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75" windowWidth="11625" windowHeight="10110" tabRatio="785" activeTab="9"/>
  </bookViews>
  <sheets>
    <sheet name="2019-1 (1,2,3)" sheetId="1" r:id="rId1"/>
    <sheet name="2019-2(1;2;3;4;5;6)" sheetId="2" r:id="rId2"/>
    <sheet name="2019-2(7)  (2)" sheetId="3" r:id="rId3"/>
    <sheet name="2019-2(8) " sheetId="4" r:id="rId4"/>
    <sheet name="2019-2(9,10)" sheetId="5" r:id="rId5"/>
    <sheet name="2019-2(11.)" sheetId="6" r:id="rId6"/>
    <sheet name="2019-2(12)" sheetId="7" r:id="rId7"/>
    <sheet name="2019-2(13,14)" sheetId="8" r:id="rId8"/>
    <sheet name="2019-2(14)" sheetId="9" r:id="rId9"/>
    <sheet name="2019-3" sheetId="10" r:id="rId10"/>
  </sheets>
  <definedNames>
    <definedName name="_xlnm.Print_Area" localSheetId="0">'2019-1 (1,2,3)'!$A$1:$I$35</definedName>
    <definedName name="_xlnm.Print_Area" localSheetId="1">'2019-2(1;2;3;4;5;6)'!$A$1:$O$138</definedName>
    <definedName name="_xlnm.Print_Area" localSheetId="5">'2019-2(11.)'!$A$1:$L$19</definedName>
    <definedName name="_xlnm.Print_Area" localSheetId="7">'2019-2(13,14)'!$A$1:$L$97</definedName>
    <definedName name="_xlnm.Print_Area" localSheetId="8">'2019-2(14)'!$A$1:$G$13</definedName>
    <definedName name="_xlnm.Print_Area" localSheetId="2">'2019-2(7)  (2)'!$A$1:$N$19</definedName>
    <definedName name="_xlnm.Print_Area" localSheetId="3">'2019-2(8) '!$A$1:$M$55</definedName>
    <definedName name="_xlnm.Print_Area" localSheetId="4">'2019-2(9,10)'!$A$1:$P$27</definedName>
    <definedName name="_xlnm.Print_Area" localSheetId="9">'2019-3'!$A$1:$I$133</definedName>
  </definedNames>
  <calcPr fullCalcOnLoad="1"/>
</workbook>
</file>

<file path=xl/sharedStrings.xml><?xml version="1.0" encoding="utf-8"?>
<sst xmlns="http://schemas.openxmlformats.org/spreadsheetml/2006/main" count="1864" uniqueCount="293">
  <si>
    <t>Програма  "Фізична культура і спорт міста Суми на 2016-2018 роки"(Підпрограма 1. "Організація та проведення змагань з олімпійських і неолімпійських видів спорту")</t>
  </si>
  <si>
    <t>рішення Сумської міської ради 24.12.2015 року №174-МР (зі змінами та доповненнями)</t>
  </si>
  <si>
    <t>розрахункові дані</t>
  </si>
  <si>
    <t xml:space="preserve">                     </t>
  </si>
  <si>
    <t>ВСЬОГО</t>
  </si>
  <si>
    <t>загальний фонд</t>
  </si>
  <si>
    <t>спеціальний фонд</t>
  </si>
  <si>
    <t>разом (3+4)</t>
  </si>
  <si>
    <t>Загальний фонд</t>
  </si>
  <si>
    <t>Х</t>
  </si>
  <si>
    <t>(підпис)</t>
  </si>
  <si>
    <t>фактично зайняті</t>
  </si>
  <si>
    <t xml:space="preserve">Обов'язкові виплати </t>
  </si>
  <si>
    <t>Стимулюючі доплати та надбавки</t>
  </si>
  <si>
    <t>Премії</t>
  </si>
  <si>
    <t>Матеріальна допомога</t>
  </si>
  <si>
    <t>Затверджено з урахуванням змін</t>
  </si>
  <si>
    <t>загального фонду</t>
  </si>
  <si>
    <t>спеціального фонду</t>
  </si>
  <si>
    <t>Код</t>
  </si>
  <si>
    <t xml:space="preserve">1. </t>
  </si>
  <si>
    <t>КВК</t>
  </si>
  <si>
    <t>2.</t>
  </si>
  <si>
    <t>3.</t>
  </si>
  <si>
    <t>КЕКВ/ККК</t>
  </si>
  <si>
    <t>4.</t>
  </si>
  <si>
    <t>№ з/п</t>
  </si>
  <si>
    <t>5.</t>
  </si>
  <si>
    <t>Категорії працівників</t>
  </si>
  <si>
    <t>Спеціальний фонд</t>
  </si>
  <si>
    <t>затверджено</t>
  </si>
  <si>
    <t>6.</t>
  </si>
  <si>
    <t>Коли та яким документом затверджена</t>
  </si>
  <si>
    <t>7.</t>
  </si>
  <si>
    <t>Причини виникнення заборгованості</t>
  </si>
  <si>
    <t>необхідно додатково "+"</t>
  </si>
  <si>
    <t>Виконавчий комітет Сумської міської ради</t>
  </si>
  <si>
    <t>2110</t>
  </si>
  <si>
    <t xml:space="preserve">ВСЬОГО </t>
  </si>
  <si>
    <t>-</t>
  </si>
  <si>
    <t>в т.ч бюджет розвитку</t>
  </si>
  <si>
    <t xml:space="preserve">Найменування </t>
  </si>
  <si>
    <t>(найменування головного розпорядника коштів місцевого бюджету)</t>
  </si>
  <si>
    <t>КПКВК</t>
  </si>
  <si>
    <t>Показники</t>
  </si>
  <si>
    <t>Одиниця виміру</t>
  </si>
  <si>
    <t>Джерело інформації</t>
  </si>
  <si>
    <t>продукту</t>
  </si>
  <si>
    <t>ефективності</t>
  </si>
  <si>
    <t>10.</t>
  </si>
  <si>
    <t>11.</t>
  </si>
  <si>
    <t>12.</t>
  </si>
  <si>
    <t>13.</t>
  </si>
  <si>
    <t>14.</t>
  </si>
  <si>
    <t>осіб</t>
  </si>
  <si>
    <t>%</t>
  </si>
  <si>
    <t>грн.</t>
  </si>
  <si>
    <t>разом (7+8)</t>
  </si>
  <si>
    <t>разом (11+12)</t>
  </si>
  <si>
    <t>(грн.)</t>
  </si>
  <si>
    <t>Завдання</t>
  </si>
  <si>
    <t>Підпрограма 1</t>
  </si>
  <si>
    <t>Касові видатки / надання кредитів</t>
  </si>
  <si>
    <t>Погашено кредиторська заборгованість за рахунок коштів</t>
  </si>
  <si>
    <t>Найменування</t>
  </si>
  <si>
    <t>граничний обсяг</t>
  </si>
  <si>
    <t>Підпрограма</t>
  </si>
  <si>
    <t>затрат</t>
  </si>
  <si>
    <t>якості</t>
  </si>
  <si>
    <t>…………</t>
  </si>
  <si>
    <t>………..</t>
  </si>
  <si>
    <t>Програма</t>
  </si>
  <si>
    <t>Підпрограма 2</t>
  </si>
  <si>
    <t>індикативні прогнозні показники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</si>
  <si>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</si>
  <si>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</si>
  <si>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</si>
  <si>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перев"язувальні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</si>
  <si>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</si>
  <si>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</si>
  <si>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</si>
  <si>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 xml:space="preserve">Видатки спеціального призначення </t>
  </si>
  <si>
    <t>Оплата комунальних послуг та енергоносіїв</t>
  </si>
  <si>
    <t>Дослідження і розробки, окремі заходи розвитку по реалізації державних (регіональних) програм</t>
  </si>
  <si>
    <t>Окремі заходи розвитку по реалізації державних (регіональних) програм, не віднесені до заходів розвитку</t>
  </si>
  <si>
    <t>Обслуговування боргових зобов"язань</t>
  </si>
  <si>
    <t>Субсидії і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</si>
  <si>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</si>
  <si>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</si>
  <si>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</si>
  <si>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Інші поточні видатки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</si>
  <si>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</si>
  <si>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</si>
  <si>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</si>
  <si>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>Реконструкція та реставрація</t>
  </si>
  <si>
    <t>Створення державних запасів і резервів</t>
  </si>
  <si>
    <t>Придбання землі і нематеріальних активів</t>
  </si>
  <si>
    <t>Капітальні трансферти підприємствам (установам, організаціям)</t>
  </si>
  <si>
    <t xml:space="preserve">Капітальні трансферти органам державного управління інших рівнів 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</si>
  <si>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</si>
  <si>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</si>
  <si>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Нерозподілені видатки</t>
  </si>
  <si>
    <t>Педагогічний персонал</t>
  </si>
  <si>
    <t>Адміністративний персонал</t>
  </si>
  <si>
    <t>Спеціалісти</t>
  </si>
  <si>
    <t xml:space="preserve"> Медичний персонал</t>
  </si>
  <si>
    <t>Обслуговуючий персонал</t>
  </si>
  <si>
    <t>Управління на рівні районів, міст, районів у містах</t>
  </si>
  <si>
    <t>Відповідальний виконавець</t>
  </si>
  <si>
    <t>разом (8+9)</t>
  </si>
  <si>
    <t>8.</t>
  </si>
  <si>
    <t>9.</t>
  </si>
  <si>
    <t>15.</t>
  </si>
  <si>
    <t>необхідно додатково (+)</t>
  </si>
  <si>
    <t>0315022</t>
  </si>
  <si>
    <t>Надходження із загального фонду бюджету</t>
  </si>
  <si>
    <t>х</t>
  </si>
  <si>
    <t>Власні надходження бюджетних установ</t>
  </si>
  <si>
    <t>Інші надходження спеціального фонду</t>
  </si>
  <si>
    <t>Запозичення</t>
  </si>
  <si>
    <t>Кошти, що передаються із загального фонду до спеціального фонду (бюджету розвитку)</t>
  </si>
  <si>
    <t>На початок періоду</t>
  </si>
  <si>
    <t>На кінець періоду</t>
  </si>
  <si>
    <t>…………..</t>
  </si>
  <si>
    <t>Програма 1</t>
  </si>
  <si>
    <t>Показник затрат</t>
  </si>
  <si>
    <t>Показник продукту</t>
  </si>
  <si>
    <t>Показник ефективності</t>
  </si>
  <si>
    <t>Показник якості</t>
  </si>
  <si>
    <t>од.</t>
  </si>
  <si>
    <t>Всього:</t>
  </si>
  <si>
    <t xml:space="preserve">Затверджено з урахуванням змін 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</si>
  <si>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</si>
  <si>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</si>
  <si>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Перший заступник міського голови</t>
  </si>
  <si>
    <t>В.В.Войтенко</t>
  </si>
  <si>
    <t>2018 рік</t>
  </si>
  <si>
    <t>(ініціали та прізвище)</t>
  </si>
  <si>
    <t>розрахунок до кошторису, календарний план</t>
  </si>
  <si>
    <t>прогнозні дані</t>
  </si>
  <si>
    <t>розрахунок до кошторису, календарний план, прогнозні дані</t>
  </si>
  <si>
    <t>Додаток 1</t>
  </si>
  <si>
    <t>(0) (2)</t>
  </si>
  <si>
    <t>2020 рік (прогноз)</t>
  </si>
  <si>
    <t>Додаток 2</t>
  </si>
  <si>
    <t>Дебіторська заборгованість на 01.01.2017</t>
  </si>
  <si>
    <t>Додаток 3</t>
  </si>
  <si>
    <t>2020 рік (прогноз) зміни у разі передбачення додаткових коштів</t>
  </si>
  <si>
    <t>Бюджетний запит на 2019-2021 роки загальний, Форма 2019-1</t>
  </si>
  <si>
    <t>до пункту 2 розділу І Інструкції з підготовки бюджетних запитів</t>
  </si>
  <si>
    <t>(код Типової відомчої класифікації видатків та кредитування місцевих бюджетів)</t>
  </si>
  <si>
    <t>Мета діяльності головного розпорядника коштів місцевого бюджету.</t>
  </si>
  <si>
    <t>Розподіл граничного обсягу витрат/надання кредитів загального фонуд місцевого бюджету на 2019 рік та індикативних прогнозних показників на 2020 і 2021 роки за бюджетними програмами</t>
  </si>
  <si>
    <t>Код Програмної класифікації видатків та кредитування місцевих бюджетів</t>
  </si>
  <si>
    <t>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</si>
  <si>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</si>
  <si>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Код Функціональної класифікації видатків та кредитування бюджету</t>
  </si>
  <si>
    <t>2017 рік (звіт)</t>
  </si>
  <si>
    <t>2018 рік (затверджено )</t>
  </si>
  <si>
    <t>2018 рік (затверджено)</t>
  </si>
  <si>
    <t>2019 рік (проект)</t>
  </si>
  <si>
    <t>2021 рік (прогноз)</t>
  </si>
  <si>
    <t>Розподіл граничного обсягу витрат спеціального фонуд місцевого бюджету на 2019 рік та індикативних прогнозних показників на 2020 і 2021 роки за бюджетними програмами</t>
  </si>
  <si>
    <t xml:space="preserve">до пункту 2 розділу І Інструкції з підготовки бюджетних запитів
</t>
  </si>
  <si>
    <t>Бюджетний запит на 2019-2021 роки індивідуальний, Форма 2019-2</t>
  </si>
  <si>
    <t>(найменування відповідального виконавця)</t>
  </si>
  <si>
    <t>(найменування бюджетної програми згідно з Типовою програмною класифікацією видатків та кредитування місцевих бюджетів)</t>
  </si>
  <si>
    <t>(код Програмної класифікації видатків та кредитування місцевих бюджетів)</t>
  </si>
  <si>
    <t>Мета та завдання бюджетної програми на 2019-2021 роки</t>
  </si>
  <si>
    <t>1)</t>
  </si>
  <si>
    <t>2)</t>
  </si>
  <si>
    <t>мета бюджетної програми, строки її реалізації;</t>
  </si>
  <si>
    <t>завдання бюджетної програми;</t>
  </si>
  <si>
    <t>3)</t>
  </si>
  <si>
    <t>Надходження для виконання бюджетної програми:</t>
  </si>
  <si>
    <t>підстави для реалізації бюджетної програми.</t>
  </si>
  <si>
    <t>надходження для виконання бюджетної програми у 2017-2019 роках:</t>
  </si>
  <si>
    <t>у тому числі бюджет розвитку</t>
  </si>
  <si>
    <t>надходження для виконання бюджетної програми у 2020-2021 роках.</t>
  </si>
  <si>
    <t>Витрати за кодами Економічної класифікації видатків/Класифікації кредитування бюджету:</t>
  </si>
  <si>
    <t>видатки за кодами Економічної класифікації видатків бюджету у 2017-2019 роках</t>
  </si>
  <si>
    <t>Код Економічної класифікації видатків бюджету</t>
  </si>
  <si>
    <t>надання кредитів за кодами Класифікації кредитування бюджету у 2017-2019 роках</t>
  </si>
  <si>
    <t>Код Класифікації кредитування бюджету</t>
  </si>
  <si>
    <t>видатки за кодами Економічної класифікації видатків бюджету у 2020-2021 роках</t>
  </si>
  <si>
    <t>4)</t>
  </si>
  <si>
    <t>надання кредитів за кодами Класифікації кредитування бюджету у 2020-2021 роках</t>
  </si>
  <si>
    <t>Витрати за напрямами використання бюджетних коштів:</t>
  </si>
  <si>
    <t>витрати за напрямами використання бюджетниї коштів у 2017-2019 роках:</t>
  </si>
  <si>
    <t>Напрям використання бюджетних коштів</t>
  </si>
  <si>
    <t>витрати за напрямами використання бюджетниї коштів у 2020-2021 роках:</t>
  </si>
  <si>
    <t>Результативні показники бюджетної програми:</t>
  </si>
  <si>
    <t>результативні показники бюджетної програми у 2017-2019 роках:</t>
  </si>
  <si>
    <t>разом (5+6)</t>
  </si>
  <si>
    <t>(грн)</t>
  </si>
  <si>
    <t>результативні показники бюджетної програми у 2020-2021 роках</t>
  </si>
  <si>
    <t>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</si>
  <si>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</si>
  <si>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</si>
  <si>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</si>
  <si>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2018 рік (план)</t>
  </si>
  <si>
    <t xml:space="preserve">2019 рік </t>
  </si>
  <si>
    <t>2020 рік</t>
  </si>
  <si>
    <t xml:space="preserve">2021 рік </t>
  </si>
  <si>
    <t>Місцеві/регіональні програми, які виконуються в межах бюджетної програми:</t>
  </si>
  <si>
    <t>Найменування місцевої/регіональної програми</t>
  </si>
  <si>
    <t>разом(4+5)</t>
  </si>
  <si>
    <t>разом(7+8)</t>
  </si>
  <si>
    <t>разом(10+11)</t>
  </si>
  <si>
    <t>місцеві/регіональні програми, які виконуються в межах бюджетної програми у 2017-2019 роках</t>
  </si>
  <si>
    <t>місцеві/регіональні програми, які виконуються в межах бюджетної програми у 2020-2021 роках</t>
  </si>
  <si>
    <t>Об'єкти, які виконуються у межах бюджетної програми за рахунок коштів бюджету розвитку у 2017-2021 роках: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</si>
  <si>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</si>
  <si>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</si>
  <si>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</t>
  </si>
  <si>
    <t>спеціальний фонд (бюджет розвитку)</t>
  </si>
  <si>
    <t>рівень будівельної готовності об'єкта на кінець бюджетного періоду,%,</t>
  </si>
  <si>
    <t>Аналіз результатів, досягнутих внаслідок використання коштів загального фонду бюджету у 2017 році, очікувані результати у 2018 році, обґрунтування необхідності передбачення витрат на 2019-2021 роки.</t>
  </si>
  <si>
    <t>Бюджетні зобов'язання у 2017-2019 роках:</t>
  </si>
  <si>
    <t xml:space="preserve">кредиторська заборгованість місцевого бюджету у 2017 році:                               </t>
  </si>
  <si>
    <t>Код Економічної класифікації видатків бюджету/код Класифікації кредитування бюджету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</si>
  <si>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</si>
  <si>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</si>
  <si>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</si>
  <si>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зобов"язання (4+6)</t>
  </si>
  <si>
    <t xml:space="preserve">кредиторська заборгованість місцевого бюджету у 2018-2019 роках:                               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</si>
  <si>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</si>
  <si>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</si>
  <si>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</si>
  <si>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 (3-5)</t>
  </si>
  <si>
    <t>2019 рік</t>
  </si>
  <si>
    <t xml:space="preserve">можлива кредиторська заборгованість на початок планового бюджетного періоду (4-5-6)
(5-6-7) 
</t>
  </si>
  <si>
    <t>планується погасити кредит. заб. за рахунок коштів</t>
  </si>
  <si>
    <t>очікуваний обсяг взяття поточних зобов’язань 
(8-10)</t>
  </si>
  <si>
    <t xml:space="preserve">дебіторська заборгованість в 2017-2018 роках:                                                                                                          </t>
  </si>
  <si>
    <t>Дебіторська заборгованість на 01.01.2018</t>
  </si>
  <si>
    <t>Очікувана дебіторська заборгованість на 01.01.2019</t>
  </si>
  <si>
    <t>аналіз управління бюджетними зобов’язаннями та пропозиції щодо упорядкування бюджетних зобов’язань у 2019 році</t>
  </si>
  <si>
    <t>Підстави та обґрунтування видатків спеціального фонду на 2019 рік та на 2020-2021 роки за рахунок надходжень до спеціального фонду, аналізу результатів, досягнутих унаслідок використання коштів спеціального фонду бюджету у 2017 році, та очікуванні результати у 2018 році</t>
  </si>
  <si>
    <t>Бюджетний запит на 2019-2021 роки додатковий, Форма 2019-3</t>
  </si>
  <si>
    <t>(0)(2)(1)</t>
  </si>
  <si>
    <t>Додаткові витрати місцевого бюджету:</t>
  </si>
  <si>
    <t>додаткові витрати на 2019 рік за бюджетними програмами:</t>
  </si>
  <si>
    <t xml:space="preserve">Обґрунтування необхідності додаткових коштів на 2019 рік
</t>
  </si>
  <si>
    <t>2019 рік (проект) у межах доведених граничних обсягів</t>
  </si>
  <si>
    <t>2019 рік (проект) зміни у разі виділення додаткових коштів</t>
  </si>
  <si>
    <t>Наслідки у разі, якщо додаткові кошти не будуть передбачені у 2019 році, та альтернативні заходи, яких необхідно вжити для забезпечення виконання бюджетної програми</t>
  </si>
  <si>
    <t>додаткові витрати на 2020-2021 роки за бюджетними програмами:</t>
  </si>
  <si>
    <t xml:space="preserve">Обґрунтування необхідності додаткових коштів на 2020-2021 роки </t>
  </si>
  <si>
    <t>Зміна результативних показників бюджетної програми у разі передбачення додаткових коштів:</t>
  </si>
  <si>
    <t>2020 рік (прогноз) у межах доведених індикативних прогнозних показників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</si>
  <si>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</si>
  <si>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</si>
  <si>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Наслідки у разі, якщо додаткові кошти не будуть передбачені у 2020-2021 роках, та альтернативні заходи, яких необхідно вжити для забезпечення виконання бюджетної програми</t>
  </si>
  <si>
    <t>(прізвище та ініціали )</t>
  </si>
  <si>
    <t>Войтенко В.В.</t>
  </si>
  <si>
    <t>(прізвище та ініціали)</t>
  </si>
  <si>
    <t>0810</t>
  </si>
  <si>
    <t>0215012</t>
  </si>
  <si>
    <t>"Проведення навчально-тренувальних зборів і змагань з неолімпійських видів спорту"</t>
  </si>
  <si>
    <t>(0) (2)(1)</t>
  </si>
  <si>
    <t>"Проведення навчально-тренувальних зборв і змагань з неолімпійських видів спорту"</t>
  </si>
  <si>
    <t>Мета:  Забезпечення розвитку неолімпійських видів спорту. Строки реалізації: 2019-2021 роки.</t>
  </si>
  <si>
    <t>1.</t>
  </si>
  <si>
    <t xml:space="preserve"> Організація і проведення навчально-тренувальних зборів і змагань, забезпечення участі спортсменів та тренерів у змаганнях різних рівнів з неолімпійських видів спорту</t>
  </si>
  <si>
    <t>обсяг витрат на проведення міських змагань з неолімпійських видів спорту</t>
  </si>
  <si>
    <t>обсяг витрат на проведення навчально-тренувальних зборів з підготовки до змагань з неолімпійських видів спорту</t>
  </si>
  <si>
    <t>обсяг витрат на забезпечення участі провідних спортсменів та тренерів міста у обласних, всеукраїнських та міжнародних змаганнях з неолімпійських видів спорту</t>
  </si>
  <si>
    <t>кількість змагань з неолімпійських видів спорту</t>
  </si>
  <si>
    <t xml:space="preserve">кількість навчально-тренувальних зборів з підготовки до змагань з неолімпійських видів спорту </t>
  </si>
  <si>
    <t xml:space="preserve">кількість обласних, всеукраїнських та міжнародних змагань з неолімпійських видів спорту </t>
  </si>
  <si>
    <t>кількість людино-днів (суддівство) участі у міських змаганнях з неолімпійських видів спорту</t>
  </si>
  <si>
    <t>кількість спортсменів міста, які братимуть участь у міських змаганнях з неолімпійських видів спорту</t>
  </si>
  <si>
    <t>кількість людино-днів участі у навчально-тренувальних зборах з підготовки до змагань з неолімпійських видів спорту</t>
  </si>
  <si>
    <t>кількість спортсменів міста, які братимуть участь у навчально-тренувальних зборах з підготовки до змагань з неолімпійських видів спорту</t>
  </si>
  <si>
    <t>кількість людино-днів участі у обласних, всеукраїнських та міжнародних змаганнях з неолімпійських видів спорту</t>
  </si>
  <si>
    <t>кількість спортсменів міста, які братимуть участь у обласних, всеукраїнських та міжнародних змаганнях з неолімпійських видів спорту</t>
  </si>
  <si>
    <t>середні витрати на один людино-день участі у міських змаганнях з неолімпійських видів спорту</t>
  </si>
  <si>
    <t>середні витрати на один людино-день участі у навчально-тренувальному зборі з підготовки до змагань з неолімпійських видів спорту</t>
  </si>
  <si>
    <t>середні витрати на один людино-день участі у обласних, всеукраїнських та міжнародних змаганнях з неолімпійських видів спорту</t>
  </si>
  <si>
    <t>кількість спортсменів міста, які протягом року посіли призові місця у змаганнях з неолімпійських видів спорту</t>
  </si>
  <si>
    <t>збільшення кількості спортсменів міста, які посіли призові місця у змаганнях з неолімпійських видів спорту, порівняно з минулим роком</t>
  </si>
  <si>
    <t>Програма "Розвитку фізичної культури і спорту міста Суми на 2019-2021 роки"</t>
  </si>
  <si>
    <t>2210</t>
  </si>
  <si>
    <t>У 2017-2018 роках кошти передбачені на забезпечення проведення навчально-тренувальних зборів, спартакіад, чемпіонатів, турнірів, кубків, спортивно-масових заходів та участі спортсменів міста в змаганнях різного рівня з неолімпійських видів спорту, використані за цільовим призначенням. На 2019 рік  заплановані кошти в обсязі, що забезпечить можливість прийняття участі спортсменів міста не тільки у міських змаганнях але й у змаганнях різного рівня, що дозволить підвищити спортивний рівень міста Суми на всеукраїнському та міжнародному рівні.</t>
  </si>
  <si>
    <t>(0) (2) (1) (5) (0) (1) (2)</t>
  </si>
  <si>
    <t>(0)(2)(1)(5)(0)(1)(2)</t>
  </si>
  <si>
    <t>Заступник начальника відділу бухгалтерського обліку та звітності</t>
  </si>
  <si>
    <t>Цилюрик В.В.</t>
  </si>
  <si>
    <t>проект рішення Сумської міської ради «Про Програму розвитку фізичної культури і спорту в місті Суми на 2019-2021 роки», рішення виконавчого комітету Сумської міської ради від 09.10.2018  № 520 "Про внесення на розгляд Сумської міської ради питання «Про Програму розвитку фізичної культури і спорту в місті Суми на 2019-2021 роки» "</t>
  </si>
  <si>
    <t>(найменування відповідного виконавця)</t>
  </si>
  <si>
    <t>Проведення навчально-тренувальних зборів з неолімпійських видів спорту з підготовки до регіональних змагань. Проведення навчально-тренувальних зборів з неолімпійських видів спорту з підготовки до всеукраїньких змагань. Організація і проведення регіональних змагань з неолімпійських видів спорту. Представлення спортивних досягнень спортсменами збірних команд міста на обласни, всеукраїнських та міжнародних змаганнях з неолімпійських видів спорту.</t>
  </si>
  <si>
    <t>Конституція України, Бюджетний кодекс України, проект рішення Сумської міської ради «Про Програму розвитку фізичної культури і спорту в місті Суми на 2019-2021 роки», рішення виконавчого комітету Сумської міської ради від 09.10.2018  № 520 "Про внесення на розгляд Сумської міської ради питання «Про Програму розвитку фізичної культури і спорту в місті Суми на 2019-2021 роки» ", наказ Міністерства фінансів України від 27.07.2011 року №945 "Про затвердження Примірного переліку результативних показників бюджетних програм для місцевих органів за видаткам, що не враховуються при визначенні обсягу міжбюджетних трансфертів", наказ Міністерства фінансів України від 20.09.2017 №793 "Про затвердження складових програмної класифікації видатків та кредитування місцевих бюджетів", наказ Міністерства молоді та спорту від 23.11.2018 року №4393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спорту".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</si>
</sst>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%"/>
    <numFmt numFmtId="194" formatCode="#,##0.0"/>
    <numFmt numFmtId="195" formatCode="0.000"/>
    <numFmt numFmtId="196" formatCode="0.0000"/>
    <numFmt numFmtId="197" formatCode="0.0000000"/>
    <numFmt numFmtId="198" formatCode="0.000000"/>
    <numFmt numFmtId="199" formatCode="0.00000"/>
    <numFmt numFmtId="200" formatCode="0.000000000"/>
    <numFmt numFmtId="201" formatCode="0.0000000000"/>
    <numFmt numFmtId="202" formatCode="0.00000000"/>
  </numFmts>
  <fonts count="6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color indexed="8"/>
      <name val="Times New Roman CE"/>
      <family val="0"/>
    </font>
    <font>
      <b/>
      <sz val="13"/>
      <name val="Times New Roman"/>
      <family val="1"/>
    </font>
    <font>
      <b/>
      <sz val="10"/>
      <color indexed="8"/>
      <name val="Times New Roman CE"/>
      <family val="0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0"/>
      <name val="Times New Roman CE"/>
      <family val="1"/>
    </font>
    <font>
      <b/>
      <i/>
      <sz val="12"/>
      <name val="Times New Roman"/>
      <family val="1"/>
    </font>
    <font>
      <sz val="10"/>
      <color indexed="8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i/>
      <sz val="11"/>
      <name val="Times New Roman"/>
      <family val="1"/>
    </font>
    <font>
      <b/>
      <sz val="10"/>
      <name val="Times New Roman CE"/>
      <family val="0"/>
    </font>
    <font>
      <i/>
      <sz val="10"/>
      <name val="Times New Roman CE"/>
      <family val="1"/>
    </font>
    <font>
      <i/>
      <sz val="10"/>
      <name val="Times New Roman"/>
      <family val="1"/>
    </font>
    <font>
      <sz val="8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6" fillId="0" borderId="0">
      <alignment horizontal="left"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vertical="top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vertical="distributed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top" wrapText="1"/>
    </xf>
    <xf numFmtId="19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 vertical="top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92" fontId="2" fillId="0" borderId="10" xfId="0" applyNumberFormat="1" applyFont="1" applyFill="1" applyBorder="1" applyAlignment="1">
      <alignment horizontal="center" vertical="center" wrapText="1"/>
    </xf>
    <xf numFmtId="192" fontId="6" fillId="0" borderId="10" xfId="54" applyNumberFormat="1" applyFont="1" applyFill="1" applyBorder="1" applyAlignment="1">
      <alignment horizontal="center" vertical="top" wrapText="1"/>
      <protection/>
    </xf>
    <xf numFmtId="0" fontId="14" fillId="0" borderId="10" xfId="0" applyFont="1" applyFill="1" applyBorder="1" applyAlignment="1">
      <alignment horizontal="left" vertical="top" wrapText="1"/>
    </xf>
    <xf numFmtId="192" fontId="2" fillId="0" borderId="10" xfId="54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 horizontal="justify"/>
    </xf>
    <xf numFmtId="0" fontId="2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2" fillId="0" borderId="10" xfId="0" applyFont="1" applyBorder="1" applyAlignment="1">
      <alignment horizontal="justify" vertical="center" wrapText="1"/>
    </xf>
    <xf numFmtId="0" fontId="0" fillId="0" borderId="15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17" fillId="0" borderId="10" xfId="0" applyFont="1" applyBorder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7" fillId="0" borderId="10" xfId="0" applyFont="1" applyBorder="1" applyAlignment="1">
      <alignment horizontal="left"/>
    </xf>
    <xf numFmtId="0" fontId="24" fillId="0" borderId="10" xfId="0" applyFont="1" applyBorder="1" applyAlignment="1">
      <alignment horizontal="left" wrapText="1"/>
    </xf>
    <xf numFmtId="0" fontId="25" fillId="0" borderId="0" xfId="0" applyFont="1" applyAlignment="1">
      <alignment horizontal="justify" vertical="center" wrapText="1"/>
    </xf>
    <xf numFmtId="0" fontId="22" fillId="0" borderId="13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9" fillId="0" borderId="10" xfId="54" applyNumberFormat="1" applyFont="1" applyFill="1" applyBorder="1" applyAlignment="1">
      <alignment horizontal="center" vertical="top" wrapText="1"/>
      <protection/>
    </xf>
    <xf numFmtId="4" fontId="15" fillId="0" borderId="10" xfId="54" applyNumberFormat="1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2" fontId="3" fillId="0" borderId="10" xfId="0" applyNumberFormat="1" applyFont="1" applyFill="1" applyBorder="1" applyAlignment="1" applyProtection="1">
      <alignment horizontal="left" vertical="top" wrapText="1"/>
      <protection/>
    </xf>
    <xf numFmtId="4" fontId="2" fillId="0" borderId="10" xfId="54" applyNumberFormat="1" applyFont="1" applyFill="1" applyBorder="1" applyAlignment="1">
      <alignment horizontal="center" vertical="top" wrapText="1"/>
      <protection/>
    </xf>
    <xf numFmtId="4" fontId="2" fillId="0" borderId="10" xfId="0" applyNumberFormat="1" applyFont="1" applyFill="1" applyBorder="1" applyAlignment="1">
      <alignment horizontal="center" vertical="center" wrapText="1"/>
    </xf>
    <xf numFmtId="4" fontId="6" fillId="0" borderId="10" xfId="54" applyNumberFormat="1" applyFont="1" applyFill="1" applyBorder="1" applyAlignment="1">
      <alignment horizontal="center" vertical="top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10" xfId="54" applyNumberFormat="1" applyFont="1" applyFill="1" applyBorder="1" applyAlignment="1">
      <alignment horizontal="center" vertical="top" wrapText="1"/>
      <protection/>
    </xf>
    <xf numFmtId="3" fontId="6" fillId="0" borderId="10" xfId="54" applyNumberFormat="1" applyFont="1" applyFill="1" applyBorder="1" applyAlignment="1">
      <alignment horizontal="center" vertical="top" wrapText="1"/>
      <protection/>
    </xf>
    <xf numFmtId="3" fontId="19" fillId="0" borderId="10" xfId="54" applyNumberFormat="1" applyFont="1" applyFill="1" applyBorder="1" applyAlignment="1">
      <alignment horizontal="center" vertical="top" wrapText="1"/>
      <protection/>
    </xf>
    <xf numFmtId="3" fontId="15" fillId="0" borderId="10" xfId="54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left" vertical="center" wrapText="1"/>
    </xf>
    <xf numFmtId="192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92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1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3" fontId="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0" fillId="0" borderId="0" xfId="0" applyFont="1" applyFill="1" applyAlignment="1">
      <alignment/>
    </xf>
    <xf numFmtId="3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2" fillId="0" borderId="11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5" fillId="0" borderId="1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right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9" fillId="0" borderId="0" xfId="0" applyFont="1" applyBorder="1" applyAlignment="1">
      <alignment/>
    </xf>
    <xf numFmtId="0" fontId="1" fillId="0" borderId="0" xfId="0" applyFont="1" applyFill="1" applyAlignment="1">
      <alignment horizontal="right" vertical="top" wrapText="1"/>
    </xf>
    <xf numFmtId="0" fontId="6" fillId="0" borderId="0" xfId="0" applyFont="1" applyFill="1" applyBorder="1" applyAlignment="1">
      <alignment horizontal="center" vertical="center" wrapText="1"/>
    </xf>
    <xf numFmtId="192" fontId="6" fillId="0" borderId="0" xfId="0" applyNumberFormat="1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left" vertical="center" wrapText="1"/>
    </xf>
    <xf numFmtId="0" fontId="0" fillId="34" borderId="0" xfId="0" applyFill="1" applyAlignment="1">
      <alignment/>
    </xf>
    <xf numFmtId="0" fontId="18" fillId="34" borderId="10" xfId="0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1" fontId="2" fillId="34" borderId="18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3" fontId="2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3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3" fontId="28" fillId="0" borderId="10" xfId="54" applyNumberFormat="1" applyFont="1" applyFill="1" applyBorder="1" applyAlignment="1">
      <alignment horizontal="center" vertical="top" wrapText="1"/>
      <protection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  <xf numFmtId="1" fontId="63" fillId="3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34" borderId="16" xfId="0" applyFont="1" applyFill="1" applyBorder="1" applyAlignment="1">
      <alignment horizontal="left" vertical="center" wrapText="1"/>
    </xf>
    <xf numFmtId="1" fontId="2" fillId="34" borderId="1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192" fontId="2" fillId="0" borderId="10" xfId="0" applyNumberFormat="1" applyFont="1" applyFill="1" applyBorder="1" applyAlignment="1">
      <alignment horizontal="left" vertical="center" wrapText="1"/>
    </xf>
    <xf numFmtId="0" fontId="0" fillId="0" borderId="15" xfId="0" applyBorder="1" applyAlignment="1">
      <alignment vertical="top"/>
    </xf>
    <xf numFmtId="0" fontId="0" fillId="0" borderId="15" xfId="0" applyFont="1" applyBorder="1" applyAlignment="1">
      <alignment vertical="top"/>
    </xf>
    <xf numFmtId="0" fontId="2" fillId="0" borderId="19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1" fillId="0" borderId="13" xfId="0" applyFont="1" applyBorder="1" applyAlignment="1">
      <alignment vertical="top"/>
    </xf>
    <xf numFmtId="4" fontId="2" fillId="0" borderId="0" xfId="0" applyNumberFormat="1" applyFont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92" fontId="2" fillId="34" borderId="12" xfId="0" applyNumberFormat="1" applyFont="1" applyFill="1" applyBorder="1" applyAlignment="1">
      <alignment horizontal="center" vertical="center" wrapText="1"/>
    </xf>
    <xf numFmtId="192" fontId="2" fillId="34" borderId="18" xfId="0" applyNumberFormat="1" applyFont="1" applyFill="1" applyBorder="1" applyAlignment="1">
      <alignment horizontal="center" vertical="center" wrapText="1"/>
    </xf>
    <xf numFmtId="192" fontId="2" fillId="0" borderId="18" xfId="0" applyNumberFormat="1" applyFont="1" applyFill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192" fontId="2" fillId="34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justify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5" xfId="0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 wrapText="1"/>
    </xf>
    <xf numFmtId="0" fontId="0" fillId="0" borderId="15" xfId="0" applyBorder="1" applyAlignment="1">
      <alignment horizontal="center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justify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justify" vertical="center" wrapText="1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ont="1" applyAlignment="1">
      <alignment horizontal="justify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3" fillId="0" borderId="16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5" fillId="0" borderId="0" xfId="0" applyFont="1" applyAlignment="1">
      <alignment horizontal="left" vertical="center" wrapText="1"/>
    </xf>
    <xf numFmtId="0" fontId="1" fillId="0" borderId="16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2" fillId="0" borderId="16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20" xfId="0" applyNumberFormat="1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18" fillId="0" borderId="16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звіт ІІІкв форма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N34"/>
  <sheetViews>
    <sheetView view="pageBreakPreview" zoomScaleSheetLayoutView="100" zoomScalePageLayoutView="0" workbookViewId="0" topLeftCell="A28">
      <selection activeCell="G39" sqref="G39"/>
    </sheetView>
  </sheetViews>
  <sheetFormatPr defaultColWidth="9.00390625" defaultRowHeight="15.75"/>
  <cols>
    <col min="1" max="1" width="10.375" style="0" customWidth="1"/>
    <col min="2" max="2" width="39.50390625" style="0" customWidth="1"/>
    <col min="3" max="3" width="14.25390625" style="0" customWidth="1"/>
    <col min="4" max="4" width="14.125" style="0" customWidth="1"/>
    <col min="5" max="5" width="13.375" style="0" customWidth="1"/>
    <col min="6" max="6" width="12.125" style="0" customWidth="1"/>
    <col min="7" max="7" width="10.875" style="0" customWidth="1"/>
    <col min="8" max="8" width="12.875" style="0" customWidth="1"/>
    <col min="9" max="13" width="8.00390625" style="0" customWidth="1"/>
    <col min="14" max="14" width="7.125" style="0" customWidth="1"/>
  </cols>
  <sheetData>
    <row r="1" ht="15.75">
      <c r="F1" t="s">
        <v>141</v>
      </c>
    </row>
    <row r="2" spans="6:9" ht="15.75">
      <c r="F2" s="250" t="s">
        <v>149</v>
      </c>
      <c r="G2" s="250"/>
      <c r="H2" s="250"/>
      <c r="I2" s="250"/>
    </row>
    <row r="3" spans="6:9" ht="20.25" customHeight="1">
      <c r="F3" s="250"/>
      <c r="G3" s="250"/>
      <c r="H3" s="250"/>
      <c r="I3" s="250"/>
    </row>
    <row r="5" spans="1:14" ht="18.75">
      <c r="A5" s="247" t="s">
        <v>148</v>
      </c>
      <c r="B5" s="247"/>
      <c r="C5" s="247"/>
      <c r="D5" s="247"/>
      <c r="E5" s="247"/>
      <c r="F5" s="247"/>
      <c r="G5" s="247"/>
      <c r="H5" s="247"/>
      <c r="I5" s="247"/>
      <c r="J5" s="160"/>
      <c r="K5" s="160"/>
      <c r="L5" s="160"/>
      <c r="M5" s="160"/>
      <c r="N5" s="160"/>
    </row>
    <row r="6" ht="9.75" customHeight="1"/>
    <row r="7" spans="1:9" ht="15.75">
      <c r="A7" s="40" t="s">
        <v>20</v>
      </c>
      <c r="B7" s="244" t="s">
        <v>36</v>
      </c>
      <c r="C7" s="244"/>
      <c r="D7" s="244"/>
      <c r="E7" s="244"/>
      <c r="F7" s="27" t="s">
        <v>142</v>
      </c>
      <c r="H7" s="34"/>
      <c r="I7" s="29"/>
    </row>
    <row r="8" spans="1:9" ht="24.75" customHeight="1">
      <c r="A8" s="10" t="s">
        <v>3</v>
      </c>
      <c r="B8" s="245" t="s">
        <v>42</v>
      </c>
      <c r="C8" s="245"/>
      <c r="D8" s="245"/>
      <c r="E8" s="245"/>
      <c r="F8" s="248" t="s">
        <v>150</v>
      </c>
      <c r="G8" s="248"/>
      <c r="H8" s="248"/>
      <c r="I8" s="226"/>
    </row>
    <row r="9" ht="7.5" customHeight="1">
      <c r="A9" s="2"/>
    </row>
    <row r="10" spans="1:2" ht="15.75">
      <c r="A10" s="17" t="s">
        <v>22</v>
      </c>
      <c r="B10" s="53" t="s">
        <v>151</v>
      </c>
    </row>
    <row r="11" spans="1:2" ht="18.75" customHeight="1">
      <c r="A11" s="2"/>
      <c r="B11" t="s">
        <v>107</v>
      </c>
    </row>
    <row r="12" spans="1:2" ht="15" customHeight="1">
      <c r="A12" s="17"/>
      <c r="B12" s="2"/>
    </row>
    <row r="13" spans="1:14" ht="33.75" customHeight="1">
      <c r="A13" s="40" t="s">
        <v>23</v>
      </c>
      <c r="B13" s="246" t="s">
        <v>152</v>
      </c>
      <c r="C13" s="246"/>
      <c r="D13" s="246"/>
      <c r="E13" s="246"/>
      <c r="F13" s="246"/>
      <c r="G13" s="246"/>
      <c r="H13" s="246"/>
      <c r="I13" s="25"/>
      <c r="J13" s="25"/>
      <c r="K13" s="25"/>
      <c r="L13" s="25"/>
      <c r="M13" s="25"/>
      <c r="N13" s="25"/>
    </row>
    <row r="14" ht="15.75">
      <c r="H14" s="55" t="s">
        <v>59</v>
      </c>
    </row>
    <row r="15" spans="1:9" ht="89.25">
      <c r="A15" s="13" t="s">
        <v>153</v>
      </c>
      <c r="B15" s="99" t="s">
        <v>154</v>
      </c>
      <c r="C15" s="4" t="s">
        <v>108</v>
      </c>
      <c r="D15" s="4" t="s">
        <v>156</v>
      </c>
      <c r="E15" s="4" t="s">
        <v>157</v>
      </c>
      <c r="F15" s="4" t="s">
        <v>159</v>
      </c>
      <c r="G15" s="4" t="s">
        <v>160</v>
      </c>
      <c r="H15" s="100" t="s">
        <v>143</v>
      </c>
      <c r="I15" s="4" t="s">
        <v>161</v>
      </c>
    </row>
    <row r="16" spans="1:9" ht="15.75">
      <c r="A16" s="13">
        <v>1</v>
      </c>
      <c r="B16" s="99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100">
        <v>8</v>
      </c>
      <c r="I16" s="4">
        <v>9</v>
      </c>
    </row>
    <row r="17" spans="1:9" ht="38.25">
      <c r="A17" s="32" t="s">
        <v>258</v>
      </c>
      <c r="B17" s="212" t="s">
        <v>259</v>
      </c>
      <c r="C17" s="32" t="s">
        <v>36</v>
      </c>
      <c r="D17" s="32" t="s">
        <v>257</v>
      </c>
      <c r="E17" s="93">
        <v>1073474.51</v>
      </c>
      <c r="F17" s="93">
        <v>941269</v>
      </c>
      <c r="G17" s="93">
        <v>750000</v>
      </c>
      <c r="H17" s="105">
        <v>800250</v>
      </c>
      <c r="I17" s="93">
        <v>844264</v>
      </c>
    </row>
    <row r="18" spans="1:9" ht="15.75">
      <c r="A18" s="106"/>
      <c r="B18" s="107" t="s">
        <v>155</v>
      </c>
      <c r="C18" s="108"/>
      <c r="D18" s="108"/>
      <c r="E18" s="109">
        <f>SUM(E17:E17)</f>
        <v>1073474.51</v>
      </c>
      <c r="F18" s="109">
        <f>SUM(F17:F17)</f>
        <v>941269</v>
      </c>
      <c r="G18" s="109">
        <f>SUM(G17:G17)</f>
        <v>750000</v>
      </c>
      <c r="H18" s="109">
        <f>SUM(H17:H17)</f>
        <v>800250</v>
      </c>
      <c r="I18" s="109">
        <f>SUM(I17:I17)</f>
        <v>844264</v>
      </c>
    </row>
    <row r="19" spans="1:8" ht="15.75">
      <c r="A19" s="162"/>
      <c r="B19" s="163"/>
      <c r="C19" s="113"/>
      <c r="D19" s="140"/>
      <c r="E19" s="140"/>
      <c r="F19" s="140"/>
      <c r="G19" s="140"/>
      <c r="H19" s="140"/>
    </row>
    <row r="21" spans="1:8" ht="33" customHeight="1">
      <c r="A21" s="161" t="s">
        <v>25</v>
      </c>
      <c r="B21" s="252" t="s">
        <v>162</v>
      </c>
      <c r="C21" s="252"/>
      <c r="D21" s="252"/>
      <c r="E21" s="252"/>
      <c r="F21" s="252"/>
      <c r="G21" s="252"/>
      <c r="H21" s="252"/>
    </row>
    <row r="22" ht="15.75">
      <c r="H22" s="55" t="s">
        <v>59</v>
      </c>
    </row>
    <row r="23" spans="1:9" ht="89.25">
      <c r="A23" s="13" t="s">
        <v>153</v>
      </c>
      <c r="B23" s="99" t="s">
        <v>154</v>
      </c>
      <c r="C23" s="4" t="s">
        <v>108</v>
      </c>
      <c r="D23" s="4" t="s">
        <v>156</v>
      </c>
      <c r="E23" s="4" t="s">
        <v>157</v>
      </c>
      <c r="F23" s="4" t="s">
        <v>159</v>
      </c>
      <c r="G23" s="4" t="s">
        <v>160</v>
      </c>
      <c r="H23" s="100" t="s">
        <v>143</v>
      </c>
      <c r="I23" s="4" t="s">
        <v>161</v>
      </c>
    </row>
    <row r="24" spans="1:9" ht="15.75">
      <c r="A24" s="13">
        <v>1</v>
      </c>
      <c r="B24" s="99">
        <v>2</v>
      </c>
      <c r="C24" s="4">
        <v>3</v>
      </c>
      <c r="D24" s="4">
        <v>4</v>
      </c>
      <c r="E24" s="4">
        <v>5</v>
      </c>
      <c r="F24" s="4">
        <v>6</v>
      </c>
      <c r="G24" s="4">
        <v>7</v>
      </c>
      <c r="H24" s="100">
        <v>8</v>
      </c>
      <c r="I24" s="4">
        <v>9</v>
      </c>
    </row>
    <row r="25" spans="1:9" ht="15.75">
      <c r="A25" s="32" t="s">
        <v>39</v>
      </c>
      <c r="B25" s="46" t="s">
        <v>39</v>
      </c>
      <c r="C25" s="32" t="s">
        <v>39</v>
      </c>
      <c r="D25" s="32"/>
      <c r="E25" s="93" t="s">
        <v>39</v>
      </c>
      <c r="F25" s="93" t="s">
        <v>39</v>
      </c>
      <c r="G25" s="93" t="s">
        <v>39</v>
      </c>
      <c r="H25" s="93" t="s">
        <v>39</v>
      </c>
      <c r="I25" s="93" t="s">
        <v>39</v>
      </c>
    </row>
    <row r="26" spans="1:9" ht="15.75">
      <c r="A26" s="110"/>
      <c r="B26" s="107" t="s">
        <v>155</v>
      </c>
      <c r="C26" s="108" t="s">
        <v>39</v>
      </c>
      <c r="D26" s="108"/>
      <c r="E26" s="109" t="str">
        <f>E25</f>
        <v>-</v>
      </c>
      <c r="F26" s="109" t="s">
        <v>39</v>
      </c>
      <c r="G26" s="109" t="s">
        <v>39</v>
      </c>
      <c r="H26" s="109" t="s">
        <v>39</v>
      </c>
      <c r="I26" s="109" t="s">
        <v>39</v>
      </c>
    </row>
    <row r="28" spans="1:9" ht="15.75">
      <c r="A28" s="251"/>
      <c r="B28" s="251"/>
      <c r="C28" s="251"/>
      <c r="D28" s="251"/>
      <c r="E28" s="251"/>
      <c r="F28" s="251"/>
      <c r="G28" s="251"/>
      <c r="H28" s="251"/>
      <c r="I28" s="251"/>
    </row>
    <row r="30" spans="1:8" ht="15.75">
      <c r="A30" s="253" t="s">
        <v>134</v>
      </c>
      <c r="B30" s="253"/>
      <c r="D30" s="102"/>
      <c r="E30" s="102"/>
      <c r="G30" s="244" t="s">
        <v>255</v>
      </c>
      <c r="H30" s="244"/>
    </row>
    <row r="31" spans="1:8" ht="15.75">
      <c r="A31" s="253"/>
      <c r="B31" s="253"/>
      <c r="D31" s="249" t="s">
        <v>10</v>
      </c>
      <c r="E31" s="249"/>
      <c r="G31" s="243" t="s">
        <v>256</v>
      </c>
      <c r="H31" s="243"/>
    </row>
    <row r="32" spans="1:8" ht="15.75">
      <c r="A32" s="2"/>
      <c r="B32" s="2"/>
      <c r="G32" s="30"/>
      <c r="H32" s="30"/>
    </row>
    <row r="33" spans="1:8" ht="31.5" customHeight="1">
      <c r="A33" s="246" t="s">
        <v>287</v>
      </c>
      <c r="B33" s="246"/>
      <c r="C33" s="241"/>
      <c r="D33" s="241"/>
      <c r="E33" s="222"/>
      <c r="F33" s="35"/>
      <c r="G33" s="244" t="s">
        <v>288</v>
      </c>
      <c r="H33" s="244"/>
    </row>
    <row r="34" spans="1:8" ht="15.75" customHeight="1">
      <c r="A34" s="2"/>
      <c r="B34" s="2"/>
      <c r="D34" s="249" t="s">
        <v>10</v>
      </c>
      <c r="E34" s="249"/>
      <c r="G34" s="243" t="s">
        <v>256</v>
      </c>
      <c r="H34" s="243"/>
    </row>
  </sheetData>
  <sheetProtection/>
  <mergeCells count="16">
    <mergeCell ref="A33:B33"/>
    <mergeCell ref="G33:H33"/>
    <mergeCell ref="D34:E34"/>
    <mergeCell ref="G34:H34"/>
    <mergeCell ref="F2:I3"/>
    <mergeCell ref="A28:I28"/>
    <mergeCell ref="B21:H21"/>
    <mergeCell ref="A30:B31"/>
    <mergeCell ref="G30:H30"/>
    <mergeCell ref="D31:E31"/>
    <mergeCell ref="G31:H31"/>
    <mergeCell ref="B7:E7"/>
    <mergeCell ref="B8:E8"/>
    <mergeCell ref="B13:H13"/>
    <mergeCell ref="A5:I5"/>
    <mergeCell ref="F8:H8"/>
  </mergeCells>
  <printOptions horizontalCentered="1" verticalCentered="1"/>
  <pageMargins left="0.16" right="0.19" top="0.34" bottom="0.11811023622047245" header="0" footer="0"/>
  <pageSetup fitToHeight="2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K135"/>
  <sheetViews>
    <sheetView tabSelected="1" view="pageBreakPreview" zoomScale="90" zoomScaleSheetLayoutView="90" zoomScalePageLayoutView="0" workbookViewId="0" topLeftCell="A1">
      <selection activeCell="F25" sqref="F25"/>
    </sheetView>
  </sheetViews>
  <sheetFormatPr defaultColWidth="9.00390625" defaultRowHeight="15.75"/>
  <cols>
    <col min="1" max="1" width="13.50390625" style="45" customWidth="1"/>
    <col min="2" max="2" width="11.25390625" style="45" customWidth="1"/>
    <col min="3" max="3" width="41.125" style="45" customWidth="1"/>
    <col min="4" max="4" width="10.50390625" style="45" customWidth="1"/>
    <col min="5" max="5" width="11.50390625" style="45" customWidth="1"/>
    <col min="6" max="6" width="13.125" style="45" customWidth="1"/>
    <col min="7" max="7" width="12.50390625" style="45" customWidth="1"/>
    <col min="8" max="8" width="29.375" style="45" customWidth="1"/>
    <col min="9" max="9" width="19.50390625" style="45" customWidth="1"/>
    <col min="10" max="16384" width="9.00390625" style="45" customWidth="1"/>
  </cols>
  <sheetData>
    <row r="1" spans="8:11" ht="15.75">
      <c r="H1" s="26" t="s">
        <v>146</v>
      </c>
      <c r="I1"/>
      <c r="J1"/>
      <c r="K1"/>
    </row>
    <row r="2" spans="8:11" ht="15.75" customHeight="1">
      <c r="H2" s="266" t="s">
        <v>149</v>
      </c>
      <c r="I2" s="250"/>
      <c r="J2" s="205"/>
      <c r="K2" s="205"/>
    </row>
    <row r="3" spans="8:11" ht="24" customHeight="1">
      <c r="H3" s="250"/>
      <c r="I3" s="250"/>
      <c r="J3" s="205"/>
      <c r="K3" s="205"/>
    </row>
    <row r="5" spans="1:9" ht="18.75">
      <c r="A5" s="247" t="s">
        <v>239</v>
      </c>
      <c r="B5" s="247"/>
      <c r="C5" s="247"/>
      <c r="D5" s="247"/>
      <c r="E5" s="247"/>
      <c r="F5" s="247"/>
      <c r="G5" s="247"/>
      <c r="H5" s="247"/>
      <c r="I5" s="247"/>
    </row>
    <row r="6" ht="6.75" customHeight="1"/>
    <row r="7" spans="1:10" ht="15.75">
      <c r="A7" s="17" t="s">
        <v>20</v>
      </c>
      <c r="B7" s="222" t="s">
        <v>36</v>
      </c>
      <c r="C7" s="222"/>
      <c r="D7" s="222"/>
      <c r="E7" s="222"/>
      <c r="F7" s="27" t="s">
        <v>142</v>
      </c>
      <c r="H7" s="29"/>
      <c r="I7" s="34"/>
      <c r="J7" s="29"/>
    </row>
    <row r="8" spans="1:10" ht="15.75">
      <c r="A8" s="10" t="s">
        <v>3</v>
      </c>
      <c r="B8" s="321" t="s">
        <v>42</v>
      </c>
      <c r="C8" s="321"/>
      <c r="D8" s="321"/>
      <c r="E8" s="321"/>
      <c r="F8" s="65" t="s">
        <v>21</v>
      </c>
      <c r="H8" s="67"/>
      <c r="I8" s="66"/>
      <c r="J8" s="67"/>
    </row>
    <row r="9" spans="1:10" ht="15.75">
      <c r="A9" s="40" t="s">
        <v>22</v>
      </c>
      <c r="B9" s="222" t="s">
        <v>36</v>
      </c>
      <c r="C9" s="223"/>
      <c r="D9" s="223"/>
      <c r="E9" s="223"/>
      <c r="F9" s="224" t="s">
        <v>240</v>
      </c>
      <c r="H9" s="67"/>
      <c r="I9" s="66"/>
      <c r="J9" s="67"/>
    </row>
    <row r="10" spans="1:10" ht="15.75">
      <c r="A10" s="10"/>
      <c r="B10" s="269" t="s">
        <v>165</v>
      </c>
      <c r="C10" s="321"/>
      <c r="D10" s="321"/>
      <c r="E10" s="321"/>
      <c r="F10" s="268" t="s">
        <v>150</v>
      </c>
      <c r="G10" s="268"/>
      <c r="H10" s="268"/>
      <c r="I10" s="268"/>
      <c r="J10" s="67"/>
    </row>
    <row r="11" spans="1:10" ht="39.75" customHeight="1">
      <c r="A11" s="40" t="s">
        <v>23</v>
      </c>
      <c r="B11" s="322" t="s">
        <v>261</v>
      </c>
      <c r="C11" s="322"/>
      <c r="D11" s="322"/>
      <c r="E11" s="322"/>
      <c r="F11" s="227" t="s">
        <v>286</v>
      </c>
      <c r="G11" s="67"/>
      <c r="H11" s="67"/>
      <c r="I11" s="66"/>
      <c r="J11" s="67"/>
    </row>
    <row r="12" spans="1:10" ht="34.5" customHeight="1">
      <c r="A12" s="10"/>
      <c r="B12" s="264" t="s">
        <v>166</v>
      </c>
      <c r="C12" s="264"/>
      <c r="D12" s="264"/>
      <c r="E12" s="264"/>
      <c r="F12" s="225" t="s">
        <v>167</v>
      </c>
      <c r="G12" s="67"/>
      <c r="H12" s="67"/>
      <c r="I12" s="66"/>
      <c r="J12" s="67"/>
    </row>
    <row r="13" spans="1:2" ht="15.75">
      <c r="A13" s="2"/>
      <c r="B13" s="2"/>
    </row>
    <row r="14" spans="1:8" ht="15.75" customHeight="1">
      <c r="A14" s="19" t="s">
        <v>25</v>
      </c>
      <c r="B14" s="253" t="s">
        <v>241</v>
      </c>
      <c r="C14" s="253"/>
      <c r="D14" s="253"/>
      <c r="E14" s="253"/>
      <c r="F14" s="253"/>
      <c r="G14" s="253"/>
      <c r="H14" s="253"/>
    </row>
    <row r="15" spans="1:9" ht="16.5" customHeight="1">
      <c r="A15" s="19" t="s">
        <v>169</v>
      </c>
      <c r="B15" s="253" t="s">
        <v>242</v>
      </c>
      <c r="C15" s="253"/>
      <c r="D15" s="253"/>
      <c r="E15" s="253"/>
      <c r="F15" s="253"/>
      <c r="G15" s="253"/>
      <c r="H15" s="253"/>
      <c r="I15" s="253"/>
    </row>
    <row r="16" ht="15.75">
      <c r="H16" s="219" t="s">
        <v>194</v>
      </c>
    </row>
    <row r="17" spans="1:9" s="5" customFormat="1" ht="23.25" customHeight="1">
      <c r="A17" s="276" t="s">
        <v>220</v>
      </c>
      <c r="B17" s="316" t="s">
        <v>41</v>
      </c>
      <c r="C17" s="317"/>
      <c r="D17" s="276" t="s">
        <v>157</v>
      </c>
      <c r="E17" s="276" t="s">
        <v>159</v>
      </c>
      <c r="F17" s="276" t="s">
        <v>160</v>
      </c>
      <c r="G17" s="276"/>
      <c r="H17" s="276" t="s">
        <v>243</v>
      </c>
      <c r="I17" s="21"/>
    </row>
    <row r="18" spans="1:9" s="5" customFormat="1" ht="65.25" customHeight="1">
      <c r="A18" s="276"/>
      <c r="B18" s="318"/>
      <c r="C18" s="319"/>
      <c r="D18" s="276"/>
      <c r="E18" s="276"/>
      <c r="F18" s="4" t="s">
        <v>65</v>
      </c>
      <c r="G18" s="4" t="s">
        <v>113</v>
      </c>
      <c r="H18" s="276"/>
      <c r="I18" s="21"/>
    </row>
    <row r="19" spans="1:9" s="7" customFormat="1" ht="15.75" customHeight="1">
      <c r="A19" s="6">
        <v>1</v>
      </c>
      <c r="B19" s="312">
        <v>2</v>
      </c>
      <c r="C19" s="313"/>
      <c r="D19" s="6">
        <v>3</v>
      </c>
      <c r="E19" s="6">
        <v>4</v>
      </c>
      <c r="F19" s="6">
        <v>5</v>
      </c>
      <c r="G19" s="6">
        <v>6</v>
      </c>
      <c r="H19" s="6">
        <v>7</v>
      </c>
      <c r="I19" s="154"/>
    </row>
    <row r="20" spans="1:9" s="7" customFormat="1" ht="12.75" hidden="1">
      <c r="A20" s="32" t="s">
        <v>37</v>
      </c>
      <c r="B20" s="32"/>
      <c r="C20" s="8" t="s">
        <v>74</v>
      </c>
      <c r="D20" s="92"/>
      <c r="E20" s="92"/>
      <c r="F20" s="92"/>
      <c r="G20" s="92"/>
      <c r="H20" s="6"/>
      <c r="I20" s="155"/>
    </row>
    <row r="21" spans="1:9" s="7" customFormat="1" ht="12.75" hidden="1">
      <c r="A21" s="4">
        <v>2120</v>
      </c>
      <c r="B21" s="4"/>
      <c r="C21" s="8" t="s">
        <v>75</v>
      </c>
      <c r="D21" s="92"/>
      <c r="E21" s="92"/>
      <c r="F21" s="92"/>
      <c r="G21" s="92"/>
      <c r="H21" s="6"/>
      <c r="I21" s="155"/>
    </row>
    <row r="22" spans="1:9" s="7" customFormat="1" ht="15.75" customHeight="1">
      <c r="A22" s="4">
        <v>2210</v>
      </c>
      <c r="B22" s="301" t="s">
        <v>76</v>
      </c>
      <c r="C22" s="302"/>
      <c r="D22" s="178">
        <v>88125</v>
      </c>
      <c r="E22" s="182">
        <v>134624</v>
      </c>
      <c r="F22" s="182">
        <v>142841</v>
      </c>
      <c r="G22" s="133" t="s">
        <v>39</v>
      </c>
      <c r="H22" s="179"/>
      <c r="I22" s="155"/>
    </row>
    <row r="23" spans="1:9" s="7" customFormat="1" ht="12.75" hidden="1">
      <c r="A23" s="4">
        <v>2220</v>
      </c>
      <c r="B23" s="8"/>
      <c r="C23" s="8" t="s">
        <v>77</v>
      </c>
      <c r="D23" s="189"/>
      <c r="E23" s="189"/>
      <c r="F23" s="178"/>
      <c r="G23" s="178"/>
      <c r="H23" s="179"/>
      <c r="I23" s="155"/>
    </row>
    <row r="24" spans="1:9" s="7" customFormat="1" ht="12.75" hidden="1">
      <c r="A24" s="4">
        <v>2230</v>
      </c>
      <c r="B24" s="8"/>
      <c r="C24" s="8" t="s">
        <v>78</v>
      </c>
      <c r="D24" s="189"/>
      <c r="E24" s="189"/>
      <c r="F24" s="178"/>
      <c r="G24" s="178"/>
      <c r="H24" s="179"/>
      <c r="I24" s="155"/>
    </row>
    <row r="25" spans="1:9" s="7" customFormat="1" ht="15.75" customHeight="1">
      <c r="A25" s="4">
        <v>2240</v>
      </c>
      <c r="B25" s="301" t="s">
        <v>79</v>
      </c>
      <c r="C25" s="302"/>
      <c r="D25" s="178">
        <v>985349.51</v>
      </c>
      <c r="E25" s="182">
        <v>806645</v>
      </c>
      <c r="F25" s="182">
        <v>607159</v>
      </c>
      <c r="G25" s="178" t="s">
        <v>39</v>
      </c>
      <c r="H25" s="179"/>
      <c r="I25" s="155"/>
    </row>
    <row r="26" spans="1:9" s="7" customFormat="1" ht="12.75" hidden="1">
      <c r="A26" s="4">
        <v>2250</v>
      </c>
      <c r="B26" s="4"/>
      <c r="C26" s="8" t="s">
        <v>80</v>
      </c>
      <c r="D26" s="191"/>
      <c r="E26" s="191"/>
      <c r="F26" s="90"/>
      <c r="G26" s="90"/>
      <c r="H26" s="50"/>
      <c r="I26" s="155"/>
    </row>
    <row r="27" spans="1:9" s="7" customFormat="1" ht="12.75" hidden="1">
      <c r="A27" s="4">
        <v>2260</v>
      </c>
      <c r="B27" s="4"/>
      <c r="C27" s="8" t="s">
        <v>81</v>
      </c>
      <c r="D27" s="192"/>
      <c r="E27" s="192"/>
      <c r="F27" s="91"/>
      <c r="G27" s="91"/>
      <c r="H27" s="50"/>
      <c r="I27" s="155"/>
    </row>
    <row r="28" spans="1:9" s="7" customFormat="1" ht="12.75" hidden="1">
      <c r="A28" s="4">
        <v>2270</v>
      </c>
      <c r="B28" s="4"/>
      <c r="C28" s="8" t="s">
        <v>82</v>
      </c>
      <c r="D28" s="192"/>
      <c r="E28" s="192"/>
      <c r="F28" s="91"/>
      <c r="G28" s="91"/>
      <c r="H28" s="50"/>
      <c r="I28" s="155"/>
    </row>
    <row r="29" spans="1:9" s="7" customFormat="1" ht="25.5" hidden="1">
      <c r="A29" s="4">
        <v>2281</v>
      </c>
      <c r="B29" s="4"/>
      <c r="C29" s="8" t="s">
        <v>83</v>
      </c>
      <c r="D29" s="192"/>
      <c r="E29" s="192"/>
      <c r="F29" s="91"/>
      <c r="G29" s="91"/>
      <c r="H29" s="50"/>
      <c r="I29" s="155"/>
    </row>
    <row r="30" spans="1:9" s="7" customFormat="1" ht="25.5" hidden="1">
      <c r="A30" s="4">
        <v>2282</v>
      </c>
      <c r="B30" s="4"/>
      <c r="C30" s="8" t="s">
        <v>84</v>
      </c>
      <c r="D30" s="192"/>
      <c r="E30" s="192"/>
      <c r="F30" s="91"/>
      <c r="G30" s="91"/>
      <c r="H30" s="50"/>
      <c r="I30" s="155"/>
    </row>
    <row r="31" spans="1:9" s="7" customFormat="1" ht="12.75" hidden="1">
      <c r="A31" s="4">
        <v>2400</v>
      </c>
      <c r="B31" s="4"/>
      <c r="C31" s="8" t="s">
        <v>85</v>
      </c>
      <c r="D31" s="192"/>
      <c r="E31" s="192"/>
      <c r="F31" s="91"/>
      <c r="G31" s="91"/>
      <c r="H31" s="50"/>
      <c r="I31" s="155"/>
    </row>
    <row r="32" spans="1:9" s="134" customFormat="1" ht="27" customHeight="1" hidden="1">
      <c r="A32" s="28">
        <v>2610</v>
      </c>
      <c r="B32" s="256" t="s">
        <v>86</v>
      </c>
      <c r="C32" s="258"/>
      <c r="D32" s="188"/>
      <c r="E32" s="188"/>
      <c r="F32" s="93"/>
      <c r="G32" s="93" t="s">
        <v>39</v>
      </c>
      <c r="H32" s="158"/>
      <c r="I32" s="156"/>
    </row>
    <row r="33" spans="1:9" s="134" customFormat="1" ht="25.5" hidden="1">
      <c r="A33" s="28">
        <v>2620</v>
      </c>
      <c r="B33" s="28"/>
      <c r="C33" s="84" t="s">
        <v>87</v>
      </c>
      <c r="D33" s="188"/>
      <c r="E33" s="188"/>
      <c r="F33" s="93"/>
      <c r="G33" s="93"/>
      <c r="H33" s="153"/>
      <c r="I33" s="157"/>
    </row>
    <row r="34" spans="1:9" s="134" customFormat="1" ht="25.5" hidden="1">
      <c r="A34" s="28">
        <v>2630</v>
      </c>
      <c r="B34" s="28"/>
      <c r="C34" s="84" t="s">
        <v>88</v>
      </c>
      <c r="D34" s="190"/>
      <c r="E34" s="190"/>
      <c r="F34" s="94"/>
      <c r="G34" s="94"/>
      <c r="H34" s="153"/>
      <c r="I34" s="157"/>
    </row>
    <row r="35" spans="1:9" s="134" customFormat="1" ht="12.75" hidden="1">
      <c r="A35" s="28">
        <v>2700</v>
      </c>
      <c r="B35" s="28"/>
      <c r="C35" s="84" t="s">
        <v>89</v>
      </c>
      <c r="D35" s="188"/>
      <c r="E35" s="188"/>
      <c r="F35" s="93"/>
      <c r="G35" s="93"/>
      <c r="H35" s="153"/>
      <c r="I35" s="157"/>
    </row>
    <row r="36" spans="1:9" s="134" customFormat="1" ht="12.75" hidden="1">
      <c r="A36" s="28">
        <v>2800</v>
      </c>
      <c r="B36" s="28"/>
      <c r="C36" s="84" t="s">
        <v>90</v>
      </c>
      <c r="D36" s="188"/>
      <c r="E36" s="188"/>
      <c r="F36" s="93"/>
      <c r="G36" s="93"/>
      <c r="H36" s="153"/>
      <c r="I36" s="157"/>
    </row>
    <row r="37" spans="1:9" s="134" customFormat="1" ht="25.5" hidden="1">
      <c r="A37" s="28">
        <v>3110</v>
      </c>
      <c r="B37" s="28"/>
      <c r="C37" s="84" t="s">
        <v>91</v>
      </c>
      <c r="D37" s="188"/>
      <c r="E37" s="188"/>
      <c r="F37" s="93"/>
      <c r="G37" s="93"/>
      <c r="H37" s="153"/>
      <c r="I37" s="157"/>
    </row>
    <row r="38" spans="1:9" s="134" customFormat="1" ht="12.75" hidden="1">
      <c r="A38" s="28">
        <v>3120</v>
      </c>
      <c r="B38" s="28"/>
      <c r="C38" s="84" t="s">
        <v>92</v>
      </c>
      <c r="D38" s="188"/>
      <c r="E38" s="188"/>
      <c r="F38" s="93"/>
      <c r="G38" s="93"/>
      <c r="H38" s="153"/>
      <c r="I38" s="157"/>
    </row>
    <row r="39" spans="1:9" s="134" customFormat="1" ht="12.75" hidden="1">
      <c r="A39" s="28">
        <v>3130</v>
      </c>
      <c r="B39" s="28"/>
      <c r="C39" s="84" t="s">
        <v>93</v>
      </c>
      <c r="D39" s="188"/>
      <c r="E39" s="188"/>
      <c r="F39" s="93"/>
      <c r="G39" s="93"/>
      <c r="H39" s="153"/>
      <c r="I39" s="157"/>
    </row>
    <row r="40" spans="1:9" s="134" customFormat="1" ht="12.75" hidden="1">
      <c r="A40" s="28">
        <v>3140</v>
      </c>
      <c r="B40" s="28"/>
      <c r="C40" s="84" t="s">
        <v>94</v>
      </c>
      <c r="D40" s="188"/>
      <c r="E40" s="188"/>
      <c r="F40" s="93"/>
      <c r="G40" s="93"/>
      <c r="H40" s="153"/>
      <c r="I40" s="157"/>
    </row>
    <row r="41" spans="1:9" s="134" customFormat="1" ht="12.75" hidden="1">
      <c r="A41" s="28">
        <v>3150</v>
      </c>
      <c r="B41" s="28"/>
      <c r="C41" s="84" t="s">
        <v>95</v>
      </c>
      <c r="D41" s="190"/>
      <c r="E41" s="190"/>
      <c r="F41" s="94"/>
      <c r="G41" s="94"/>
      <c r="H41" s="153"/>
      <c r="I41" s="157"/>
    </row>
    <row r="42" spans="1:9" s="134" customFormat="1" ht="12.75" hidden="1">
      <c r="A42" s="28">
        <v>3160</v>
      </c>
      <c r="B42" s="28"/>
      <c r="C42" s="84" t="s">
        <v>96</v>
      </c>
      <c r="D42" s="188"/>
      <c r="E42" s="188"/>
      <c r="F42" s="93"/>
      <c r="G42" s="93"/>
      <c r="H42" s="153"/>
      <c r="I42" s="157"/>
    </row>
    <row r="43" spans="1:9" s="134" customFormat="1" ht="14.25" customHeight="1" hidden="1">
      <c r="A43" s="28">
        <v>3210</v>
      </c>
      <c r="B43" s="28"/>
      <c r="C43" s="84" t="s">
        <v>97</v>
      </c>
      <c r="D43" s="188"/>
      <c r="E43" s="188"/>
      <c r="F43" s="93"/>
      <c r="G43" s="93"/>
      <c r="H43" s="153"/>
      <c r="I43" s="157"/>
    </row>
    <row r="44" spans="1:9" s="134" customFormat="1" ht="25.5" hidden="1">
      <c r="A44" s="28">
        <v>3220</v>
      </c>
      <c r="B44" s="28"/>
      <c r="C44" s="84" t="s">
        <v>98</v>
      </c>
      <c r="D44" s="188"/>
      <c r="E44" s="188"/>
      <c r="F44" s="93"/>
      <c r="G44" s="93"/>
      <c r="H44" s="153"/>
      <c r="I44" s="157"/>
    </row>
    <row r="45" spans="1:9" s="134" customFormat="1" ht="25.5" hidden="1">
      <c r="A45" s="28">
        <v>3230</v>
      </c>
      <c r="B45" s="28"/>
      <c r="C45" s="84" t="s">
        <v>99</v>
      </c>
      <c r="D45" s="190"/>
      <c r="E45" s="190"/>
      <c r="F45" s="94"/>
      <c r="G45" s="94"/>
      <c r="H45" s="153"/>
      <c r="I45" s="157"/>
    </row>
    <row r="46" spans="1:9" s="134" customFormat="1" ht="12.75" hidden="1">
      <c r="A46" s="28">
        <v>3240</v>
      </c>
      <c r="B46" s="28"/>
      <c r="C46" s="84" t="s">
        <v>100</v>
      </c>
      <c r="D46" s="188"/>
      <c r="E46" s="188"/>
      <c r="F46" s="93"/>
      <c r="G46" s="93"/>
      <c r="H46" s="153"/>
      <c r="I46" s="157"/>
    </row>
    <row r="47" spans="1:9" s="134" customFormat="1" ht="12.75" hidden="1">
      <c r="A47" s="28">
        <v>9000</v>
      </c>
      <c r="B47" s="28"/>
      <c r="C47" s="84" t="s">
        <v>101</v>
      </c>
      <c r="D47" s="188"/>
      <c r="E47" s="188"/>
      <c r="F47" s="93"/>
      <c r="G47" s="93"/>
      <c r="H47" s="153"/>
      <c r="I47" s="157"/>
    </row>
    <row r="48" spans="1:9" s="186" customFormat="1" ht="15.75">
      <c r="A48" s="185"/>
      <c r="B48" s="299" t="s">
        <v>130</v>
      </c>
      <c r="C48" s="300"/>
      <c r="D48" s="187">
        <f>SUM(D22:D47)</f>
        <v>1073474.51</v>
      </c>
      <c r="E48" s="187">
        <f>SUM(E22:E47)</f>
        <v>941269</v>
      </c>
      <c r="F48" s="187">
        <f>SUM(F22:F47)</f>
        <v>750000</v>
      </c>
      <c r="G48" s="240" t="s">
        <v>39</v>
      </c>
      <c r="H48" s="185"/>
      <c r="I48" s="147"/>
    </row>
    <row r="49" spans="1:9" ht="18" customHeight="1">
      <c r="A49" s="303" t="s">
        <v>133</v>
      </c>
      <c r="B49" s="303"/>
      <c r="C49" s="303"/>
      <c r="D49" s="303"/>
      <c r="E49" s="303"/>
      <c r="F49" s="303"/>
      <c r="G49" s="303"/>
      <c r="H49" s="303"/>
      <c r="I49" s="303"/>
    </row>
    <row r="50" s="74" customFormat="1" ht="15.75"/>
    <row r="51" spans="1:9" s="74" customFormat="1" ht="40.5" customHeight="1">
      <c r="A51" s="4" t="s">
        <v>26</v>
      </c>
      <c r="B51" s="259" t="s">
        <v>64</v>
      </c>
      <c r="C51" s="261"/>
      <c r="D51" s="4" t="s">
        <v>45</v>
      </c>
      <c r="E51" s="4" t="s">
        <v>46</v>
      </c>
      <c r="F51" s="276" t="s">
        <v>244</v>
      </c>
      <c r="G51" s="276"/>
      <c r="H51" s="4" t="s">
        <v>245</v>
      </c>
      <c r="I51" s="45"/>
    </row>
    <row r="52" spans="1:9" ht="29.25" customHeight="1">
      <c r="A52" s="6">
        <v>1</v>
      </c>
      <c r="B52" s="312">
        <v>2</v>
      </c>
      <c r="C52" s="313"/>
      <c r="D52" s="6">
        <v>3</v>
      </c>
      <c r="E52" s="6">
        <v>4</v>
      </c>
      <c r="F52" s="323">
        <v>5</v>
      </c>
      <c r="G52" s="323"/>
      <c r="H52" s="6">
        <v>6</v>
      </c>
      <c r="I52" s="75"/>
    </row>
    <row r="53" spans="1:8" s="75" customFormat="1" ht="15.75">
      <c r="A53" s="76" t="s">
        <v>39</v>
      </c>
      <c r="B53" s="296" t="s">
        <v>66</v>
      </c>
      <c r="C53" s="297"/>
      <c r="D53" s="76" t="s">
        <v>39</v>
      </c>
      <c r="E53" s="76" t="s">
        <v>39</v>
      </c>
      <c r="F53" s="304" t="s">
        <v>39</v>
      </c>
      <c r="G53" s="304"/>
      <c r="H53" s="76" t="s">
        <v>39</v>
      </c>
    </row>
    <row r="54" spans="1:8" s="75" customFormat="1" ht="15.75">
      <c r="A54" s="76" t="s">
        <v>39</v>
      </c>
      <c r="B54" s="296" t="s">
        <v>60</v>
      </c>
      <c r="C54" s="297"/>
      <c r="D54" s="76" t="s">
        <v>39</v>
      </c>
      <c r="E54" s="76" t="s">
        <v>39</v>
      </c>
      <c r="F54" s="304" t="s">
        <v>39</v>
      </c>
      <c r="G54" s="304"/>
      <c r="H54" s="76" t="s">
        <v>39</v>
      </c>
    </row>
    <row r="55" spans="1:8" s="75" customFormat="1" ht="15.75">
      <c r="A55" s="76" t="s">
        <v>39</v>
      </c>
      <c r="B55" s="296" t="s">
        <v>67</v>
      </c>
      <c r="C55" s="297"/>
      <c r="D55" s="76" t="s">
        <v>39</v>
      </c>
      <c r="E55" s="76" t="s">
        <v>39</v>
      </c>
      <c r="F55" s="304" t="s">
        <v>39</v>
      </c>
      <c r="G55" s="304"/>
      <c r="H55" s="76" t="s">
        <v>39</v>
      </c>
    </row>
    <row r="56" spans="1:8" s="75" customFormat="1" ht="15.75">
      <c r="A56" s="76" t="s">
        <v>39</v>
      </c>
      <c r="B56" s="296" t="s">
        <v>69</v>
      </c>
      <c r="C56" s="297"/>
      <c r="D56" s="76" t="s">
        <v>39</v>
      </c>
      <c r="E56" s="76" t="s">
        <v>39</v>
      </c>
      <c r="F56" s="304" t="s">
        <v>39</v>
      </c>
      <c r="G56" s="304"/>
      <c r="H56" s="76" t="s">
        <v>39</v>
      </c>
    </row>
    <row r="57" spans="1:9" s="75" customFormat="1" ht="15.75">
      <c r="A57" s="76" t="s">
        <v>39</v>
      </c>
      <c r="B57" s="296" t="s">
        <v>47</v>
      </c>
      <c r="C57" s="297"/>
      <c r="D57" s="76" t="s">
        <v>39</v>
      </c>
      <c r="E57" s="76" t="s">
        <v>39</v>
      </c>
      <c r="F57" s="304" t="s">
        <v>39</v>
      </c>
      <c r="G57" s="304"/>
      <c r="H57" s="76" t="s">
        <v>39</v>
      </c>
      <c r="I57" s="45"/>
    </row>
    <row r="58" spans="1:8" ht="15.75">
      <c r="A58" s="76" t="s">
        <v>39</v>
      </c>
      <c r="B58" s="296" t="s">
        <v>69</v>
      </c>
      <c r="C58" s="297"/>
      <c r="D58" s="76" t="s">
        <v>39</v>
      </c>
      <c r="E58" s="76" t="s">
        <v>39</v>
      </c>
      <c r="F58" s="304" t="s">
        <v>39</v>
      </c>
      <c r="G58" s="304"/>
      <c r="H58" s="76" t="s">
        <v>39</v>
      </c>
    </row>
    <row r="59" spans="1:8" ht="15.75">
      <c r="A59" s="76" t="s">
        <v>39</v>
      </c>
      <c r="B59" s="296" t="s">
        <v>48</v>
      </c>
      <c r="C59" s="297"/>
      <c r="D59" s="76" t="s">
        <v>39</v>
      </c>
      <c r="E59" s="76" t="s">
        <v>39</v>
      </c>
      <c r="F59" s="304" t="s">
        <v>39</v>
      </c>
      <c r="G59" s="304"/>
      <c r="H59" s="76" t="s">
        <v>39</v>
      </c>
    </row>
    <row r="60" spans="1:8" ht="15.75">
      <c r="A60" s="76" t="s">
        <v>39</v>
      </c>
      <c r="B60" s="296" t="s">
        <v>69</v>
      </c>
      <c r="C60" s="297"/>
      <c r="D60" s="76" t="s">
        <v>39</v>
      </c>
      <c r="E60" s="76" t="s">
        <v>39</v>
      </c>
      <c r="F60" s="304" t="s">
        <v>39</v>
      </c>
      <c r="G60" s="304"/>
      <c r="H60" s="76" t="s">
        <v>39</v>
      </c>
    </row>
    <row r="61" spans="1:8" ht="15.75">
      <c r="A61" s="76" t="s">
        <v>39</v>
      </c>
      <c r="B61" s="296" t="s">
        <v>68</v>
      </c>
      <c r="C61" s="297"/>
      <c r="D61" s="76" t="s">
        <v>39</v>
      </c>
      <c r="E61" s="76" t="s">
        <v>39</v>
      </c>
      <c r="F61" s="304" t="s">
        <v>39</v>
      </c>
      <c r="G61" s="304"/>
      <c r="H61" s="76" t="s">
        <v>39</v>
      </c>
    </row>
    <row r="62" spans="1:8" ht="15.75">
      <c r="A62" s="76" t="s">
        <v>39</v>
      </c>
      <c r="B62" s="296" t="s">
        <v>69</v>
      </c>
      <c r="C62" s="297"/>
      <c r="D62" s="76" t="s">
        <v>39</v>
      </c>
      <c r="E62" s="76" t="s">
        <v>39</v>
      </c>
      <c r="F62" s="304" t="s">
        <v>39</v>
      </c>
      <c r="G62" s="304"/>
      <c r="H62" s="76" t="s">
        <v>39</v>
      </c>
    </row>
    <row r="64" spans="1:9" ht="28.5" customHeight="1">
      <c r="A64" s="298" t="s">
        <v>246</v>
      </c>
      <c r="B64" s="298"/>
      <c r="C64" s="298"/>
      <c r="D64" s="298"/>
      <c r="E64" s="298"/>
      <c r="F64" s="298"/>
      <c r="G64" s="298"/>
      <c r="H64" s="298"/>
      <c r="I64" s="74"/>
    </row>
    <row r="65" spans="1:9" s="74" customFormat="1" ht="30" customHeight="1">
      <c r="A65" s="305"/>
      <c r="B65" s="305"/>
      <c r="C65" s="305"/>
      <c r="D65" s="305"/>
      <c r="E65" s="305"/>
      <c r="F65" s="305"/>
      <c r="G65" s="305"/>
      <c r="H65" s="305"/>
      <c r="I65" s="45"/>
    </row>
    <row r="66" spans="1:9" ht="16.5" customHeight="1">
      <c r="A66" s="33" t="s">
        <v>155</v>
      </c>
      <c r="B66" s="306"/>
      <c r="C66" s="307"/>
      <c r="D66" s="64"/>
      <c r="E66" s="64"/>
      <c r="F66" s="308"/>
      <c r="G66" s="309"/>
      <c r="H66" s="64"/>
      <c r="I66" s="74"/>
    </row>
    <row r="67" spans="3:8" s="74" customFormat="1" ht="15.75" customHeight="1">
      <c r="C67" s="62"/>
      <c r="D67" s="62"/>
      <c r="E67" s="62"/>
      <c r="F67" s="62"/>
      <c r="G67" s="62"/>
      <c r="H67" s="62"/>
    </row>
    <row r="68" spans="1:9" s="74" customFormat="1" ht="15" customHeight="1">
      <c r="A68" s="19" t="s">
        <v>170</v>
      </c>
      <c r="B68" s="253" t="s">
        <v>247</v>
      </c>
      <c r="C68" s="253"/>
      <c r="D68" s="253"/>
      <c r="E68" s="253"/>
      <c r="F68" s="253"/>
      <c r="G68" s="253"/>
      <c r="H68" s="253"/>
      <c r="I68" s="45"/>
    </row>
    <row r="69" spans="8:9" s="74" customFormat="1" ht="13.5" customHeight="1">
      <c r="H69" s="219" t="s">
        <v>194</v>
      </c>
      <c r="I69" s="45"/>
    </row>
    <row r="70" spans="1:8" ht="15" customHeight="1">
      <c r="A70" s="276" t="s">
        <v>19</v>
      </c>
      <c r="B70" s="316" t="s">
        <v>41</v>
      </c>
      <c r="C70" s="317"/>
      <c r="D70" s="276" t="s">
        <v>143</v>
      </c>
      <c r="E70" s="276"/>
      <c r="F70" s="276" t="s">
        <v>161</v>
      </c>
      <c r="G70" s="276"/>
      <c r="H70" s="276" t="s">
        <v>248</v>
      </c>
    </row>
    <row r="71" spans="1:8" ht="38.25">
      <c r="A71" s="276"/>
      <c r="B71" s="318"/>
      <c r="C71" s="319"/>
      <c r="D71" s="14" t="s">
        <v>73</v>
      </c>
      <c r="E71" s="14" t="s">
        <v>35</v>
      </c>
      <c r="F71" s="14" t="s">
        <v>73</v>
      </c>
      <c r="G71" s="14" t="s">
        <v>35</v>
      </c>
      <c r="H71" s="276"/>
    </row>
    <row r="72" spans="1:8" ht="15.75">
      <c r="A72" s="6">
        <v>1</v>
      </c>
      <c r="B72" s="312">
        <v>2</v>
      </c>
      <c r="C72" s="313"/>
      <c r="D72" s="6">
        <v>3</v>
      </c>
      <c r="E72" s="6">
        <v>4</v>
      </c>
      <c r="F72" s="6">
        <v>5</v>
      </c>
      <c r="G72" s="6">
        <v>6</v>
      </c>
      <c r="H72" s="6">
        <v>7</v>
      </c>
    </row>
    <row r="73" spans="1:8" ht="15" customHeight="1">
      <c r="A73" s="159" t="s">
        <v>43</v>
      </c>
      <c r="B73" s="314" t="s">
        <v>71</v>
      </c>
      <c r="C73" s="315"/>
      <c r="D73" s="33" t="s">
        <v>39</v>
      </c>
      <c r="E73" s="33" t="s">
        <v>39</v>
      </c>
      <c r="F73" s="33" t="s">
        <v>39</v>
      </c>
      <c r="G73" s="33" t="s">
        <v>39</v>
      </c>
      <c r="H73" s="33" t="s">
        <v>39</v>
      </c>
    </row>
    <row r="74" spans="1:8" ht="15" customHeight="1">
      <c r="A74" s="159" t="s">
        <v>43</v>
      </c>
      <c r="B74" s="314" t="s">
        <v>61</v>
      </c>
      <c r="C74" s="315"/>
      <c r="D74" s="33" t="s">
        <v>39</v>
      </c>
      <c r="E74" s="33" t="s">
        <v>39</v>
      </c>
      <c r="F74" s="33" t="s">
        <v>39</v>
      </c>
      <c r="G74" s="33" t="s">
        <v>39</v>
      </c>
      <c r="H74" s="33" t="s">
        <v>39</v>
      </c>
    </row>
    <row r="75" spans="1:8" ht="15" customHeight="1">
      <c r="A75" s="159" t="s">
        <v>24</v>
      </c>
      <c r="B75" s="314" t="s">
        <v>70</v>
      </c>
      <c r="C75" s="315"/>
      <c r="D75" s="33" t="s">
        <v>39</v>
      </c>
      <c r="E75" s="33" t="s">
        <v>39</v>
      </c>
      <c r="F75" s="33" t="s">
        <v>39</v>
      </c>
      <c r="G75" s="33" t="s">
        <v>39</v>
      </c>
      <c r="H75" s="33" t="s">
        <v>39</v>
      </c>
    </row>
    <row r="76" spans="1:8" ht="15" customHeight="1">
      <c r="A76" s="159" t="s">
        <v>43</v>
      </c>
      <c r="B76" s="314" t="s">
        <v>72</v>
      </c>
      <c r="C76" s="315"/>
      <c r="D76" s="33" t="s">
        <v>39</v>
      </c>
      <c r="E76" s="33" t="s">
        <v>39</v>
      </c>
      <c r="F76" s="33" t="s">
        <v>39</v>
      </c>
      <c r="G76" s="33" t="s">
        <v>39</v>
      </c>
      <c r="H76" s="33" t="s">
        <v>39</v>
      </c>
    </row>
    <row r="77" spans="1:8" ht="15" customHeight="1">
      <c r="A77" s="159" t="s">
        <v>24</v>
      </c>
      <c r="B77" s="314" t="s">
        <v>70</v>
      </c>
      <c r="C77" s="315"/>
      <c r="D77" s="33" t="s">
        <v>39</v>
      </c>
      <c r="E77" s="33" t="s">
        <v>39</v>
      </c>
      <c r="F77" s="33" t="s">
        <v>39</v>
      </c>
      <c r="G77" s="33" t="s">
        <v>39</v>
      </c>
      <c r="H77" s="33" t="s">
        <v>39</v>
      </c>
    </row>
    <row r="78" spans="1:8" ht="15" customHeight="1" hidden="1">
      <c r="A78" s="4">
        <v>2120</v>
      </c>
      <c r="B78" s="4"/>
      <c r="C78" s="78"/>
      <c r="D78" s="49"/>
      <c r="E78" s="49"/>
      <c r="F78" s="49"/>
      <c r="G78" s="49"/>
      <c r="H78" s="6"/>
    </row>
    <row r="79" spans="1:8" ht="15" customHeight="1" hidden="1">
      <c r="A79" s="4">
        <v>2210</v>
      </c>
      <c r="B79" s="4"/>
      <c r="C79" s="79"/>
      <c r="D79" s="49"/>
      <c r="E79" s="49"/>
      <c r="F79" s="49"/>
      <c r="G79" s="49"/>
      <c r="H79" s="6"/>
    </row>
    <row r="80" spans="1:8" ht="15" customHeight="1" hidden="1">
      <c r="A80" s="4">
        <v>2220</v>
      </c>
      <c r="B80" s="4"/>
      <c r="C80" s="68"/>
      <c r="D80" s="24"/>
      <c r="E80" s="24"/>
      <c r="F80" s="24"/>
      <c r="G80" s="24"/>
      <c r="H80" s="6"/>
    </row>
    <row r="81" spans="1:8" ht="15" customHeight="1" hidden="1">
      <c r="A81" s="4">
        <v>2230</v>
      </c>
      <c r="B81" s="4"/>
      <c r="C81" s="68"/>
      <c r="D81" s="24"/>
      <c r="E81" s="24"/>
      <c r="F81" s="24"/>
      <c r="G81" s="24"/>
      <c r="H81" s="6"/>
    </row>
    <row r="82" spans="1:8" ht="15" customHeight="1" hidden="1">
      <c r="A82" s="4">
        <v>2240</v>
      </c>
      <c r="B82" s="4"/>
      <c r="C82" s="79"/>
      <c r="D82" s="24"/>
      <c r="E82" s="24"/>
      <c r="F82" s="24"/>
      <c r="G82" s="24"/>
      <c r="H82" s="6"/>
    </row>
    <row r="83" spans="1:8" ht="15" customHeight="1" hidden="1">
      <c r="A83" s="4">
        <v>2250</v>
      </c>
      <c r="B83" s="4"/>
      <c r="C83" s="69"/>
      <c r="D83" s="49"/>
      <c r="E83" s="49"/>
      <c r="F83" s="49"/>
      <c r="G83" s="49"/>
      <c r="H83" s="50"/>
    </row>
    <row r="84" spans="1:8" ht="15" customHeight="1" hidden="1">
      <c r="A84" s="4">
        <v>2260</v>
      </c>
      <c r="B84" s="4"/>
      <c r="C84" s="69"/>
      <c r="D84" s="46"/>
      <c r="E84" s="46"/>
      <c r="F84" s="46"/>
      <c r="G84" s="46"/>
      <c r="H84" s="50"/>
    </row>
    <row r="85" spans="1:8" ht="15" customHeight="1" hidden="1">
      <c r="A85" s="4">
        <v>2270</v>
      </c>
      <c r="B85" s="4"/>
      <c r="C85" s="69"/>
      <c r="D85" s="46"/>
      <c r="E85" s="46"/>
      <c r="F85" s="46"/>
      <c r="G85" s="46"/>
      <c r="H85" s="50"/>
    </row>
    <row r="86" spans="1:8" ht="15" customHeight="1" hidden="1">
      <c r="A86" s="4">
        <v>2281</v>
      </c>
      <c r="B86" s="4"/>
      <c r="C86" s="69"/>
      <c r="D86" s="46"/>
      <c r="E86" s="46"/>
      <c r="F86" s="46"/>
      <c r="G86" s="46"/>
      <c r="H86" s="50"/>
    </row>
    <row r="87" spans="1:8" ht="15" customHeight="1" hidden="1">
      <c r="A87" s="4">
        <v>2282</v>
      </c>
      <c r="B87" s="4"/>
      <c r="C87" s="69"/>
      <c r="D87" s="46"/>
      <c r="E87" s="46"/>
      <c r="F87" s="46"/>
      <c r="G87" s="46"/>
      <c r="H87" s="50"/>
    </row>
    <row r="88" spans="1:8" ht="15" customHeight="1" hidden="1">
      <c r="A88" s="4">
        <v>2400</v>
      </c>
      <c r="B88" s="4"/>
      <c r="C88" s="69"/>
      <c r="D88" s="46"/>
      <c r="E88" s="46"/>
      <c r="F88" s="46"/>
      <c r="G88" s="46"/>
      <c r="H88" s="50"/>
    </row>
    <row r="89" spans="1:8" ht="15" customHeight="1" hidden="1">
      <c r="A89" s="4">
        <v>2610</v>
      </c>
      <c r="B89" s="4"/>
      <c r="C89" s="69"/>
      <c r="D89" s="46"/>
      <c r="E89" s="46"/>
      <c r="F89" s="46"/>
      <c r="G89" s="46"/>
      <c r="H89" s="50"/>
    </row>
    <row r="90" spans="1:8" ht="15" customHeight="1" hidden="1">
      <c r="A90" s="4">
        <v>2620</v>
      </c>
      <c r="B90" s="4"/>
      <c r="C90" s="69"/>
      <c r="D90" s="46"/>
      <c r="E90" s="46"/>
      <c r="F90" s="46"/>
      <c r="G90" s="46"/>
      <c r="H90" s="50"/>
    </row>
    <row r="91" spans="1:8" ht="15" customHeight="1" hidden="1">
      <c r="A91" s="4">
        <v>2630</v>
      </c>
      <c r="B91" s="4"/>
      <c r="C91" s="69"/>
      <c r="D91" s="49"/>
      <c r="E91" s="49"/>
      <c r="F91" s="49"/>
      <c r="G91" s="49"/>
      <c r="H91" s="50"/>
    </row>
    <row r="92" spans="1:8" ht="15" customHeight="1" hidden="1">
      <c r="A92" s="4">
        <v>2700</v>
      </c>
      <c r="B92" s="4"/>
      <c r="C92" s="69"/>
      <c r="D92" s="46"/>
      <c r="E92" s="46"/>
      <c r="F92" s="46"/>
      <c r="G92" s="46"/>
      <c r="H92" s="50"/>
    </row>
    <row r="93" spans="1:8" ht="15" customHeight="1" hidden="1">
      <c r="A93" s="4">
        <v>2800</v>
      </c>
      <c r="B93" s="4"/>
      <c r="C93" s="70"/>
      <c r="D93" s="46"/>
      <c r="E93" s="46"/>
      <c r="F93" s="46"/>
      <c r="G93" s="46"/>
      <c r="H93" s="50"/>
    </row>
    <row r="94" spans="1:8" ht="15" customHeight="1" hidden="1">
      <c r="A94" s="4">
        <v>3110</v>
      </c>
      <c r="B94" s="4"/>
      <c r="C94" s="70"/>
      <c r="D94" s="46"/>
      <c r="E94" s="46"/>
      <c r="F94" s="46"/>
      <c r="G94" s="46"/>
      <c r="H94" s="50"/>
    </row>
    <row r="95" spans="1:8" ht="15" customHeight="1" hidden="1">
      <c r="A95" s="4">
        <v>3120</v>
      </c>
      <c r="B95" s="4"/>
      <c r="C95" s="70"/>
      <c r="D95" s="46"/>
      <c r="E95" s="46"/>
      <c r="F95" s="46"/>
      <c r="G95" s="46"/>
      <c r="H95" s="50"/>
    </row>
    <row r="96" spans="1:8" ht="15" customHeight="1" hidden="1">
      <c r="A96" s="4">
        <v>3130</v>
      </c>
      <c r="B96" s="4"/>
      <c r="C96" s="70"/>
      <c r="D96" s="46"/>
      <c r="E96" s="46"/>
      <c r="F96" s="46"/>
      <c r="G96" s="46"/>
      <c r="H96" s="50"/>
    </row>
    <row r="97" spans="1:8" ht="15" customHeight="1" hidden="1">
      <c r="A97" s="4">
        <v>3140</v>
      </c>
      <c r="B97" s="4"/>
      <c r="C97" s="70"/>
      <c r="D97" s="46"/>
      <c r="E97" s="46"/>
      <c r="F97" s="46"/>
      <c r="G97" s="46"/>
      <c r="H97" s="50"/>
    </row>
    <row r="98" spans="1:8" ht="15" customHeight="1" hidden="1">
      <c r="A98" s="4">
        <v>3150</v>
      </c>
      <c r="B98" s="4"/>
      <c r="C98" s="70"/>
      <c r="D98" s="49"/>
      <c r="E98" s="49"/>
      <c r="F98" s="49"/>
      <c r="G98" s="49"/>
      <c r="H98" s="50"/>
    </row>
    <row r="99" spans="1:8" ht="15" customHeight="1" hidden="1">
      <c r="A99" s="4">
        <v>3160</v>
      </c>
      <c r="B99" s="4"/>
      <c r="C99" s="70"/>
      <c r="D99" s="46"/>
      <c r="E99" s="46"/>
      <c r="F99" s="46"/>
      <c r="G99" s="46"/>
      <c r="H99" s="50"/>
    </row>
    <row r="100" spans="1:8" ht="15" customHeight="1" hidden="1">
      <c r="A100" s="4">
        <v>3210</v>
      </c>
      <c r="B100" s="4"/>
      <c r="C100" s="70"/>
      <c r="D100" s="46"/>
      <c r="E100" s="46"/>
      <c r="F100" s="46"/>
      <c r="G100" s="46"/>
      <c r="H100" s="50"/>
    </row>
    <row r="101" spans="1:8" ht="15" customHeight="1" hidden="1">
      <c r="A101" s="4">
        <v>3220</v>
      </c>
      <c r="B101" s="4"/>
      <c r="C101" s="70"/>
      <c r="D101" s="46"/>
      <c r="E101" s="46"/>
      <c r="F101" s="46"/>
      <c r="G101" s="46"/>
      <c r="H101" s="50"/>
    </row>
    <row r="102" spans="1:8" ht="15" customHeight="1" hidden="1">
      <c r="A102" s="4">
        <v>3230</v>
      </c>
      <c r="B102" s="4"/>
      <c r="C102" s="70"/>
      <c r="D102" s="49"/>
      <c r="E102" s="49"/>
      <c r="F102" s="49"/>
      <c r="G102" s="49"/>
      <c r="H102" s="50"/>
    </row>
    <row r="103" spans="1:8" ht="15" customHeight="1" hidden="1">
      <c r="A103" s="4">
        <v>3240</v>
      </c>
      <c r="B103" s="4"/>
      <c r="C103" s="70"/>
      <c r="D103" s="46"/>
      <c r="E103" s="46"/>
      <c r="F103" s="46"/>
      <c r="G103" s="46"/>
      <c r="H103" s="50"/>
    </row>
    <row r="104" spans="1:8" ht="15" customHeight="1" hidden="1">
      <c r="A104" s="4">
        <v>9000</v>
      </c>
      <c r="B104" s="4"/>
      <c r="C104" s="70"/>
      <c r="D104" s="46"/>
      <c r="E104" s="46"/>
      <c r="F104" s="46"/>
      <c r="G104" s="46"/>
      <c r="H104" s="50"/>
    </row>
    <row r="105" spans="1:8" ht="15" customHeight="1" hidden="1">
      <c r="A105" s="71"/>
      <c r="B105" s="71"/>
      <c r="C105" s="72" t="s">
        <v>38</v>
      </c>
      <c r="D105" s="47"/>
      <c r="E105" s="47"/>
      <c r="F105" s="47"/>
      <c r="G105" s="47"/>
      <c r="H105" s="50"/>
    </row>
    <row r="106" spans="3:9" ht="15" customHeight="1" hidden="1">
      <c r="C106" s="62"/>
      <c r="D106" s="62"/>
      <c r="E106" s="62"/>
      <c r="F106" s="62"/>
      <c r="G106" s="62"/>
      <c r="H106" s="62"/>
      <c r="I106" s="74"/>
    </row>
    <row r="107" spans="3:9" ht="15" customHeight="1">
      <c r="C107" s="62"/>
      <c r="D107" s="62"/>
      <c r="E107" s="62"/>
      <c r="F107" s="62"/>
      <c r="G107" s="62"/>
      <c r="H107" s="62"/>
      <c r="I107" s="74"/>
    </row>
    <row r="108" spans="1:8" s="74" customFormat="1" ht="21" customHeight="1">
      <c r="A108" s="298" t="s">
        <v>249</v>
      </c>
      <c r="B108" s="298"/>
      <c r="C108" s="298"/>
      <c r="D108" s="298"/>
      <c r="E108" s="298"/>
      <c r="F108" s="298"/>
      <c r="G108" s="298"/>
      <c r="H108" s="298"/>
    </row>
    <row r="109" spans="3:8" s="74" customFormat="1" ht="9" customHeight="1">
      <c r="C109" s="138"/>
      <c r="D109" s="138"/>
      <c r="E109" s="138"/>
      <c r="F109" s="138"/>
      <c r="G109" s="138"/>
      <c r="H109" s="138"/>
    </row>
    <row r="110" spans="1:9" s="74" customFormat="1" ht="77.25" customHeight="1">
      <c r="A110" s="4" t="s">
        <v>26</v>
      </c>
      <c r="B110" s="259" t="s">
        <v>64</v>
      </c>
      <c r="C110" s="261"/>
      <c r="D110" s="4" t="s">
        <v>45</v>
      </c>
      <c r="E110" s="4" t="s">
        <v>46</v>
      </c>
      <c r="F110" s="4" t="s">
        <v>250</v>
      </c>
      <c r="G110" s="4" t="s">
        <v>147</v>
      </c>
      <c r="H110" s="4" t="s">
        <v>251</v>
      </c>
      <c r="I110" s="4" t="s">
        <v>252</v>
      </c>
    </row>
    <row r="111" spans="1:9" s="5" customFormat="1" ht="14.25" customHeight="1">
      <c r="A111" s="4">
        <v>1</v>
      </c>
      <c r="B111" s="259">
        <v>2</v>
      </c>
      <c r="C111" s="261"/>
      <c r="D111" s="4">
        <v>3</v>
      </c>
      <c r="E111" s="4">
        <v>4</v>
      </c>
      <c r="F111" s="4">
        <v>5</v>
      </c>
      <c r="G111" s="4">
        <v>6</v>
      </c>
      <c r="H111" s="4">
        <v>7</v>
      </c>
      <c r="I111" s="4">
        <v>8</v>
      </c>
    </row>
    <row r="112" spans="1:9" s="5" customFormat="1" ht="15" customHeight="1">
      <c r="A112" s="4"/>
      <c r="B112" s="296" t="s">
        <v>66</v>
      </c>
      <c r="C112" s="297"/>
      <c r="D112" s="4" t="s">
        <v>39</v>
      </c>
      <c r="E112" s="4" t="s">
        <v>39</v>
      </c>
      <c r="F112" s="4" t="s">
        <v>39</v>
      </c>
      <c r="G112" s="4" t="s">
        <v>39</v>
      </c>
      <c r="H112" s="4" t="s">
        <v>39</v>
      </c>
      <c r="I112" s="4" t="s">
        <v>39</v>
      </c>
    </row>
    <row r="113" spans="1:9" s="5" customFormat="1" ht="15" customHeight="1">
      <c r="A113" s="4"/>
      <c r="B113" s="296" t="s">
        <v>60</v>
      </c>
      <c r="C113" s="297"/>
      <c r="D113" s="4" t="s">
        <v>39</v>
      </c>
      <c r="E113" s="4" t="s">
        <v>39</v>
      </c>
      <c r="F113" s="4" t="s">
        <v>39</v>
      </c>
      <c r="G113" s="4" t="s">
        <v>39</v>
      </c>
      <c r="H113" s="4" t="s">
        <v>39</v>
      </c>
      <c r="I113" s="4" t="s">
        <v>39</v>
      </c>
    </row>
    <row r="114" spans="1:9" s="5" customFormat="1" ht="15" customHeight="1">
      <c r="A114" s="4"/>
      <c r="B114" s="296" t="s">
        <v>67</v>
      </c>
      <c r="C114" s="297"/>
      <c r="D114" s="4" t="s">
        <v>39</v>
      </c>
      <c r="E114" s="4" t="s">
        <v>39</v>
      </c>
      <c r="F114" s="4" t="s">
        <v>39</v>
      </c>
      <c r="G114" s="4" t="s">
        <v>39</v>
      </c>
      <c r="H114" s="4" t="s">
        <v>39</v>
      </c>
      <c r="I114" s="4" t="s">
        <v>39</v>
      </c>
    </row>
    <row r="115" spans="1:9" s="5" customFormat="1" ht="15" customHeight="1">
      <c r="A115" s="4"/>
      <c r="B115" s="296" t="s">
        <v>69</v>
      </c>
      <c r="C115" s="297"/>
      <c r="D115" s="4" t="s">
        <v>39</v>
      </c>
      <c r="E115" s="4" t="s">
        <v>39</v>
      </c>
      <c r="F115" s="4" t="s">
        <v>39</v>
      </c>
      <c r="G115" s="4" t="s">
        <v>39</v>
      </c>
      <c r="H115" s="4" t="s">
        <v>39</v>
      </c>
      <c r="I115" s="4" t="s">
        <v>39</v>
      </c>
    </row>
    <row r="116" spans="1:9" s="5" customFormat="1" ht="15" customHeight="1">
      <c r="A116" s="4"/>
      <c r="B116" s="296" t="s">
        <v>47</v>
      </c>
      <c r="C116" s="297"/>
      <c r="D116" s="4" t="s">
        <v>39</v>
      </c>
      <c r="E116" s="4" t="s">
        <v>39</v>
      </c>
      <c r="F116" s="4" t="s">
        <v>39</v>
      </c>
      <c r="G116" s="4" t="s">
        <v>39</v>
      </c>
      <c r="H116" s="4" t="s">
        <v>39</v>
      </c>
      <c r="I116" s="4" t="s">
        <v>39</v>
      </c>
    </row>
    <row r="117" spans="1:9" s="5" customFormat="1" ht="15" customHeight="1">
      <c r="A117" s="4"/>
      <c r="B117" s="296" t="s">
        <v>69</v>
      </c>
      <c r="C117" s="297"/>
      <c r="D117" s="4" t="s">
        <v>39</v>
      </c>
      <c r="E117" s="4" t="s">
        <v>39</v>
      </c>
      <c r="F117" s="4" t="s">
        <v>39</v>
      </c>
      <c r="G117" s="4" t="s">
        <v>39</v>
      </c>
      <c r="H117" s="4" t="s">
        <v>39</v>
      </c>
      <c r="I117" s="4" t="s">
        <v>39</v>
      </c>
    </row>
    <row r="118" spans="1:9" s="5" customFormat="1" ht="15" customHeight="1">
      <c r="A118" s="4"/>
      <c r="B118" s="296" t="s">
        <v>48</v>
      </c>
      <c r="C118" s="297"/>
      <c r="D118" s="4" t="s">
        <v>39</v>
      </c>
      <c r="E118" s="4" t="s">
        <v>39</v>
      </c>
      <c r="F118" s="4" t="s">
        <v>39</v>
      </c>
      <c r="G118" s="4" t="s">
        <v>39</v>
      </c>
      <c r="H118" s="4" t="s">
        <v>39</v>
      </c>
      <c r="I118" s="4" t="s">
        <v>39</v>
      </c>
    </row>
    <row r="119" spans="1:9" s="5" customFormat="1" ht="15" customHeight="1">
      <c r="A119" s="4"/>
      <c r="B119" s="296" t="s">
        <v>69</v>
      </c>
      <c r="C119" s="297"/>
      <c r="D119" s="4" t="s">
        <v>39</v>
      </c>
      <c r="E119" s="4" t="s">
        <v>39</v>
      </c>
      <c r="F119" s="4" t="s">
        <v>39</v>
      </c>
      <c r="G119" s="4" t="s">
        <v>39</v>
      </c>
      <c r="H119" s="4" t="s">
        <v>39</v>
      </c>
      <c r="I119" s="4" t="s">
        <v>39</v>
      </c>
    </row>
    <row r="120" spans="1:9" s="5" customFormat="1" ht="15" customHeight="1">
      <c r="A120" s="4"/>
      <c r="B120" s="296" t="s">
        <v>68</v>
      </c>
      <c r="C120" s="297"/>
      <c r="D120" s="4" t="s">
        <v>39</v>
      </c>
      <c r="E120" s="4" t="s">
        <v>39</v>
      </c>
      <c r="F120" s="4" t="s">
        <v>39</v>
      </c>
      <c r="G120" s="4" t="s">
        <v>39</v>
      </c>
      <c r="H120" s="4" t="s">
        <v>39</v>
      </c>
      <c r="I120" s="4" t="s">
        <v>39</v>
      </c>
    </row>
    <row r="121" spans="1:9" s="5" customFormat="1" ht="15" customHeight="1">
      <c r="A121" s="4"/>
      <c r="B121" s="296" t="s">
        <v>69</v>
      </c>
      <c r="C121" s="297"/>
      <c r="D121" s="4" t="s">
        <v>39</v>
      </c>
      <c r="E121" s="4" t="s">
        <v>39</v>
      </c>
      <c r="F121" s="4" t="s">
        <v>39</v>
      </c>
      <c r="G121" s="4" t="s">
        <v>39</v>
      </c>
      <c r="H121" s="4" t="s">
        <v>39</v>
      </c>
      <c r="I121" s="4" t="s">
        <v>39</v>
      </c>
    </row>
    <row r="122" spans="1:9" s="5" customFormat="1" ht="15" customHeight="1">
      <c r="A122" s="44"/>
      <c r="B122" s="44"/>
      <c r="C122" s="80"/>
      <c r="D122" s="80"/>
      <c r="E122" s="80"/>
      <c r="F122" s="80"/>
      <c r="G122" s="80"/>
      <c r="H122" s="80"/>
      <c r="I122" s="44"/>
    </row>
    <row r="123" spans="1:9" s="44" customFormat="1" ht="34.5" customHeight="1">
      <c r="A123" s="253" t="s">
        <v>253</v>
      </c>
      <c r="B123" s="253"/>
      <c r="C123" s="253"/>
      <c r="D123" s="253"/>
      <c r="E123" s="253"/>
      <c r="F123" s="253"/>
      <c r="G123" s="253"/>
      <c r="H123" s="253"/>
      <c r="I123" s="253"/>
    </row>
    <row r="124" spans="1:9" s="9" customFormat="1" ht="30" customHeight="1">
      <c r="A124" s="311"/>
      <c r="B124" s="311"/>
      <c r="C124" s="311"/>
      <c r="D124" s="62"/>
      <c r="E124" s="62"/>
      <c r="F124" s="62"/>
      <c r="G124" s="62"/>
      <c r="H124" s="62"/>
      <c r="I124" s="12"/>
    </row>
    <row r="125" spans="1:9" s="74" customFormat="1" ht="15" customHeight="1">
      <c r="A125" s="77"/>
      <c r="B125" s="306" t="s">
        <v>155</v>
      </c>
      <c r="C125" s="307"/>
      <c r="D125" s="101" t="s">
        <v>39</v>
      </c>
      <c r="E125" s="101" t="s">
        <v>39</v>
      </c>
      <c r="F125" s="308" t="s">
        <v>39</v>
      </c>
      <c r="G125" s="309"/>
      <c r="H125" s="101" t="s">
        <v>39</v>
      </c>
      <c r="I125" s="101" t="s">
        <v>39</v>
      </c>
    </row>
    <row r="126" spans="1:9" s="74" customFormat="1" ht="15" customHeight="1">
      <c r="A126" s="194"/>
      <c r="B126" s="195"/>
      <c r="C126" s="195"/>
      <c r="D126" s="196"/>
      <c r="E126" s="196"/>
      <c r="F126" s="196"/>
      <c r="G126" s="196"/>
      <c r="H126" s="196"/>
      <c r="I126" s="196"/>
    </row>
    <row r="127" spans="1:9" s="74" customFormat="1" ht="15.75">
      <c r="A127" s="320"/>
      <c r="B127" s="320"/>
      <c r="C127" s="320"/>
      <c r="D127" s="320"/>
      <c r="E127" s="320"/>
      <c r="F127" s="320"/>
      <c r="G127" s="320"/>
      <c r="H127" s="320"/>
      <c r="I127" s="320"/>
    </row>
    <row r="128" spans="3:8" s="74" customFormat="1" ht="15" customHeight="1">
      <c r="C128" s="62"/>
      <c r="D128" s="62"/>
      <c r="E128" s="62"/>
      <c r="F128" s="62"/>
      <c r="G128" s="62"/>
      <c r="H128" s="62"/>
    </row>
    <row r="129" spans="3:9" s="74" customFormat="1" ht="29.25" customHeight="1">
      <c r="C129" s="253" t="s">
        <v>134</v>
      </c>
      <c r="D129" s="62"/>
      <c r="E129" s="81"/>
      <c r="F129" s="81"/>
      <c r="G129" s="62"/>
      <c r="H129" s="244" t="s">
        <v>255</v>
      </c>
      <c r="I129" s="244"/>
    </row>
    <row r="130" spans="3:9" s="74" customFormat="1" ht="15" customHeight="1">
      <c r="C130" s="253"/>
      <c r="D130" s="62"/>
      <c r="E130" s="310" t="s">
        <v>10</v>
      </c>
      <c r="F130" s="310"/>
      <c r="G130" s="62"/>
      <c r="H130" s="243" t="s">
        <v>254</v>
      </c>
      <c r="I130" s="243"/>
    </row>
    <row r="131" spans="3:9" s="74" customFormat="1" ht="15" customHeight="1">
      <c r="C131" s="26"/>
      <c r="D131" s="62"/>
      <c r="E131" s="63"/>
      <c r="F131" s="63"/>
      <c r="G131" s="62"/>
      <c r="H131" s="30"/>
      <c r="I131" s="30"/>
    </row>
    <row r="132" spans="3:9" s="74" customFormat="1" ht="32.25" customHeight="1">
      <c r="C132" s="25" t="s">
        <v>287</v>
      </c>
      <c r="D132" s="62"/>
      <c r="E132" s="82"/>
      <c r="F132" s="82"/>
      <c r="G132" s="62"/>
      <c r="H132" s="244" t="s">
        <v>288</v>
      </c>
      <c r="I132" s="244"/>
    </row>
    <row r="133" spans="3:9" s="74" customFormat="1" ht="30.75" customHeight="1">
      <c r="C133" s="62"/>
      <c r="D133" s="62"/>
      <c r="E133" s="310" t="s">
        <v>10</v>
      </c>
      <c r="F133" s="310"/>
      <c r="G133" s="62"/>
      <c r="H133" s="243" t="s">
        <v>254</v>
      </c>
      <c r="I133" s="243"/>
    </row>
    <row r="134" spans="3:8" s="74" customFormat="1" ht="15" customHeight="1">
      <c r="C134" s="62"/>
      <c r="D134" s="62"/>
      <c r="E134" s="63"/>
      <c r="F134" s="63"/>
      <c r="G134" s="62"/>
      <c r="H134" s="62"/>
    </row>
    <row r="135" spans="1:9" s="74" customFormat="1" ht="15" customHeight="1">
      <c r="A135" s="45"/>
      <c r="B135" s="45"/>
      <c r="C135" s="45"/>
      <c r="D135" s="45"/>
      <c r="E135" s="45"/>
      <c r="F135" s="45"/>
      <c r="G135" s="45"/>
      <c r="H135" s="45"/>
      <c r="I135" s="45"/>
    </row>
  </sheetData>
  <sheetProtection/>
  <mergeCells count="86">
    <mergeCell ref="B117:C117"/>
    <mergeCell ref="B118:C118"/>
    <mergeCell ref="B120:C120"/>
    <mergeCell ref="B119:C119"/>
    <mergeCell ref="B121:C121"/>
    <mergeCell ref="B59:C59"/>
    <mergeCell ref="B60:C60"/>
    <mergeCell ref="B61:C61"/>
    <mergeCell ref="B62:C62"/>
    <mergeCell ref="B110:C110"/>
    <mergeCell ref="B111:C111"/>
    <mergeCell ref="B53:C53"/>
    <mergeCell ref="B54:C54"/>
    <mergeCell ref="B55:C55"/>
    <mergeCell ref="B56:C56"/>
    <mergeCell ref="B57:C57"/>
    <mergeCell ref="B58:C58"/>
    <mergeCell ref="B75:C75"/>
    <mergeCell ref="B76:C76"/>
    <mergeCell ref="B74:C74"/>
    <mergeCell ref="B10:E10"/>
    <mergeCell ref="F10:I10"/>
    <mergeCell ref="B12:E12"/>
    <mergeCell ref="B51:C51"/>
    <mergeCell ref="B52:C52"/>
    <mergeCell ref="B19:C19"/>
    <mergeCell ref="B17:C18"/>
    <mergeCell ref="F51:G51"/>
    <mergeCell ref="B11:E11"/>
    <mergeCell ref="F52:G52"/>
    <mergeCell ref="H2:I3"/>
    <mergeCell ref="A127:I127"/>
    <mergeCell ref="A5:I5"/>
    <mergeCell ref="A17:A18"/>
    <mergeCell ref="D17:D18"/>
    <mergeCell ref="E17:E18"/>
    <mergeCell ref="F17:G17"/>
    <mergeCell ref="B8:E8"/>
    <mergeCell ref="B14:H14"/>
    <mergeCell ref="B15:I15"/>
    <mergeCell ref="F57:G57"/>
    <mergeCell ref="F58:G58"/>
    <mergeCell ref="F59:G59"/>
    <mergeCell ref="F54:G54"/>
    <mergeCell ref="F55:G55"/>
    <mergeCell ref="F56:G56"/>
    <mergeCell ref="E133:F133"/>
    <mergeCell ref="H130:I130"/>
    <mergeCell ref="H132:I132"/>
    <mergeCell ref="H133:I133"/>
    <mergeCell ref="H129:I129"/>
    <mergeCell ref="D70:E70"/>
    <mergeCell ref="F70:G70"/>
    <mergeCell ref="A123:I123"/>
    <mergeCell ref="B70:C71"/>
    <mergeCell ref="B77:C77"/>
    <mergeCell ref="C129:C130"/>
    <mergeCell ref="E130:F130"/>
    <mergeCell ref="B125:C125"/>
    <mergeCell ref="F125:G125"/>
    <mergeCell ref="A124:C124"/>
    <mergeCell ref="B68:H68"/>
    <mergeCell ref="A70:A71"/>
    <mergeCell ref="B72:C72"/>
    <mergeCell ref="B73:C73"/>
    <mergeCell ref="B112:C112"/>
    <mergeCell ref="F62:G62"/>
    <mergeCell ref="A64:H64"/>
    <mergeCell ref="A65:H65"/>
    <mergeCell ref="B66:C66"/>
    <mergeCell ref="B32:C32"/>
    <mergeCell ref="H70:H71"/>
    <mergeCell ref="F53:G53"/>
    <mergeCell ref="F66:G66"/>
    <mergeCell ref="F61:G61"/>
    <mergeCell ref="F60:G60"/>
    <mergeCell ref="B113:C113"/>
    <mergeCell ref="B114:C114"/>
    <mergeCell ref="B115:C115"/>
    <mergeCell ref="B116:C116"/>
    <mergeCell ref="H17:H18"/>
    <mergeCell ref="A108:H108"/>
    <mergeCell ref="B48:C48"/>
    <mergeCell ref="B22:C22"/>
    <mergeCell ref="B25:C25"/>
    <mergeCell ref="A49:I49"/>
  </mergeCells>
  <printOptions horizontalCentered="1"/>
  <pageMargins left="0.1968503937007874" right="0.1968503937007874" top="0.3937007874015748" bottom="0.1968503937007874" header="0" footer="0"/>
  <pageSetup fitToHeight="2" horizontalDpi="600" verticalDpi="600" orientation="landscape" paperSize="9" scale="71" r:id="rId1"/>
  <rowBreaks count="1" manualBreakCount="1">
    <brk id="6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O201"/>
  <sheetViews>
    <sheetView view="pageBreakPreview" zoomScale="75" zoomScaleSheetLayoutView="75" zoomScalePageLayoutView="0" workbookViewId="0" topLeftCell="A102">
      <selection activeCell="B23" sqref="B23:O23"/>
    </sheetView>
  </sheetViews>
  <sheetFormatPr defaultColWidth="9.00390625" defaultRowHeight="15.75"/>
  <cols>
    <col min="1" max="1" width="10.625" style="0" customWidth="1"/>
    <col min="2" max="2" width="40.00390625" style="0" customWidth="1"/>
    <col min="3" max="3" width="12.50390625" style="0" customWidth="1"/>
    <col min="4" max="4" width="10.00390625" style="0" customWidth="1"/>
    <col min="5" max="5" width="10.50390625" style="0" customWidth="1"/>
    <col min="6" max="6" width="11.125" style="0" customWidth="1"/>
    <col min="7" max="8" width="10.00390625" style="0" customWidth="1"/>
    <col min="9" max="9" width="10.50390625" style="0" customWidth="1"/>
    <col min="10" max="11" width="10.125" style="0" customWidth="1"/>
    <col min="12" max="12" width="10.00390625" style="0" customWidth="1"/>
    <col min="13" max="13" width="10.625" style="0" customWidth="1"/>
    <col min="14" max="14" width="10.00390625" style="0" customWidth="1"/>
    <col min="15" max="15" width="11.125" style="0" customWidth="1"/>
  </cols>
  <sheetData>
    <row r="1" ht="15.75">
      <c r="K1" t="s">
        <v>144</v>
      </c>
    </row>
    <row r="2" spans="11:15" ht="15.75">
      <c r="K2" s="266" t="s">
        <v>163</v>
      </c>
      <c r="L2" s="271"/>
      <c r="M2" s="271"/>
      <c r="N2" s="271"/>
      <c r="O2" s="271"/>
    </row>
    <row r="3" spans="11:15" ht="39" customHeight="1">
      <c r="K3" s="271"/>
      <c r="L3" s="271"/>
      <c r="M3" s="271"/>
      <c r="N3" s="271"/>
      <c r="O3" s="271"/>
    </row>
    <row r="5" spans="1:14" ht="18.75">
      <c r="A5" s="247" t="s">
        <v>164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</row>
    <row r="6" ht="9" customHeight="1"/>
    <row r="7" spans="1:14" ht="15.75">
      <c r="A7" s="17" t="s">
        <v>20</v>
      </c>
      <c r="B7" s="244" t="s">
        <v>36</v>
      </c>
      <c r="C7" s="244"/>
      <c r="D7" s="244"/>
      <c r="E7" s="244"/>
      <c r="F7" s="244"/>
      <c r="G7" s="35"/>
      <c r="H7" s="27" t="s">
        <v>142</v>
      </c>
      <c r="I7" s="29"/>
      <c r="J7" s="34"/>
      <c r="K7" s="34"/>
      <c r="L7" s="15"/>
      <c r="M7" s="15"/>
      <c r="N7" s="15"/>
    </row>
    <row r="8" spans="1:15" ht="15.75">
      <c r="A8" s="10" t="s">
        <v>3</v>
      </c>
      <c r="B8" s="269" t="s">
        <v>42</v>
      </c>
      <c r="C8" s="269"/>
      <c r="D8" s="269"/>
      <c r="E8" s="269"/>
      <c r="F8" s="269"/>
      <c r="G8" s="36"/>
      <c r="H8" s="268" t="s">
        <v>150</v>
      </c>
      <c r="I8" s="268"/>
      <c r="J8" s="268"/>
      <c r="K8" s="268"/>
      <c r="L8" s="268"/>
      <c r="M8" s="268"/>
      <c r="N8" s="268"/>
      <c r="O8" s="268"/>
    </row>
    <row r="9" spans="1:11" ht="9" customHeight="1">
      <c r="A9" s="2"/>
      <c r="J9" s="20"/>
      <c r="K9" s="20"/>
    </row>
    <row r="10" spans="1:14" ht="15.75">
      <c r="A10" s="17" t="s">
        <v>22</v>
      </c>
      <c r="B10" s="244" t="s">
        <v>36</v>
      </c>
      <c r="C10" s="244"/>
      <c r="D10" s="244"/>
      <c r="E10" s="244"/>
      <c r="F10" s="244"/>
      <c r="G10" s="35"/>
      <c r="H10" s="27" t="s">
        <v>260</v>
      </c>
      <c r="I10" s="29"/>
      <c r="J10" s="34"/>
      <c r="K10" s="34"/>
      <c r="L10" s="15"/>
      <c r="M10" s="15"/>
      <c r="N10" s="15"/>
    </row>
    <row r="11" spans="1:15" ht="15.75">
      <c r="A11" s="10" t="s">
        <v>3</v>
      </c>
      <c r="B11" s="270" t="s">
        <v>290</v>
      </c>
      <c r="C11" s="270"/>
      <c r="D11" s="270"/>
      <c r="E11" s="270"/>
      <c r="F11" s="270"/>
      <c r="G11" s="37"/>
      <c r="H11" s="268" t="s">
        <v>150</v>
      </c>
      <c r="I11" s="268"/>
      <c r="J11" s="268"/>
      <c r="K11" s="268"/>
      <c r="L11" s="268"/>
      <c r="M11" s="268"/>
      <c r="N11" s="268"/>
      <c r="O11" s="268"/>
    </row>
    <row r="12" ht="10.5" customHeight="1">
      <c r="A12" s="2"/>
    </row>
    <row r="13" spans="1:14" ht="15.75">
      <c r="A13" s="40" t="s">
        <v>23</v>
      </c>
      <c r="B13" s="262" t="s">
        <v>261</v>
      </c>
      <c r="C13" s="262"/>
      <c r="D13" s="262"/>
      <c r="E13" s="262"/>
      <c r="F13" s="262"/>
      <c r="G13" s="35"/>
      <c r="H13" s="41" t="s">
        <v>285</v>
      </c>
      <c r="I13" s="42"/>
      <c r="J13" s="43"/>
      <c r="K13" s="34"/>
      <c r="L13" s="15"/>
      <c r="M13" s="15"/>
      <c r="N13" s="15"/>
    </row>
    <row r="14" spans="1:14" ht="30" customHeight="1">
      <c r="A14" s="10" t="s">
        <v>3</v>
      </c>
      <c r="B14" s="264" t="s">
        <v>166</v>
      </c>
      <c r="C14" s="265"/>
      <c r="D14" s="265"/>
      <c r="E14" s="265"/>
      <c r="F14" s="265"/>
      <c r="G14" s="37"/>
      <c r="H14" s="214" t="s">
        <v>167</v>
      </c>
      <c r="I14" s="213"/>
      <c r="J14" s="36"/>
      <c r="K14" s="36"/>
      <c r="L14" s="1"/>
      <c r="M14" s="1"/>
      <c r="N14" s="1"/>
    </row>
    <row r="15" ht="9.75" customHeight="1">
      <c r="A15" s="2"/>
    </row>
    <row r="16" spans="1:2" ht="15.75">
      <c r="A16" s="17" t="s">
        <v>25</v>
      </c>
      <c r="B16" s="2" t="s">
        <v>168</v>
      </c>
    </row>
    <row r="17" ht="9" customHeight="1">
      <c r="A17" s="2"/>
    </row>
    <row r="18" spans="1:2" ht="15.75">
      <c r="A18" s="17" t="s">
        <v>169</v>
      </c>
      <c r="B18" s="2" t="s">
        <v>171</v>
      </c>
    </row>
    <row r="19" spans="1:15" ht="34.5" customHeight="1">
      <c r="A19" s="2"/>
      <c r="B19" s="267" t="s">
        <v>262</v>
      </c>
      <c r="C19" s="267"/>
      <c r="D19" s="267"/>
      <c r="E19" s="267"/>
      <c r="F19" s="267"/>
      <c r="G19" s="267"/>
      <c r="H19" s="267"/>
      <c r="I19" s="267"/>
      <c r="J19" s="267"/>
      <c r="K19" s="267"/>
      <c r="L19" s="267"/>
      <c r="M19" s="267"/>
      <c r="N19" s="267"/>
      <c r="O19" s="267"/>
    </row>
    <row r="20" spans="1:15" ht="15.75">
      <c r="A20" s="17" t="s">
        <v>170</v>
      </c>
      <c r="B20" s="267" t="s">
        <v>172</v>
      </c>
      <c r="C20" s="267"/>
      <c r="D20" s="267"/>
      <c r="E20" s="267"/>
      <c r="F20" s="267"/>
      <c r="G20" s="211"/>
      <c r="H20" s="211"/>
      <c r="I20" s="211"/>
      <c r="J20" s="211"/>
      <c r="K20" s="211"/>
      <c r="L20" s="211"/>
      <c r="M20" s="211"/>
      <c r="N20" s="211"/>
      <c r="O20" s="211"/>
    </row>
    <row r="21" spans="1:15" ht="51.75" customHeight="1">
      <c r="A21" s="2"/>
      <c r="B21" s="266" t="s">
        <v>291</v>
      </c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2" ht="15.75">
      <c r="A22" s="17" t="s">
        <v>173</v>
      </c>
      <c r="B22" s="2" t="s">
        <v>175</v>
      </c>
    </row>
    <row r="23" spans="1:15" ht="101.25" customHeight="1">
      <c r="A23" s="2"/>
      <c r="B23" s="263" t="s">
        <v>292</v>
      </c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</row>
    <row r="24" ht="9" customHeight="1">
      <c r="A24" s="2"/>
    </row>
    <row r="25" spans="1:2" ht="15" customHeight="1">
      <c r="A25" s="17" t="s">
        <v>27</v>
      </c>
      <c r="B25" s="2" t="s">
        <v>174</v>
      </c>
    </row>
    <row r="26" ht="8.25" customHeight="1">
      <c r="A26" s="2"/>
    </row>
    <row r="27" spans="1:2" ht="15.75">
      <c r="A27" s="17" t="s">
        <v>169</v>
      </c>
      <c r="B27" s="2" t="s">
        <v>176</v>
      </c>
    </row>
    <row r="28" ht="15" customHeight="1">
      <c r="N28" s="12" t="s">
        <v>59</v>
      </c>
    </row>
    <row r="29" spans="1:14" ht="15.75">
      <c r="A29" s="254" t="s">
        <v>19</v>
      </c>
      <c r="B29" s="254" t="s">
        <v>64</v>
      </c>
      <c r="C29" s="259" t="s">
        <v>157</v>
      </c>
      <c r="D29" s="260"/>
      <c r="E29" s="260"/>
      <c r="F29" s="261"/>
      <c r="G29" s="259" t="s">
        <v>159</v>
      </c>
      <c r="H29" s="260"/>
      <c r="I29" s="260"/>
      <c r="J29" s="261"/>
      <c r="K29" s="259" t="s">
        <v>160</v>
      </c>
      <c r="L29" s="260"/>
      <c r="M29" s="260"/>
      <c r="N29" s="261"/>
    </row>
    <row r="30" spans="1:14" ht="44.25" customHeight="1">
      <c r="A30" s="255"/>
      <c r="B30" s="255"/>
      <c r="C30" s="4" t="s">
        <v>5</v>
      </c>
      <c r="D30" s="4" t="s">
        <v>6</v>
      </c>
      <c r="E30" s="139" t="s">
        <v>177</v>
      </c>
      <c r="F30" s="4" t="s">
        <v>7</v>
      </c>
      <c r="G30" s="4" t="s">
        <v>5</v>
      </c>
      <c r="H30" s="4" t="s">
        <v>6</v>
      </c>
      <c r="I30" s="139" t="s">
        <v>177</v>
      </c>
      <c r="J30" s="4" t="s">
        <v>57</v>
      </c>
      <c r="K30" s="4" t="s">
        <v>5</v>
      </c>
      <c r="L30" s="4" t="s">
        <v>6</v>
      </c>
      <c r="M30" s="139" t="s">
        <v>177</v>
      </c>
      <c r="N30" s="4" t="s">
        <v>58</v>
      </c>
    </row>
    <row r="31" spans="1:14" ht="16.5" customHeight="1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  <c r="H31" s="4">
        <v>8</v>
      </c>
      <c r="I31" s="4">
        <v>9</v>
      </c>
      <c r="J31" s="4">
        <v>10</v>
      </c>
      <c r="K31" s="4">
        <v>11</v>
      </c>
      <c r="L31" s="4">
        <v>12</v>
      </c>
      <c r="M31" s="4">
        <v>13</v>
      </c>
      <c r="N31" s="4">
        <v>14</v>
      </c>
    </row>
    <row r="32" spans="1:14" ht="15.75" customHeight="1">
      <c r="A32" s="32"/>
      <c r="B32" s="8" t="s">
        <v>115</v>
      </c>
      <c r="C32" s="178">
        <f>'2019-1 (1,2,3)'!E17</f>
        <v>1073474.51</v>
      </c>
      <c r="D32" s="178" t="s">
        <v>9</v>
      </c>
      <c r="E32" s="178" t="s">
        <v>9</v>
      </c>
      <c r="F32" s="178">
        <f>C32</f>
        <v>1073474.51</v>
      </c>
      <c r="G32" s="178">
        <f>'2019-1 (1,2,3)'!F17</f>
        <v>941269</v>
      </c>
      <c r="H32" s="178" t="s">
        <v>9</v>
      </c>
      <c r="I32" s="178" t="s">
        <v>9</v>
      </c>
      <c r="J32" s="178">
        <f>G32</f>
        <v>941269</v>
      </c>
      <c r="K32" s="178">
        <f>'2019-1 (1,2,3)'!G17</f>
        <v>750000</v>
      </c>
      <c r="L32" s="178" t="s">
        <v>9</v>
      </c>
      <c r="M32" s="178" t="s">
        <v>39</v>
      </c>
      <c r="N32" s="178">
        <f>K32</f>
        <v>750000</v>
      </c>
    </row>
    <row r="33" spans="1:14" ht="15.75" customHeight="1">
      <c r="A33" s="4"/>
      <c r="B33" s="8" t="s">
        <v>117</v>
      </c>
      <c r="C33" s="83" t="s">
        <v>116</v>
      </c>
      <c r="D33" s="83" t="s">
        <v>39</v>
      </c>
      <c r="E33" s="83" t="s">
        <v>39</v>
      </c>
      <c r="F33" s="83" t="s">
        <v>39</v>
      </c>
      <c r="G33" s="83" t="s">
        <v>116</v>
      </c>
      <c r="H33" s="83" t="s">
        <v>39</v>
      </c>
      <c r="I33" s="83" t="s">
        <v>39</v>
      </c>
      <c r="J33" s="83" t="s">
        <v>39</v>
      </c>
      <c r="K33" s="83" t="s">
        <v>116</v>
      </c>
      <c r="L33" s="83" t="s">
        <v>39</v>
      </c>
      <c r="M33" s="83" t="s">
        <v>39</v>
      </c>
      <c r="N33" s="83" t="s">
        <v>39</v>
      </c>
    </row>
    <row r="34" spans="1:14" ht="15.75" customHeight="1">
      <c r="A34" s="4"/>
      <c r="B34" s="8" t="s">
        <v>118</v>
      </c>
      <c r="C34" s="83" t="s">
        <v>116</v>
      </c>
      <c r="D34" s="83" t="s">
        <v>39</v>
      </c>
      <c r="E34" s="83" t="s">
        <v>39</v>
      </c>
      <c r="F34" s="83" t="s">
        <v>39</v>
      </c>
      <c r="G34" s="83" t="s">
        <v>116</v>
      </c>
      <c r="H34" s="83" t="s">
        <v>39</v>
      </c>
      <c r="I34" s="83" t="s">
        <v>39</v>
      </c>
      <c r="J34" s="83" t="s">
        <v>39</v>
      </c>
      <c r="K34" s="83" t="s">
        <v>116</v>
      </c>
      <c r="L34" s="83" t="s">
        <v>39</v>
      </c>
      <c r="M34" s="83" t="s">
        <v>39</v>
      </c>
      <c r="N34" s="83" t="s">
        <v>39</v>
      </c>
    </row>
    <row r="35" spans="1:14" ht="15.75" customHeight="1">
      <c r="A35" s="4">
        <v>401000</v>
      </c>
      <c r="B35" s="8" t="s">
        <v>119</v>
      </c>
      <c r="C35" s="83" t="s">
        <v>116</v>
      </c>
      <c r="D35" s="83" t="s">
        <v>39</v>
      </c>
      <c r="E35" s="83" t="s">
        <v>39</v>
      </c>
      <c r="F35" s="83" t="s">
        <v>39</v>
      </c>
      <c r="G35" s="83" t="s">
        <v>116</v>
      </c>
      <c r="H35" s="83" t="s">
        <v>39</v>
      </c>
      <c r="I35" s="83" t="s">
        <v>39</v>
      </c>
      <c r="J35" s="83" t="s">
        <v>39</v>
      </c>
      <c r="K35" s="83" t="s">
        <v>116</v>
      </c>
      <c r="L35" s="83" t="s">
        <v>39</v>
      </c>
      <c r="M35" s="83" t="s">
        <v>39</v>
      </c>
      <c r="N35" s="83" t="s">
        <v>39</v>
      </c>
    </row>
    <row r="36" spans="1:14" ht="30" customHeight="1">
      <c r="A36" s="4">
        <v>602400</v>
      </c>
      <c r="B36" s="8" t="s">
        <v>120</v>
      </c>
      <c r="C36" s="83" t="s">
        <v>116</v>
      </c>
      <c r="D36" s="83" t="s">
        <v>39</v>
      </c>
      <c r="E36" s="83" t="s">
        <v>39</v>
      </c>
      <c r="F36" s="83" t="s">
        <v>39</v>
      </c>
      <c r="G36" s="83" t="s">
        <v>116</v>
      </c>
      <c r="H36" s="83" t="s">
        <v>39</v>
      </c>
      <c r="I36" s="83" t="s">
        <v>39</v>
      </c>
      <c r="J36" s="83" t="s">
        <v>39</v>
      </c>
      <c r="K36" s="83" t="s">
        <v>116</v>
      </c>
      <c r="L36" s="83" t="s">
        <v>39</v>
      </c>
      <c r="M36" s="83" t="s">
        <v>39</v>
      </c>
      <c r="N36" s="83" t="s">
        <v>39</v>
      </c>
    </row>
    <row r="37" spans="1:14" ht="15.75" customHeight="1">
      <c r="A37" s="4">
        <v>602100</v>
      </c>
      <c r="B37" s="8" t="s">
        <v>121</v>
      </c>
      <c r="C37" s="83" t="s">
        <v>116</v>
      </c>
      <c r="D37" s="83" t="s">
        <v>39</v>
      </c>
      <c r="E37" s="83" t="s">
        <v>39</v>
      </c>
      <c r="F37" s="83" t="s">
        <v>39</v>
      </c>
      <c r="G37" s="83" t="s">
        <v>116</v>
      </c>
      <c r="H37" s="83" t="s">
        <v>116</v>
      </c>
      <c r="I37" s="83" t="s">
        <v>116</v>
      </c>
      <c r="J37" s="83" t="s">
        <v>116</v>
      </c>
      <c r="K37" s="83" t="s">
        <v>116</v>
      </c>
      <c r="L37" s="83" t="s">
        <v>116</v>
      </c>
      <c r="M37" s="83" t="s">
        <v>116</v>
      </c>
      <c r="N37" s="83" t="s">
        <v>116</v>
      </c>
    </row>
    <row r="38" spans="1:14" ht="15.75" customHeight="1">
      <c r="A38" s="4">
        <v>602200</v>
      </c>
      <c r="B38" s="8" t="s">
        <v>122</v>
      </c>
      <c r="C38" s="83" t="s">
        <v>116</v>
      </c>
      <c r="D38" s="83" t="s">
        <v>39</v>
      </c>
      <c r="E38" s="83" t="s">
        <v>39</v>
      </c>
      <c r="F38" s="83" t="s">
        <v>39</v>
      </c>
      <c r="G38" s="83" t="s">
        <v>116</v>
      </c>
      <c r="H38" s="83" t="s">
        <v>116</v>
      </c>
      <c r="I38" s="83" t="s">
        <v>116</v>
      </c>
      <c r="J38" s="83" t="s">
        <v>116</v>
      </c>
      <c r="K38" s="83" t="s">
        <v>116</v>
      </c>
      <c r="L38" s="83" t="s">
        <v>116</v>
      </c>
      <c r="M38" s="83" t="s">
        <v>116</v>
      </c>
      <c r="N38" s="83" t="s">
        <v>116</v>
      </c>
    </row>
    <row r="39" spans="1:14" ht="15.75" customHeight="1">
      <c r="A39" s="4"/>
      <c r="B39" s="8" t="s">
        <v>123</v>
      </c>
      <c r="C39" s="83" t="s">
        <v>116</v>
      </c>
      <c r="D39" s="83" t="s">
        <v>39</v>
      </c>
      <c r="E39" s="83" t="s">
        <v>39</v>
      </c>
      <c r="F39" s="83" t="s">
        <v>39</v>
      </c>
      <c r="G39" s="83" t="s">
        <v>116</v>
      </c>
      <c r="H39" s="83" t="s">
        <v>39</v>
      </c>
      <c r="I39" s="83" t="s">
        <v>39</v>
      </c>
      <c r="J39" s="83" t="s">
        <v>39</v>
      </c>
      <c r="K39" s="83" t="s">
        <v>116</v>
      </c>
      <c r="L39" s="83" t="s">
        <v>39</v>
      </c>
      <c r="M39" s="83" t="s">
        <v>39</v>
      </c>
      <c r="N39" s="83" t="s">
        <v>39</v>
      </c>
    </row>
    <row r="40" spans="1:14" s="51" customFormat="1" ht="15.75" customHeight="1" hidden="1">
      <c r="A40" s="28"/>
      <c r="B40" s="84" t="s">
        <v>87</v>
      </c>
      <c r="C40" s="111"/>
      <c r="D40" s="111"/>
      <c r="E40" s="111"/>
      <c r="F40" s="93">
        <f aca="true" t="shared" si="0" ref="F40:F49">C40</f>
        <v>0</v>
      </c>
      <c r="G40" s="93"/>
      <c r="H40" s="93"/>
      <c r="I40" s="93"/>
      <c r="J40" s="93">
        <f aca="true" t="shared" si="1" ref="J40:J54">G40+H40</f>
        <v>0</v>
      </c>
      <c r="K40" s="93"/>
      <c r="L40" s="93" t="s">
        <v>39</v>
      </c>
      <c r="M40" s="93" t="s">
        <v>39</v>
      </c>
      <c r="N40" s="93">
        <f aca="true" t="shared" si="2" ref="N40:N50">K40</f>
        <v>0</v>
      </c>
    </row>
    <row r="41" spans="1:14" s="51" customFormat="1" ht="15.75" customHeight="1" hidden="1">
      <c r="A41" s="28"/>
      <c r="B41" s="84" t="s">
        <v>88</v>
      </c>
      <c r="C41" s="111"/>
      <c r="D41" s="111"/>
      <c r="E41" s="111"/>
      <c r="F41" s="93">
        <f t="shared" si="0"/>
        <v>0</v>
      </c>
      <c r="G41" s="93"/>
      <c r="H41" s="93"/>
      <c r="I41" s="93"/>
      <c r="J41" s="93">
        <f t="shared" si="1"/>
        <v>0</v>
      </c>
      <c r="K41" s="93"/>
      <c r="L41" s="93" t="s">
        <v>39</v>
      </c>
      <c r="M41" s="93" t="s">
        <v>39</v>
      </c>
      <c r="N41" s="93">
        <f t="shared" si="2"/>
        <v>0</v>
      </c>
    </row>
    <row r="42" spans="1:14" s="51" customFormat="1" ht="15.75" customHeight="1" hidden="1">
      <c r="A42" s="28"/>
      <c r="B42" s="84" t="s">
        <v>89</v>
      </c>
      <c r="C42" s="111"/>
      <c r="D42" s="111"/>
      <c r="E42" s="111"/>
      <c r="F42" s="93">
        <f t="shared" si="0"/>
        <v>0</v>
      </c>
      <c r="G42" s="93"/>
      <c r="H42" s="93"/>
      <c r="I42" s="93"/>
      <c r="J42" s="93">
        <f t="shared" si="1"/>
        <v>0</v>
      </c>
      <c r="K42" s="93"/>
      <c r="L42" s="93" t="s">
        <v>39</v>
      </c>
      <c r="M42" s="93" t="s">
        <v>39</v>
      </c>
      <c r="N42" s="93">
        <f t="shared" si="2"/>
        <v>0</v>
      </c>
    </row>
    <row r="43" spans="1:14" s="51" customFormat="1" ht="15.75" customHeight="1" hidden="1">
      <c r="A43" s="28"/>
      <c r="B43" s="84" t="s">
        <v>90</v>
      </c>
      <c r="C43" s="111"/>
      <c r="D43" s="111"/>
      <c r="E43" s="111"/>
      <c r="F43" s="93">
        <f t="shared" si="0"/>
        <v>0</v>
      </c>
      <c r="G43" s="93"/>
      <c r="H43" s="93"/>
      <c r="I43" s="93"/>
      <c r="J43" s="93">
        <f t="shared" si="1"/>
        <v>0</v>
      </c>
      <c r="K43" s="93"/>
      <c r="L43" s="93" t="s">
        <v>39</v>
      </c>
      <c r="M43" s="93" t="s">
        <v>39</v>
      </c>
      <c r="N43" s="93">
        <f t="shared" si="2"/>
        <v>0</v>
      </c>
    </row>
    <row r="44" spans="1:14" s="51" customFormat="1" ht="15.75" customHeight="1" hidden="1">
      <c r="A44" s="28"/>
      <c r="B44" s="84" t="s">
        <v>91</v>
      </c>
      <c r="C44" s="111"/>
      <c r="D44" s="111"/>
      <c r="E44" s="111"/>
      <c r="F44" s="93">
        <f t="shared" si="0"/>
        <v>0</v>
      </c>
      <c r="G44" s="93"/>
      <c r="H44" s="93"/>
      <c r="I44" s="93"/>
      <c r="J44" s="93">
        <f t="shared" si="1"/>
        <v>0</v>
      </c>
      <c r="K44" s="93"/>
      <c r="L44" s="93" t="s">
        <v>39</v>
      </c>
      <c r="M44" s="93" t="s">
        <v>39</v>
      </c>
      <c r="N44" s="93">
        <f t="shared" si="2"/>
        <v>0</v>
      </c>
    </row>
    <row r="45" spans="1:14" s="51" customFormat="1" ht="15.75" customHeight="1" hidden="1">
      <c r="A45" s="28"/>
      <c r="B45" s="84" t="s">
        <v>92</v>
      </c>
      <c r="C45" s="111"/>
      <c r="D45" s="111"/>
      <c r="E45" s="111"/>
      <c r="F45" s="93">
        <f t="shared" si="0"/>
        <v>0</v>
      </c>
      <c r="G45" s="93"/>
      <c r="H45" s="93"/>
      <c r="I45" s="93"/>
      <c r="J45" s="93">
        <f t="shared" si="1"/>
        <v>0</v>
      </c>
      <c r="K45" s="93"/>
      <c r="L45" s="93" t="s">
        <v>39</v>
      </c>
      <c r="M45" s="93" t="s">
        <v>39</v>
      </c>
      <c r="N45" s="93">
        <f t="shared" si="2"/>
        <v>0</v>
      </c>
    </row>
    <row r="46" spans="1:14" s="51" customFormat="1" ht="15.75" customHeight="1" hidden="1">
      <c r="A46" s="28"/>
      <c r="B46" s="84" t="s">
        <v>93</v>
      </c>
      <c r="C46" s="111"/>
      <c r="D46" s="111"/>
      <c r="E46" s="111"/>
      <c r="F46" s="93">
        <f t="shared" si="0"/>
        <v>0</v>
      </c>
      <c r="G46" s="93"/>
      <c r="H46" s="93"/>
      <c r="I46" s="93"/>
      <c r="J46" s="93">
        <f t="shared" si="1"/>
        <v>0</v>
      </c>
      <c r="K46" s="93"/>
      <c r="L46" s="93" t="s">
        <v>39</v>
      </c>
      <c r="M46" s="93" t="s">
        <v>39</v>
      </c>
      <c r="N46" s="93">
        <f t="shared" si="2"/>
        <v>0</v>
      </c>
    </row>
    <row r="47" spans="1:14" s="51" customFormat="1" ht="15.75" customHeight="1" hidden="1">
      <c r="A47" s="28"/>
      <c r="B47" s="84" t="s">
        <v>94</v>
      </c>
      <c r="C47" s="111"/>
      <c r="D47" s="111"/>
      <c r="E47" s="111"/>
      <c r="F47" s="93">
        <f t="shared" si="0"/>
        <v>0</v>
      </c>
      <c r="G47" s="93"/>
      <c r="H47" s="93"/>
      <c r="I47" s="93"/>
      <c r="J47" s="93">
        <f t="shared" si="1"/>
        <v>0</v>
      </c>
      <c r="K47" s="93"/>
      <c r="L47" s="93" t="s">
        <v>39</v>
      </c>
      <c r="M47" s="93" t="s">
        <v>39</v>
      </c>
      <c r="N47" s="93">
        <f t="shared" si="2"/>
        <v>0</v>
      </c>
    </row>
    <row r="48" spans="1:14" s="51" customFormat="1" ht="15.75" customHeight="1" hidden="1">
      <c r="A48" s="28"/>
      <c r="B48" s="84" t="s">
        <v>95</v>
      </c>
      <c r="C48" s="111"/>
      <c r="D48" s="111"/>
      <c r="E48" s="111"/>
      <c r="F48" s="93">
        <f t="shared" si="0"/>
        <v>0</v>
      </c>
      <c r="G48" s="93"/>
      <c r="H48" s="93"/>
      <c r="I48" s="93"/>
      <c r="J48" s="93">
        <f t="shared" si="1"/>
        <v>0</v>
      </c>
      <c r="K48" s="93"/>
      <c r="L48" s="93" t="s">
        <v>39</v>
      </c>
      <c r="M48" s="93" t="s">
        <v>39</v>
      </c>
      <c r="N48" s="93">
        <f t="shared" si="2"/>
        <v>0</v>
      </c>
    </row>
    <row r="49" spans="1:14" s="51" customFormat="1" ht="15.75" customHeight="1" hidden="1">
      <c r="A49" s="28"/>
      <c r="B49" s="84" t="s">
        <v>96</v>
      </c>
      <c r="C49" s="111"/>
      <c r="D49" s="111"/>
      <c r="E49" s="111"/>
      <c r="F49" s="93">
        <f t="shared" si="0"/>
        <v>0</v>
      </c>
      <c r="G49" s="93"/>
      <c r="H49" s="93"/>
      <c r="I49" s="93"/>
      <c r="J49" s="93">
        <f t="shared" si="1"/>
        <v>0</v>
      </c>
      <c r="K49" s="93"/>
      <c r="L49" s="93" t="s">
        <v>39</v>
      </c>
      <c r="M49" s="93" t="s">
        <v>39</v>
      </c>
      <c r="N49" s="93">
        <f t="shared" si="2"/>
        <v>0</v>
      </c>
    </row>
    <row r="50" spans="1:14" s="51" customFormat="1" ht="15.75" customHeight="1" hidden="1">
      <c r="A50" s="28"/>
      <c r="B50" s="84" t="s">
        <v>97</v>
      </c>
      <c r="C50" s="111" t="s">
        <v>39</v>
      </c>
      <c r="D50" s="111"/>
      <c r="E50" s="111">
        <f>D50</f>
        <v>0</v>
      </c>
      <c r="F50" s="111">
        <f>E50</f>
        <v>0</v>
      </c>
      <c r="G50" s="93" t="s">
        <v>39</v>
      </c>
      <c r="H50" s="93" t="s">
        <v>39</v>
      </c>
      <c r="I50" s="93" t="s">
        <v>39</v>
      </c>
      <c r="J50" s="93" t="str">
        <f>H50</f>
        <v>-</v>
      </c>
      <c r="K50" s="93" t="s">
        <v>39</v>
      </c>
      <c r="L50" s="93" t="s">
        <v>39</v>
      </c>
      <c r="M50" s="93" t="s">
        <v>39</v>
      </c>
      <c r="N50" s="93" t="str">
        <f t="shared" si="2"/>
        <v>-</v>
      </c>
    </row>
    <row r="51" spans="1:14" s="51" customFormat="1" ht="15.75" customHeight="1" hidden="1">
      <c r="A51" s="28"/>
      <c r="B51" s="84" t="s">
        <v>98</v>
      </c>
      <c r="C51" s="93"/>
      <c r="D51" s="93" t="s">
        <v>39</v>
      </c>
      <c r="E51" s="93" t="s">
        <v>39</v>
      </c>
      <c r="F51" s="93" t="e">
        <f>C51+D51</f>
        <v>#VALUE!</v>
      </c>
      <c r="G51" s="93"/>
      <c r="H51" s="93"/>
      <c r="I51" s="93"/>
      <c r="J51" s="93">
        <f t="shared" si="1"/>
        <v>0</v>
      </c>
      <c r="K51" s="93"/>
      <c r="L51" s="93" t="s">
        <v>39</v>
      </c>
      <c r="M51" s="93" t="s">
        <v>39</v>
      </c>
      <c r="N51" s="93" t="e">
        <f>K51+L51</f>
        <v>#VALUE!</v>
      </c>
    </row>
    <row r="52" spans="1:14" s="51" customFormat="1" ht="15.75" customHeight="1" hidden="1">
      <c r="A52" s="28"/>
      <c r="B52" s="84" t="s">
        <v>99</v>
      </c>
      <c r="C52" s="93"/>
      <c r="D52" s="93" t="s">
        <v>39</v>
      </c>
      <c r="E52" s="93" t="s">
        <v>39</v>
      </c>
      <c r="F52" s="93" t="e">
        <f>C52+D52</f>
        <v>#VALUE!</v>
      </c>
      <c r="G52" s="93"/>
      <c r="H52" s="93"/>
      <c r="I52" s="93"/>
      <c r="J52" s="93">
        <f t="shared" si="1"/>
        <v>0</v>
      </c>
      <c r="K52" s="93"/>
      <c r="L52" s="93" t="s">
        <v>39</v>
      </c>
      <c r="M52" s="93" t="s">
        <v>39</v>
      </c>
      <c r="N52" s="93" t="e">
        <f>K52+L52</f>
        <v>#VALUE!</v>
      </c>
    </row>
    <row r="53" spans="1:14" s="51" customFormat="1" ht="15.75" customHeight="1" hidden="1">
      <c r="A53" s="28"/>
      <c r="B53" s="84" t="s">
        <v>100</v>
      </c>
      <c r="C53" s="93"/>
      <c r="D53" s="93" t="s">
        <v>39</v>
      </c>
      <c r="E53" s="93" t="s">
        <v>39</v>
      </c>
      <c r="F53" s="93" t="e">
        <f>C53+D53</f>
        <v>#VALUE!</v>
      </c>
      <c r="G53" s="93"/>
      <c r="H53" s="93"/>
      <c r="I53" s="93"/>
      <c r="J53" s="93">
        <f t="shared" si="1"/>
        <v>0</v>
      </c>
      <c r="K53" s="93"/>
      <c r="L53" s="93" t="s">
        <v>39</v>
      </c>
      <c r="M53" s="93" t="s">
        <v>39</v>
      </c>
      <c r="N53" s="93" t="e">
        <f>K53+L53</f>
        <v>#VALUE!</v>
      </c>
    </row>
    <row r="54" spans="1:14" s="51" customFormat="1" ht="15.75" customHeight="1" hidden="1">
      <c r="A54" s="28"/>
      <c r="B54" s="84" t="s">
        <v>101</v>
      </c>
      <c r="C54" s="93"/>
      <c r="D54" s="93" t="s">
        <v>39</v>
      </c>
      <c r="E54" s="93" t="s">
        <v>39</v>
      </c>
      <c r="F54" s="93" t="e">
        <f>C54+D54</f>
        <v>#VALUE!</v>
      </c>
      <c r="G54" s="93"/>
      <c r="H54" s="93"/>
      <c r="I54" s="93"/>
      <c r="J54" s="93">
        <f t="shared" si="1"/>
        <v>0</v>
      </c>
      <c r="K54" s="93"/>
      <c r="L54" s="93" t="s">
        <v>39</v>
      </c>
      <c r="M54" s="93" t="s">
        <v>39</v>
      </c>
      <c r="N54" s="93" t="e">
        <f>K54+L54</f>
        <v>#VALUE!</v>
      </c>
    </row>
    <row r="55" spans="1:14" s="51" customFormat="1" ht="15.75" customHeight="1">
      <c r="A55" s="28"/>
      <c r="B55" s="110" t="s">
        <v>155</v>
      </c>
      <c r="C55" s="109">
        <f>SUM(C32:C54)</f>
        <v>1073474.51</v>
      </c>
      <c r="D55" s="109">
        <f>D50</f>
        <v>0</v>
      </c>
      <c r="E55" s="109">
        <f>E50</f>
        <v>0</v>
      </c>
      <c r="F55" s="109">
        <f>C55+D55</f>
        <v>1073474.51</v>
      </c>
      <c r="G55" s="109">
        <f>SUM(G32:G54)</f>
        <v>941269</v>
      </c>
      <c r="H55" s="109" t="s">
        <v>39</v>
      </c>
      <c r="I55" s="109" t="s">
        <v>39</v>
      </c>
      <c r="J55" s="109">
        <f>SUM(J32:J54)</f>
        <v>941269</v>
      </c>
      <c r="K55" s="109">
        <f>SUM(K32:K54)</f>
        <v>750000</v>
      </c>
      <c r="L55" s="197" t="s">
        <v>39</v>
      </c>
      <c r="M55" s="197" t="s">
        <v>39</v>
      </c>
      <c r="N55" s="109">
        <f>K55</f>
        <v>750000</v>
      </c>
    </row>
    <row r="56" s="51" customFormat="1" ht="15.75"/>
    <row r="57" spans="1:2" s="51" customFormat="1" ht="15.75">
      <c r="A57" s="54" t="s">
        <v>170</v>
      </c>
      <c r="B57" s="53" t="s">
        <v>178</v>
      </c>
    </row>
    <row r="58" s="51" customFormat="1" ht="15.75">
      <c r="J58" s="55" t="s">
        <v>59</v>
      </c>
    </row>
    <row r="59" spans="1:10" s="51" customFormat="1" ht="15.75" customHeight="1">
      <c r="A59" s="254" t="s">
        <v>19</v>
      </c>
      <c r="B59" s="254" t="s">
        <v>64</v>
      </c>
      <c r="C59" s="256" t="s">
        <v>143</v>
      </c>
      <c r="D59" s="257"/>
      <c r="E59" s="257"/>
      <c r="F59" s="258"/>
      <c r="G59" s="256" t="s">
        <v>161</v>
      </c>
      <c r="H59" s="257"/>
      <c r="I59" s="257"/>
      <c r="J59" s="258"/>
    </row>
    <row r="60" spans="1:11" s="51" customFormat="1" ht="39.75" customHeight="1">
      <c r="A60" s="255"/>
      <c r="B60" s="255"/>
      <c r="C60" s="28" t="s">
        <v>5</v>
      </c>
      <c r="D60" s="28" t="s">
        <v>6</v>
      </c>
      <c r="E60" s="139" t="s">
        <v>177</v>
      </c>
      <c r="F60" s="4" t="s">
        <v>7</v>
      </c>
      <c r="G60" s="28" t="s">
        <v>5</v>
      </c>
      <c r="H60" s="28" t="s">
        <v>6</v>
      </c>
      <c r="I60" s="139" t="s">
        <v>177</v>
      </c>
      <c r="J60" s="4" t="s">
        <v>57</v>
      </c>
      <c r="K60" s="112"/>
    </row>
    <row r="61" spans="1:13" s="51" customFormat="1" ht="15.75">
      <c r="A61" s="28">
        <v>1</v>
      </c>
      <c r="B61" s="28">
        <v>2</v>
      </c>
      <c r="C61" s="28">
        <v>3</v>
      </c>
      <c r="D61" s="28">
        <v>4</v>
      </c>
      <c r="E61" s="28">
        <v>5</v>
      </c>
      <c r="F61" s="28">
        <v>6</v>
      </c>
      <c r="G61" s="28">
        <v>7</v>
      </c>
      <c r="H61" s="28">
        <v>8</v>
      </c>
      <c r="I61" s="28">
        <v>9</v>
      </c>
      <c r="J61" s="28">
        <v>10</v>
      </c>
      <c r="K61" s="58"/>
      <c r="L61" s="58"/>
      <c r="M61" s="58"/>
    </row>
    <row r="62" spans="1:13" s="51" customFormat="1" ht="15.75">
      <c r="A62" s="28"/>
      <c r="B62" s="84" t="s">
        <v>115</v>
      </c>
      <c r="C62" s="93">
        <f>'2019-1 (1,2,3)'!H17</f>
        <v>800250</v>
      </c>
      <c r="D62" s="28" t="s">
        <v>9</v>
      </c>
      <c r="E62" s="28" t="s">
        <v>9</v>
      </c>
      <c r="F62" s="28">
        <f>C62</f>
        <v>800250</v>
      </c>
      <c r="G62" s="93">
        <f>'2019-1 (1,2,3)'!I17</f>
        <v>844264</v>
      </c>
      <c r="H62" s="28" t="s">
        <v>9</v>
      </c>
      <c r="I62" s="28" t="s">
        <v>9</v>
      </c>
      <c r="J62" s="28">
        <f>G62</f>
        <v>844264</v>
      </c>
      <c r="K62" s="58"/>
      <c r="L62" s="58"/>
      <c r="M62" s="58"/>
    </row>
    <row r="63" spans="1:13" s="51" customFormat="1" ht="15.75">
      <c r="A63" s="28"/>
      <c r="B63" s="84" t="s">
        <v>117</v>
      </c>
      <c r="C63" s="28" t="s">
        <v>116</v>
      </c>
      <c r="D63" s="28" t="s">
        <v>39</v>
      </c>
      <c r="E63" s="28" t="s">
        <v>39</v>
      </c>
      <c r="F63" s="28" t="s">
        <v>39</v>
      </c>
      <c r="G63" s="28" t="s">
        <v>116</v>
      </c>
      <c r="H63" s="28" t="s">
        <v>39</v>
      </c>
      <c r="I63" s="28" t="s">
        <v>39</v>
      </c>
      <c r="J63" s="28" t="s">
        <v>39</v>
      </c>
      <c r="K63" s="58"/>
      <c r="L63" s="58"/>
      <c r="M63" s="58"/>
    </row>
    <row r="64" spans="1:13" s="51" customFormat="1" ht="15.75">
      <c r="A64" s="28"/>
      <c r="B64" s="84" t="s">
        <v>118</v>
      </c>
      <c r="C64" s="28" t="s">
        <v>116</v>
      </c>
      <c r="D64" s="28" t="s">
        <v>39</v>
      </c>
      <c r="E64" s="28" t="s">
        <v>39</v>
      </c>
      <c r="F64" s="28" t="s">
        <v>39</v>
      </c>
      <c r="G64" s="28" t="s">
        <v>116</v>
      </c>
      <c r="H64" s="28" t="s">
        <v>39</v>
      </c>
      <c r="I64" s="28" t="s">
        <v>39</v>
      </c>
      <c r="J64" s="28" t="s">
        <v>39</v>
      </c>
      <c r="K64" s="58"/>
      <c r="L64" s="58"/>
      <c r="M64" s="58"/>
    </row>
    <row r="65" spans="1:13" s="51" customFormat="1" ht="15.75">
      <c r="A65" s="28">
        <v>401000</v>
      </c>
      <c r="B65" s="84" t="s">
        <v>119</v>
      </c>
      <c r="C65" s="28" t="s">
        <v>116</v>
      </c>
      <c r="D65" s="28" t="s">
        <v>39</v>
      </c>
      <c r="E65" s="28" t="s">
        <v>39</v>
      </c>
      <c r="F65" s="28" t="s">
        <v>39</v>
      </c>
      <c r="G65" s="28" t="s">
        <v>116</v>
      </c>
      <c r="H65" s="28" t="s">
        <v>39</v>
      </c>
      <c r="I65" s="28" t="s">
        <v>39</v>
      </c>
      <c r="J65" s="28" t="s">
        <v>39</v>
      </c>
      <c r="K65" s="58"/>
      <c r="L65" s="58"/>
      <c r="M65" s="58"/>
    </row>
    <row r="66" spans="1:13" s="51" customFormat="1" ht="25.5">
      <c r="A66" s="28">
        <v>602400</v>
      </c>
      <c r="B66" s="84" t="s">
        <v>120</v>
      </c>
      <c r="C66" s="28" t="s">
        <v>116</v>
      </c>
      <c r="D66" s="28" t="s">
        <v>39</v>
      </c>
      <c r="E66" s="28" t="s">
        <v>39</v>
      </c>
      <c r="F66" s="28" t="s">
        <v>39</v>
      </c>
      <c r="G66" s="28" t="s">
        <v>116</v>
      </c>
      <c r="H66" s="28" t="s">
        <v>39</v>
      </c>
      <c r="I66" s="28" t="s">
        <v>39</v>
      </c>
      <c r="J66" s="28" t="s">
        <v>39</v>
      </c>
      <c r="K66" s="58"/>
      <c r="L66" s="58"/>
      <c r="M66" s="58"/>
    </row>
    <row r="67" spans="1:14" ht="15.75" customHeight="1">
      <c r="A67" s="4">
        <v>602100</v>
      </c>
      <c r="B67" s="8" t="s">
        <v>121</v>
      </c>
      <c r="C67" s="83" t="s">
        <v>116</v>
      </c>
      <c r="D67" s="83" t="s">
        <v>39</v>
      </c>
      <c r="E67" s="83" t="s">
        <v>39</v>
      </c>
      <c r="F67" s="83" t="s">
        <v>39</v>
      </c>
      <c r="G67" s="83" t="s">
        <v>116</v>
      </c>
      <c r="H67" s="83" t="s">
        <v>116</v>
      </c>
      <c r="I67" s="83" t="s">
        <v>116</v>
      </c>
      <c r="J67" s="83" t="s">
        <v>116</v>
      </c>
      <c r="K67" s="228"/>
      <c r="L67" s="228"/>
      <c r="M67" s="228"/>
      <c r="N67" s="228"/>
    </row>
    <row r="68" spans="1:14" ht="15.75" customHeight="1">
      <c r="A68" s="4">
        <v>602200</v>
      </c>
      <c r="B68" s="8" t="s">
        <v>122</v>
      </c>
      <c r="C68" s="83" t="s">
        <v>116</v>
      </c>
      <c r="D68" s="83" t="s">
        <v>39</v>
      </c>
      <c r="E68" s="83" t="s">
        <v>39</v>
      </c>
      <c r="F68" s="83" t="s">
        <v>39</v>
      </c>
      <c r="G68" s="83" t="s">
        <v>116</v>
      </c>
      <c r="H68" s="83" t="s">
        <v>116</v>
      </c>
      <c r="I68" s="83" t="s">
        <v>116</v>
      </c>
      <c r="J68" s="83" t="s">
        <v>116</v>
      </c>
      <c r="K68" s="228"/>
      <c r="L68" s="228"/>
      <c r="M68" s="228"/>
      <c r="N68" s="228"/>
    </row>
    <row r="69" spans="1:13" s="51" customFormat="1" ht="15.75">
      <c r="A69" s="28"/>
      <c r="B69" s="84" t="s">
        <v>123</v>
      </c>
      <c r="C69" s="28" t="s">
        <v>116</v>
      </c>
      <c r="D69" s="28" t="s">
        <v>39</v>
      </c>
      <c r="E69" s="28" t="s">
        <v>39</v>
      </c>
      <c r="F69" s="28" t="s">
        <v>39</v>
      </c>
      <c r="G69" s="28" t="s">
        <v>116</v>
      </c>
      <c r="H69" s="28" t="s">
        <v>39</v>
      </c>
      <c r="I69" s="28" t="s">
        <v>39</v>
      </c>
      <c r="J69" s="28" t="s">
        <v>39</v>
      </c>
      <c r="K69" s="58"/>
      <c r="L69" s="58"/>
      <c r="M69" s="58"/>
    </row>
    <row r="70" spans="1:13" s="51" customFormat="1" ht="15.75">
      <c r="A70" s="28"/>
      <c r="B70" s="110" t="s">
        <v>155</v>
      </c>
      <c r="C70" s="106">
        <f>SUM(C62:C69)</f>
        <v>800250</v>
      </c>
      <c r="D70" s="106" t="s">
        <v>39</v>
      </c>
      <c r="E70" s="106" t="s">
        <v>39</v>
      </c>
      <c r="F70" s="106">
        <f>SUM(F62:F69)</f>
        <v>800250</v>
      </c>
      <c r="G70" s="106">
        <f>SUM(G62:G69)</f>
        <v>844264</v>
      </c>
      <c r="H70" s="106" t="s">
        <v>39</v>
      </c>
      <c r="I70" s="106" t="s">
        <v>39</v>
      </c>
      <c r="J70" s="106">
        <f>SUM(J62:J69)</f>
        <v>844264</v>
      </c>
      <c r="K70" s="58"/>
      <c r="L70" s="58"/>
      <c r="M70" s="58"/>
    </row>
    <row r="71" spans="12:14" s="51" customFormat="1" ht="19.5" customHeight="1">
      <c r="L71" s="58"/>
      <c r="M71" s="58"/>
      <c r="N71" s="58"/>
    </row>
    <row r="72" spans="12:14" s="51" customFormat="1" ht="19.5" customHeight="1">
      <c r="L72" s="58"/>
      <c r="M72" s="58"/>
      <c r="N72" s="58"/>
    </row>
    <row r="73" spans="1:14" s="51" customFormat="1" ht="15.75">
      <c r="A73" s="54" t="s">
        <v>31</v>
      </c>
      <c r="B73" s="53" t="s">
        <v>179</v>
      </c>
      <c r="L73" s="58"/>
      <c r="M73" s="58"/>
      <c r="N73" s="58"/>
    </row>
    <row r="74" spans="1:14" s="51" customFormat="1" ht="15.75">
      <c r="A74" s="54" t="s">
        <v>169</v>
      </c>
      <c r="B74" s="53" t="s">
        <v>180</v>
      </c>
      <c r="L74" s="58"/>
      <c r="M74" s="58"/>
      <c r="N74" s="58"/>
    </row>
    <row r="75" spans="10:14" s="51" customFormat="1" ht="15.75">
      <c r="J75" s="55"/>
      <c r="K75" s="112"/>
      <c r="L75" s="58"/>
      <c r="M75" s="58"/>
      <c r="N75" s="55" t="s">
        <v>59</v>
      </c>
    </row>
    <row r="76" spans="1:14" s="51" customFormat="1" ht="15.75" customHeight="1">
      <c r="A76" s="254" t="s">
        <v>181</v>
      </c>
      <c r="B76" s="254" t="s">
        <v>64</v>
      </c>
      <c r="C76" s="259" t="s">
        <v>157</v>
      </c>
      <c r="D76" s="260"/>
      <c r="E76" s="260"/>
      <c r="F76" s="261"/>
      <c r="G76" s="259" t="s">
        <v>159</v>
      </c>
      <c r="H76" s="260"/>
      <c r="I76" s="260"/>
      <c r="J76" s="261"/>
      <c r="K76" s="259" t="s">
        <v>160</v>
      </c>
      <c r="L76" s="260"/>
      <c r="M76" s="260"/>
      <c r="N76" s="261"/>
    </row>
    <row r="77" spans="1:14" s="51" customFormat="1" ht="68.25" customHeight="1">
      <c r="A77" s="255"/>
      <c r="B77" s="255"/>
      <c r="C77" s="4" t="s">
        <v>5</v>
      </c>
      <c r="D77" s="4" t="s">
        <v>6</v>
      </c>
      <c r="E77" s="139" t="s">
        <v>177</v>
      </c>
      <c r="F77" s="4" t="s">
        <v>7</v>
      </c>
      <c r="G77" s="4" t="s">
        <v>5</v>
      </c>
      <c r="H77" s="4" t="s">
        <v>6</v>
      </c>
      <c r="I77" s="139" t="s">
        <v>40</v>
      </c>
      <c r="J77" s="4" t="s">
        <v>57</v>
      </c>
      <c r="K77" s="4" t="s">
        <v>5</v>
      </c>
      <c r="L77" s="4" t="s">
        <v>6</v>
      </c>
      <c r="M77" s="139" t="s">
        <v>177</v>
      </c>
      <c r="N77" s="4" t="s">
        <v>58</v>
      </c>
    </row>
    <row r="78" spans="1:14" s="51" customFormat="1" ht="15.75">
      <c r="A78" s="4">
        <v>1</v>
      </c>
      <c r="B78" s="4">
        <v>2</v>
      </c>
      <c r="C78" s="4">
        <v>3</v>
      </c>
      <c r="D78" s="4">
        <v>4</v>
      </c>
      <c r="E78" s="4">
        <v>5</v>
      </c>
      <c r="F78" s="4">
        <v>6</v>
      </c>
      <c r="G78" s="4">
        <v>7</v>
      </c>
      <c r="H78" s="4">
        <v>8</v>
      </c>
      <c r="I78" s="4">
        <v>9</v>
      </c>
      <c r="J78" s="4">
        <v>10</v>
      </c>
      <c r="K78" s="4">
        <v>11</v>
      </c>
      <c r="L78" s="4">
        <v>12</v>
      </c>
      <c r="M78" s="4">
        <v>13</v>
      </c>
      <c r="N78" s="4">
        <v>14</v>
      </c>
    </row>
    <row r="79" spans="1:14" s="51" customFormat="1" ht="13.5" customHeight="1" hidden="1">
      <c r="A79" s="32" t="s">
        <v>37</v>
      </c>
      <c r="B79" s="8" t="s">
        <v>74</v>
      </c>
      <c r="C79" s="83"/>
      <c r="D79" s="83"/>
      <c r="E79" s="83"/>
      <c r="F79" s="83">
        <f>C79+D79</f>
        <v>0</v>
      </c>
      <c r="G79" s="83"/>
      <c r="H79" s="83"/>
      <c r="I79" s="83"/>
      <c r="J79" s="83">
        <f>G79+H79</f>
        <v>0</v>
      </c>
      <c r="K79" s="83"/>
      <c r="L79" s="83"/>
      <c r="M79" s="83"/>
      <c r="N79" s="83">
        <f>K79+L79</f>
        <v>0</v>
      </c>
    </row>
    <row r="80" spans="1:14" s="51" customFormat="1" ht="13.5" customHeight="1" hidden="1">
      <c r="A80" s="4">
        <v>2120</v>
      </c>
      <c r="B80" s="8" t="s">
        <v>75</v>
      </c>
      <c r="C80" s="83"/>
      <c r="D80" s="83"/>
      <c r="E80" s="83"/>
      <c r="F80" s="83">
        <f>C80+D80</f>
        <v>0</v>
      </c>
      <c r="G80" s="83"/>
      <c r="H80" s="83"/>
      <c r="I80" s="83"/>
      <c r="J80" s="83">
        <f>G80+H80</f>
        <v>0</v>
      </c>
      <c r="K80" s="83"/>
      <c r="L80" s="83"/>
      <c r="M80" s="83"/>
      <c r="N80" s="83">
        <f>K80+L80</f>
        <v>0</v>
      </c>
    </row>
    <row r="81" spans="1:14" s="51" customFormat="1" ht="13.5" customHeight="1">
      <c r="A81" s="4">
        <v>2210</v>
      </c>
      <c r="B81" s="8" t="s">
        <v>76</v>
      </c>
      <c r="C81" s="178">
        <v>88125</v>
      </c>
      <c r="D81" s="178" t="s">
        <v>39</v>
      </c>
      <c r="E81" s="178" t="s">
        <v>39</v>
      </c>
      <c r="F81" s="178">
        <f>C81</f>
        <v>88125</v>
      </c>
      <c r="G81" s="178">
        <v>134624</v>
      </c>
      <c r="H81" s="178" t="s">
        <v>39</v>
      </c>
      <c r="I81" s="178" t="s">
        <v>39</v>
      </c>
      <c r="J81" s="178">
        <f>G81</f>
        <v>134624</v>
      </c>
      <c r="K81" s="178">
        <v>142841</v>
      </c>
      <c r="L81" s="178"/>
      <c r="M81" s="178"/>
      <c r="N81" s="178">
        <f>K81+L81</f>
        <v>142841</v>
      </c>
    </row>
    <row r="82" spans="1:14" s="51" customFormat="1" ht="13.5" customHeight="1">
      <c r="A82" s="4">
        <v>2240</v>
      </c>
      <c r="B82" s="8" t="s">
        <v>79</v>
      </c>
      <c r="C82" s="178">
        <v>985349.51</v>
      </c>
      <c r="D82" s="178" t="s">
        <v>39</v>
      </c>
      <c r="E82" s="178" t="s">
        <v>39</v>
      </c>
      <c r="F82" s="178">
        <f>C82</f>
        <v>985349.51</v>
      </c>
      <c r="G82" s="178">
        <v>806645</v>
      </c>
      <c r="H82" s="178" t="s">
        <v>39</v>
      </c>
      <c r="I82" s="178" t="s">
        <v>39</v>
      </c>
      <c r="J82" s="178">
        <f>G82</f>
        <v>806645</v>
      </c>
      <c r="K82" s="178">
        <v>607159</v>
      </c>
      <c r="L82" s="178"/>
      <c r="M82" s="178"/>
      <c r="N82" s="178">
        <f>K82+L82</f>
        <v>607159</v>
      </c>
    </row>
    <row r="83" spans="1:14" s="51" customFormat="1" ht="15.75">
      <c r="A83" s="28"/>
      <c r="B83" s="110" t="s">
        <v>155</v>
      </c>
      <c r="C83" s="109">
        <f>SUM(C79:C82)</f>
        <v>1073474.51</v>
      </c>
      <c r="D83" s="109" t="s">
        <v>39</v>
      </c>
      <c r="E83" s="109" t="s">
        <v>39</v>
      </c>
      <c r="F83" s="109">
        <f>C83</f>
        <v>1073474.51</v>
      </c>
      <c r="G83" s="109">
        <f>SUM(G79:G82)</f>
        <v>941269</v>
      </c>
      <c r="H83" s="109" t="s">
        <v>39</v>
      </c>
      <c r="I83" s="109" t="s">
        <v>39</v>
      </c>
      <c r="J83" s="109">
        <f>SUM(J79:J82)</f>
        <v>941269</v>
      </c>
      <c r="K83" s="183">
        <f>SUM(K79:K82)</f>
        <v>750000</v>
      </c>
      <c r="L83" s="93" t="s">
        <v>39</v>
      </c>
      <c r="M83" s="93" t="s">
        <v>39</v>
      </c>
      <c r="N83" s="109">
        <f>K83</f>
        <v>750000</v>
      </c>
    </row>
    <row r="84" s="51" customFormat="1" ht="32.25" customHeight="1"/>
    <row r="85" spans="1:2" s="51" customFormat="1" ht="15.75">
      <c r="A85" s="54" t="s">
        <v>170</v>
      </c>
      <c r="B85" s="53" t="s">
        <v>182</v>
      </c>
    </row>
    <row r="86" spans="1:14" s="51" customFormat="1" ht="15.75">
      <c r="A86" s="54"/>
      <c r="B86" s="53"/>
      <c r="N86" s="55" t="s">
        <v>59</v>
      </c>
    </row>
    <row r="87" spans="1:14" s="51" customFormat="1" ht="15.75" customHeight="1">
      <c r="A87" s="254" t="s">
        <v>183</v>
      </c>
      <c r="B87" s="254" t="s">
        <v>64</v>
      </c>
      <c r="C87" s="259" t="s">
        <v>157</v>
      </c>
      <c r="D87" s="260"/>
      <c r="E87" s="260"/>
      <c r="F87" s="261"/>
      <c r="G87" s="259" t="s">
        <v>159</v>
      </c>
      <c r="H87" s="260"/>
      <c r="I87" s="260"/>
      <c r="J87" s="261"/>
      <c r="K87" s="259" t="s">
        <v>160</v>
      </c>
      <c r="L87" s="260"/>
      <c r="M87" s="260"/>
      <c r="N87" s="261"/>
    </row>
    <row r="88" spans="1:14" s="51" customFormat="1" ht="38.25">
      <c r="A88" s="255"/>
      <c r="B88" s="255"/>
      <c r="C88" s="4" t="s">
        <v>5</v>
      </c>
      <c r="D88" s="4" t="s">
        <v>6</v>
      </c>
      <c r="E88" s="139" t="s">
        <v>177</v>
      </c>
      <c r="F88" s="4" t="s">
        <v>7</v>
      </c>
      <c r="G88" s="4" t="s">
        <v>5</v>
      </c>
      <c r="H88" s="4" t="s">
        <v>6</v>
      </c>
      <c r="I88" s="139" t="s">
        <v>177</v>
      </c>
      <c r="J88" s="4" t="s">
        <v>57</v>
      </c>
      <c r="K88" s="4" t="s">
        <v>5</v>
      </c>
      <c r="L88" s="4" t="s">
        <v>6</v>
      </c>
      <c r="M88" s="139" t="s">
        <v>177</v>
      </c>
      <c r="N88" s="4" t="s">
        <v>58</v>
      </c>
    </row>
    <row r="89" spans="1:14" s="51" customFormat="1" ht="15.75">
      <c r="A89" s="4">
        <v>1</v>
      </c>
      <c r="B89" s="4">
        <v>2</v>
      </c>
      <c r="C89" s="4">
        <v>3</v>
      </c>
      <c r="D89" s="4">
        <v>4</v>
      </c>
      <c r="E89" s="4">
        <v>5</v>
      </c>
      <c r="F89" s="4">
        <v>6</v>
      </c>
      <c r="G89" s="4">
        <v>7</v>
      </c>
      <c r="H89" s="4">
        <v>8</v>
      </c>
      <c r="I89" s="4">
        <v>9</v>
      </c>
      <c r="J89" s="4">
        <v>10</v>
      </c>
      <c r="K89" s="4">
        <v>11</v>
      </c>
      <c r="L89" s="4">
        <v>12</v>
      </c>
      <c r="M89" s="4">
        <v>13</v>
      </c>
      <c r="N89" s="4">
        <v>14</v>
      </c>
    </row>
    <row r="90" spans="1:14" s="51" customFormat="1" ht="13.5" customHeight="1" hidden="1">
      <c r="A90" s="32" t="s">
        <v>37</v>
      </c>
      <c r="B90" s="32"/>
      <c r="C90" s="83"/>
      <c r="D90" s="83"/>
      <c r="E90" s="83"/>
      <c r="F90" s="83">
        <f>C90+D90</f>
        <v>0</v>
      </c>
      <c r="G90" s="83"/>
      <c r="H90" s="83"/>
      <c r="I90" s="83"/>
      <c r="J90" s="83">
        <f>G90+H90</f>
        <v>0</v>
      </c>
      <c r="K90" s="83"/>
      <c r="L90" s="83"/>
      <c r="M90" s="83"/>
      <c r="N90" s="83">
        <f aca="true" t="shared" si="3" ref="N90:N101">K90+L90</f>
        <v>0</v>
      </c>
    </row>
    <row r="91" spans="1:14" s="51" customFormat="1" ht="13.5" customHeight="1" hidden="1">
      <c r="A91" s="4">
        <v>2120</v>
      </c>
      <c r="B91" s="4"/>
      <c r="C91" s="83"/>
      <c r="D91" s="83"/>
      <c r="E91" s="83"/>
      <c r="F91" s="83">
        <f aca="true" t="shared" si="4" ref="F91:F101">C91+D91</f>
        <v>0</v>
      </c>
      <c r="G91" s="83"/>
      <c r="H91" s="83"/>
      <c r="I91" s="83"/>
      <c r="J91" s="83">
        <f aca="true" t="shared" si="5" ref="J91:J101">G91+H91</f>
        <v>0</v>
      </c>
      <c r="K91" s="83"/>
      <c r="L91" s="83"/>
      <c r="M91" s="83"/>
      <c r="N91" s="83">
        <f t="shared" si="3"/>
        <v>0</v>
      </c>
    </row>
    <row r="92" spans="1:14" s="51" customFormat="1" ht="13.5" customHeight="1" hidden="1">
      <c r="A92" s="4">
        <v>2210</v>
      </c>
      <c r="B92" s="4"/>
      <c r="C92" s="83"/>
      <c r="D92" s="83"/>
      <c r="E92" s="83"/>
      <c r="F92" s="83">
        <f t="shared" si="4"/>
        <v>0</v>
      </c>
      <c r="G92" s="83"/>
      <c r="H92" s="83"/>
      <c r="I92" s="83"/>
      <c r="J92" s="83">
        <f t="shared" si="5"/>
        <v>0</v>
      </c>
      <c r="K92" s="83"/>
      <c r="L92" s="83"/>
      <c r="M92" s="83"/>
      <c r="N92" s="83">
        <f t="shared" si="3"/>
        <v>0</v>
      </c>
    </row>
    <row r="93" spans="1:14" s="51" customFormat="1" ht="13.5" customHeight="1" hidden="1">
      <c r="A93" s="4">
        <v>2220</v>
      </c>
      <c r="B93" s="4"/>
      <c r="C93" s="83"/>
      <c r="D93" s="83"/>
      <c r="E93" s="83"/>
      <c r="F93" s="83">
        <f t="shared" si="4"/>
        <v>0</v>
      </c>
      <c r="G93" s="83"/>
      <c r="H93" s="83"/>
      <c r="I93" s="83"/>
      <c r="J93" s="83">
        <f t="shared" si="5"/>
        <v>0</v>
      </c>
      <c r="K93" s="83"/>
      <c r="L93" s="83"/>
      <c r="M93" s="83"/>
      <c r="N93" s="83">
        <f t="shared" si="3"/>
        <v>0</v>
      </c>
    </row>
    <row r="94" spans="1:14" s="51" customFormat="1" ht="13.5" customHeight="1" hidden="1">
      <c r="A94" s="4">
        <v>2230</v>
      </c>
      <c r="B94" s="4"/>
      <c r="C94" s="83"/>
      <c r="D94" s="83"/>
      <c r="E94" s="83"/>
      <c r="F94" s="83">
        <f t="shared" si="4"/>
        <v>0</v>
      </c>
      <c r="G94" s="83"/>
      <c r="H94" s="83"/>
      <c r="I94" s="83"/>
      <c r="J94" s="83">
        <f t="shared" si="5"/>
        <v>0</v>
      </c>
      <c r="K94" s="83"/>
      <c r="L94" s="83"/>
      <c r="M94" s="83"/>
      <c r="N94" s="83">
        <f t="shared" si="3"/>
        <v>0</v>
      </c>
    </row>
    <row r="95" spans="1:14" s="51" customFormat="1" ht="13.5" customHeight="1" hidden="1">
      <c r="A95" s="4">
        <v>2240</v>
      </c>
      <c r="B95" s="4"/>
      <c r="C95" s="83"/>
      <c r="D95" s="83"/>
      <c r="E95" s="83"/>
      <c r="F95" s="83">
        <f t="shared" si="4"/>
        <v>0</v>
      </c>
      <c r="G95" s="83"/>
      <c r="H95" s="83"/>
      <c r="I95" s="83"/>
      <c r="J95" s="83">
        <f t="shared" si="5"/>
        <v>0</v>
      </c>
      <c r="K95" s="83"/>
      <c r="L95" s="83"/>
      <c r="M95" s="83"/>
      <c r="N95" s="83">
        <f t="shared" si="3"/>
        <v>0</v>
      </c>
    </row>
    <row r="96" spans="1:14" s="51" customFormat="1" ht="13.5" customHeight="1" hidden="1">
      <c r="A96" s="4">
        <v>2250</v>
      </c>
      <c r="B96" s="4"/>
      <c r="C96" s="83"/>
      <c r="D96" s="83"/>
      <c r="E96" s="83"/>
      <c r="F96" s="83">
        <f t="shared" si="4"/>
        <v>0</v>
      </c>
      <c r="G96" s="83"/>
      <c r="H96" s="83"/>
      <c r="I96" s="83"/>
      <c r="J96" s="83">
        <f t="shared" si="5"/>
        <v>0</v>
      </c>
      <c r="K96" s="83"/>
      <c r="L96" s="83"/>
      <c r="M96" s="83"/>
      <c r="N96" s="83">
        <f t="shared" si="3"/>
        <v>0</v>
      </c>
    </row>
    <row r="97" spans="1:14" s="51" customFormat="1" ht="13.5" customHeight="1" hidden="1">
      <c r="A97" s="4">
        <v>2260</v>
      </c>
      <c r="B97" s="4"/>
      <c r="C97" s="83"/>
      <c r="D97" s="83"/>
      <c r="E97" s="83"/>
      <c r="F97" s="83">
        <f t="shared" si="4"/>
        <v>0</v>
      </c>
      <c r="G97" s="83"/>
      <c r="H97" s="83"/>
      <c r="I97" s="83"/>
      <c r="J97" s="83">
        <f t="shared" si="5"/>
        <v>0</v>
      </c>
      <c r="K97" s="83"/>
      <c r="L97" s="83"/>
      <c r="M97" s="83"/>
      <c r="N97" s="83">
        <f t="shared" si="3"/>
        <v>0</v>
      </c>
    </row>
    <row r="98" spans="1:14" s="51" customFormat="1" ht="13.5" customHeight="1" hidden="1">
      <c r="A98" s="4">
        <v>2270</v>
      </c>
      <c r="B98" s="4"/>
      <c r="C98" s="83"/>
      <c r="D98" s="83"/>
      <c r="E98" s="83"/>
      <c r="F98" s="83">
        <f t="shared" si="4"/>
        <v>0</v>
      </c>
      <c r="G98" s="83"/>
      <c r="H98" s="83"/>
      <c r="I98" s="83"/>
      <c r="J98" s="83">
        <f t="shared" si="5"/>
        <v>0</v>
      </c>
      <c r="K98" s="83"/>
      <c r="L98" s="83"/>
      <c r="M98" s="83"/>
      <c r="N98" s="83">
        <f t="shared" si="3"/>
        <v>0</v>
      </c>
    </row>
    <row r="99" spans="1:14" s="51" customFormat="1" ht="102" customHeight="1" hidden="1">
      <c r="A99" s="4">
        <v>2281</v>
      </c>
      <c r="B99" s="4"/>
      <c r="C99" s="83"/>
      <c r="D99" s="83"/>
      <c r="E99" s="83"/>
      <c r="F99" s="83">
        <f t="shared" si="4"/>
        <v>0</v>
      </c>
      <c r="G99" s="83"/>
      <c r="H99" s="83"/>
      <c r="I99" s="83"/>
      <c r="J99" s="83">
        <f t="shared" si="5"/>
        <v>0</v>
      </c>
      <c r="K99" s="83"/>
      <c r="L99" s="83"/>
      <c r="M99" s="83"/>
      <c r="N99" s="83">
        <f t="shared" si="3"/>
        <v>0</v>
      </c>
    </row>
    <row r="100" spans="1:14" s="51" customFormat="1" ht="114.75" customHeight="1" hidden="1">
      <c r="A100" s="4">
        <v>2282</v>
      </c>
      <c r="B100" s="4"/>
      <c r="C100" s="83"/>
      <c r="D100" s="83"/>
      <c r="E100" s="83"/>
      <c r="F100" s="83">
        <f t="shared" si="4"/>
        <v>0</v>
      </c>
      <c r="G100" s="83"/>
      <c r="H100" s="83"/>
      <c r="I100" s="83"/>
      <c r="J100" s="83">
        <f t="shared" si="5"/>
        <v>0</v>
      </c>
      <c r="K100" s="83"/>
      <c r="L100" s="83"/>
      <c r="M100" s="83"/>
      <c r="N100" s="83">
        <f t="shared" si="3"/>
        <v>0</v>
      </c>
    </row>
    <row r="101" spans="1:14" s="51" customFormat="1" ht="13.5" customHeight="1" hidden="1">
      <c r="A101" s="4">
        <v>2400</v>
      </c>
      <c r="B101" s="4"/>
      <c r="C101" s="83"/>
      <c r="D101" s="83"/>
      <c r="E101" s="83"/>
      <c r="F101" s="83">
        <f t="shared" si="4"/>
        <v>0</v>
      </c>
      <c r="G101" s="83"/>
      <c r="H101" s="83"/>
      <c r="I101" s="83"/>
      <c r="J101" s="83">
        <f t="shared" si="5"/>
        <v>0</v>
      </c>
      <c r="K101" s="83"/>
      <c r="L101" s="83"/>
      <c r="M101" s="83"/>
      <c r="N101" s="83">
        <f t="shared" si="3"/>
        <v>0</v>
      </c>
    </row>
    <row r="102" spans="1:14" s="51" customFormat="1" ht="24" customHeight="1">
      <c r="A102" s="28"/>
      <c r="B102" s="164" t="s">
        <v>124</v>
      </c>
      <c r="C102" s="111" t="s">
        <v>39</v>
      </c>
      <c r="D102" s="111" t="s">
        <v>39</v>
      </c>
      <c r="E102" s="111" t="s">
        <v>39</v>
      </c>
      <c r="F102" s="93" t="s">
        <v>39</v>
      </c>
      <c r="G102" s="111" t="s">
        <v>39</v>
      </c>
      <c r="H102" s="93" t="s">
        <v>39</v>
      </c>
      <c r="I102" s="93" t="s">
        <v>39</v>
      </c>
      <c r="J102" s="93" t="s">
        <v>39</v>
      </c>
      <c r="K102" s="111" t="s">
        <v>39</v>
      </c>
      <c r="L102" s="93" t="s">
        <v>39</v>
      </c>
      <c r="M102" s="93" t="s">
        <v>39</v>
      </c>
      <c r="N102" s="93" t="s">
        <v>39</v>
      </c>
    </row>
    <row r="103" spans="1:14" s="51" customFormat="1" ht="76.5" customHeight="1" hidden="1">
      <c r="A103" s="28">
        <v>2620</v>
      </c>
      <c r="B103" s="28"/>
      <c r="C103" s="111"/>
      <c r="D103" s="111"/>
      <c r="E103" s="111"/>
      <c r="F103" s="93">
        <f aca="true" t="shared" si="6" ref="F103:F112">C103</f>
        <v>0</v>
      </c>
      <c r="G103" s="93"/>
      <c r="H103" s="93"/>
      <c r="I103" s="93"/>
      <c r="J103" s="93">
        <f aca="true" t="shared" si="7" ref="J103:J112">G103+H103</f>
        <v>0</v>
      </c>
      <c r="K103" s="93"/>
      <c r="L103" s="93" t="s">
        <v>39</v>
      </c>
      <c r="M103" s="93" t="s">
        <v>39</v>
      </c>
      <c r="N103" s="93">
        <f aca="true" t="shared" si="8" ref="N103:N113">K103</f>
        <v>0</v>
      </c>
    </row>
    <row r="104" spans="1:14" s="51" customFormat="1" ht="89.25" customHeight="1" hidden="1">
      <c r="A104" s="28">
        <v>2630</v>
      </c>
      <c r="B104" s="28"/>
      <c r="C104" s="111"/>
      <c r="D104" s="111"/>
      <c r="E104" s="111"/>
      <c r="F104" s="93">
        <f t="shared" si="6"/>
        <v>0</v>
      </c>
      <c r="G104" s="93"/>
      <c r="H104" s="93"/>
      <c r="I104" s="93"/>
      <c r="J104" s="93">
        <f t="shared" si="7"/>
        <v>0</v>
      </c>
      <c r="K104" s="93"/>
      <c r="L104" s="93" t="s">
        <v>39</v>
      </c>
      <c r="M104" s="93" t="s">
        <v>39</v>
      </c>
      <c r="N104" s="93">
        <f t="shared" si="8"/>
        <v>0</v>
      </c>
    </row>
    <row r="105" spans="1:14" s="51" customFormat="1" ht="13.5" customHeight="1" hidden="1">
      <c r="A105" s="28">
        <v>2700</v>
      </c>
      <c r="B105" s="28"/>
      <c r="C105" s="111"/>
      <c r="D105" s="111"/>
      <c r="E105" s="111"/>
      <c r="F105" s="93">
        <f t="shared" si="6"/>
        <v>0</v>
      </c>
      <c r="G105" s="93"/>
      <c r="H105" s="93"/>
      <c r="I105" s="93"/>
      <c r="J105" s="93">
        <f t="shared" si="7"/>
        <v>0</v>
      </c>
      <c r="K105" s="93"/>
      <c r="L105" s="93" t="s">
        <v>39</v>
      </c>
      <c r="M105" s="93" t="s">
        <v>39</v>
      </c>
      <c r="N105" s="93">
        <f t="shared" si="8"/>
        <v>0</v>
      </c>
    </row>
    <row r="106" spans="1:14" s="51" customFormat="1" ht="13.5" customHeight="1" hidden="1">
      <c r="A106" s="28">
        <v>2800</v>
      </c>
      <c r="B106" s="28"/>
      <c r="C106" s="111"/>
      <c r="D106" s="111"/>
      <c r="E106" s="111"/>
      <c r="F106" s="93">
        <f t="shared" si="6"/>
        <v>0</v>
      </c>
      <c r="G106" s="93"/>
      <c r="H106" s="93"/>
      <c r="I106" s="93"/>
      <c r="J106" s="93">
        <f t="shared" si="7"/>
        <v>0</v>
      </c>
      <c r="K106" s="93"/>
      <c r="L106" s="93" t="s">
        <v>39</v>
      </c>
      <c r="M106" s="93" t="s">
        <v>39</v>
      </c>
      <c r="N106" s="93">
        <f t="shared" si="8"/>
        <v>0</v>
      </c>
    </row>
    <row r="107" spans="1:14" s="51" customFormat="1" ht="76.5" customHeight="1" hidden="1">
      <c r="A107" s="28">
        <v>3110</v>
      </c>
      <c r="B107" s="28"/>
      <c r="C107" s="111"/>
      <c r="D107" s="111"/>
      <c r="E107" s="111"/>
      <c r="F107" s="93">
        <f t="shared" si="6"/>
        <v>0</v>
      </c>
      <c r="G107" s="93"/>
      <c r="H107" s="93"/>
      <c r="I107" s="93"/>
      <c r="J107" s="93">
        <f t="shared" si="7"/>
        <v>0</v>
      </c>
      <c r="K107" s="93"/>
      <c r="L107" s="93" t="s">
        <v>39</v>
      </c>
      <c r="M107" s="93" t="s">
        <v>39</v>
      </c>
      <c r="N107" s="93">
        <f t="shared" si="8"/>
        <v>0</v>
      </c>
    </row>
    <row r="108" spans="1:14" s="51" customFormat="1" ht="14.25" customHeight="1" hidden="1">
      <c r="A108" s="28">
        <v>3120</v>
      </c>
      <c r="B108" s="28"/>
      <c r="C108" s="111"/>
      <c r="D108" s="111"/>
      <c r="E108" s="111"/>
      <c r="F108" s="93">
        <f t="shared" si="6"/>
        <v>0</v>
      </c>
      <c r="G108" s="93"/>
      <c r="H108" s="93"/>
      <c r="I108" s="93"/>
      <c r="J108" s="93">
        <f t="shared" si="7"/>
        <v>0</v>
      </c>
      <c r="K108" s="93"/>
      <c r="L108" s="93" t="s">
        <v>39</v>
      </c>
      <c r="M108" s="93" t="s">
        <v>39</v>
      </c>
      <c r="N108" s="93">
        <f t="shared" si="8"/>
        <v>0</v>
      </c>
    </row>
    <row r="109" spans="1:14" s="51" customFormat="1" ht="14.25" customHeight="1" hidden="1">
      <c r="A109" s="28">
        <v>3130</v>
      </c>
      <c r="B109" s="28"/>
      <c r="C109" s="111"/>
      <c r="D109" s="111"/>
      <c r="E109" s="111"/>
      <c r="F109" s="93">
        <f t="shared" si="6"/>
        <v>0</v>
      </c>
      <c r="G109" s="93"/>
      <c r="H109" s="93"/>
      <c r="I109" s="93"/>
      <c r="J109" s="93">
        <f t="shared" si="7"/>
        <v>0</v>
      </c>
      <c r="K109" s="93"/>
      <c r="L109" s="93" t="s">
        <v>39</v>
      </c>
      <c r="M109" s="93" t="s">
        <v>39</v>
      </c>
      <c r="N109" s="93">
        <f t="shared" si="8"/>
        <v>0</v>
      </c>
    </row>
    <row r="110" spans="1:14" s="51" customFormat="1" ht="14.25" customHeight="1" hidden="1">
      <c r="A110" s="28">
        <v>3140</v>
      </c>
      <c r="B110" s="28"/>
      <c r="C110" s="111"/>
      <c r="D110" s="111"/>
      <c r="E110" s="111"/>
      <c r="F110" s="93">
        <f t="shared" si="6"/>
        <v>0</v>
      </c>
      <c r="G110" s="93"/>
      <c r="H110" s="93"/>
      <c r="I110" s="93"/>
      <c r="J110" s="93">
        <f t="shared" si="7"/>
        <v>0</v>
      </c>
      <c r="K110" s="93"/>
      <c r="L110" s="93" t="s">
        <v>39</v>
      </c>
      <c r="M110" s="93" t="s">
        <v>39</v>
      </c>
      <c r="N110" s="93">
        <f t="shared" si="8"/>
        <v>0</v>
      </c>
    </row>
    <row r="111" spans="1:14" s="51" customFormat="1" ht="14.25" customHeight="1" hidden="1">
      <c r="A111" s="28">
        <v>3150</v>
      </c>
      <c r="B111" s="28"/>
      <c r="C111" s="111"/>
      <c r="D111" s="111"/>
      <c r="E111" s="111"/>
      <c r="F111" s="93">
        <f t="shared" si="6"/>
        <v>0</v>
      </c>
      <c r="G111" s="93"/>
      <c r="H111" s="93"/>
      <c r="I111" s="93"/>
      <c r="J111" s="93">
        <f t="shared" si="7"/>
        <v>0</v>
      </c>
      <c r="K111" s="93"/>
      <c r="L111" s="93" t="s">
        <v>39</v>
      </c>
      <c r="M111" s="93" t="s">
        <v>39</v>
      </c>
      <c r="N111" s="93">
        <f t="shared" si="8"/>
        <v>0</v>
      </c>
    </row>
    <row r="112" spans="1:14" s="51" customFormat="1" ht="14.25" customHeight="1" hidden="1">
      <c r="A112" s="28">
        <v>3160</v>
      </c>
      <c r="B112" s="28"/>
      <c r="C112" s="111"/>
      <c r="D112" s="111"/>
      <c r="E112" s="111"/>
      <c r="F112" s="93">
        <f t="shared" si="6"/>
        <v>0</v>
      </c>
      <c r="G112" s="93"/>
      <c r="H112" s="93"/>
      <c r="I112" s="93"/>
      <c r="J112" s="93">
        <f t="shared" si="7"/>
        <v>0</v>
      </c>
      <c r="K112" s="93"/>
      <c r="L112" s="93" t="s">
        <v>39</v>
      </c>
      <c r="M112" s="93" t="s">
        <v>39</v>
      </c>
      <c r="N112" s="93">
        <f t="shared" si="8"/>
        <v>0</v>
      </c>
    </row>
    <row r="113" spans="1:14" s="51" customFormat="1" ht="63.75" customHeight="1" hidden="1">
      <c r="A113" s="28">
        <v>3210</v>
      </c>
      <c r="B113" s="28"/>
      <c r="C113" s="111" t="s">
        <v>39</v>
      </c>
      <c r="D113" s="111"/>
      <c r="E113" s="111">
        <f>D113</f>
        <v>0</v>
      </c>
      <c r="F113" s="111">
        <f>E113</f>
        <v>0</v>
      </c>
      <c r="G113" s="93" t="s">
        <v>39</v>
      </c>
      <c r="H113" s="93" t="s">
        <v>39</v>
      </c>
      <c r="I113" s="93" t="s">
        <v>39</v>
      </c>
      <c r="J113" s="93" t="str">
        <f>H113</f>
        <v>-</v>
      </c>
      <c r="K113" s="93" t="s">
        <v>39</v>
      </c>
      <c r="L113" s="93" t="s">
        <v>39</v>
      </c>
      <c r="M113" s="93" t="s">
        <v>39</v>
      </c>
      <c r="N113" s="93" t="str">
        <f t="shared" si="8"/>
        <v>-</v>
      </c>
    </row>
    <row r="114" spans="1:14" s="51" customFormat="1" ht="76.5" customHeight="1" hidden="1">
      <c r="A114" s="28">
        <v>3220</v>
      </c>
      <c r="B114" s="28"/>
      <c r="C114" s="93"/>
      <c r="D114" s="93" t="s">
        <v>39</v>
      </c>
      <c r="E114" s="93" t="s">
        <v>39</v>
      </c>
      <c r="F114" s="93" t="e">
        <f>C114+D114</f>
        <v>#VALUE!</v>
      </c>
      <c r="G114" s="93"/>
      <c r="H114" s="93"/>
      <c r="I114" s="93"/>
      <c r="J114" s="93">
        <f>G114+H114</f>
        <v>0</v>
      </c>
      <c r="K114" s="93"/>
      <c r="L114" s="93" t="s">
        <v>39</v>
      </c>
      <c r="M114" s="93" t="s">
        <v>39</v>
      </c>
      <c r="N114" s="93" t="e">
        <f>K114+L114</f>
        <v>#VALUE!</v>
      </c>
    </row>
    <row r="115" spans="1:14" s="51" customFormat="1" ht="89.25" customHeight="1" hidden="1">
      <c r="A115" s="28">
        <v>3230</v>
      </c>
      <c r="B115" s="28"/>
      <c r="C115" s="93"/>
      <c r="D115" s="93" t="s">
        <v>39</v>
      </c>
      <c r="E115" s="93" t="s">
        <v>39</v>
      </c>
      <c r="F115" s="93" t="e">
        <f>C115+D115</f>
        <v>#VALUE!</v>
      </c>
      <c r="G115" s="93"/>
      <c r="H115" s="93"/>
      <c r="I115" s="93"/>
      <c r="J115" s="93">
        <f>G115+H115</f>
        <v>0</v>
      </c>
      <c r="K115" s="93"/>
      <c r="L115" s="93" t="s">
        <v>39</v>
      </c>
      <c r="M115" s="93" t="s">
        <v>39</v>
      </c>
      <c r="N115" s="93" t="e">
        <f>K115+L115</f>
        <v>#VALUE!</v>
      </c>
    </row>
    <row r="116" spans="1:14" s="51" customFormat="1" ht="13.5" customHeight="1" hidden="1">
      <c r="A116" s="28">
        <v>3240</v>
      </c>
      <c r="B116" s="28"/>
      <c r="C116" s="93"/>
      <c r="D116" s="93" t="s">
        <v>39</v>
      </c>
      <c r="E116" s="93" t="s">
        <v>39</v>
      </c>
      <c r="F116" s="93" t="e">
        <f>C116+D116</f>
        <v>#VALUE!</v>
      </c>
      <c r="G116" s="93"/>
      <c r="H116" s="93"/>
      <c r="I116" s="93"/>
      <c r="J116" s="93">
        <f>G116+H116</f>
        <v>0</v>
      </c>
      <c r="K116" s="93"/>
      <c r="L116" s="93" t="s">
        <v>39</v>
      </c>
      <c r="M116" s="93" t="s">
        <v>39</v>
      </c>
      <c r="N116" s="93" t="e">
        <f>K116+L116</f>
        <v>#VALUE!</v>
      </c>
    </row>
    <row r="117" spans="1:14" s="51" customFormat="1" ht="13.5" customHeight="1" hidden="1">
      <c r="A117" s="28">
        <v>9000</v>
      </c>
      <c r="B117" s="28"/>
      <c r="C117" s="93"/>
      <c r="D117" s="93" t="s">
        <v>39</v>
      </c>
      <c r="E117" s="93" t="s">
        <v>39</v>
      </c>
      <c r="F117" s="93" t="e">
        <f>C117+D117</f>
        <v>#VALUE!</v>
      </c>
      <c r="G117" s="93"/>
      <c r="H117" s="93"/>
      <c r="I117" s="93"/>
      <c r="J117" s="93">
        <f>G117+H117</f>
        <v>0</v>
      </c>
      <c r="K117" s="93"/>
      <c r="L117" s="93" t="s">
        <v>39</v>
      </c>
      <c r="M117" s="93" t="s">
        <v>39</v>
      </c>
      <c r="N117" s="93" t="e">
        <f>K117+L117</f>
        <v>#VALUE!</v>
      </c>
    </row>
    <row r="118" spans="1:14" s="51" customFormat="1" ht="15.75">
      <c r="A118" s="28"/>
      <c r="B118" s="110" t="s">
        <v>155</v>
      </c>
      <c r="C118" s="109" t="s">
        <v>39</v>
      </c>
      <c r="D118" s="109" t="s">
        <v>39</v>
      </c>
      <c r="E118" s="109" t="s">
        <v>39</v>
      </c>
      <c r="F118" s="109" t="s">
        <v>39</v>
      </c>
      <c r="G118" s="109" t="s">
        <v>39</v>
      </c>
      <c r="H118" s="109" t="s">
        <v>39</v>
      </c>
      <c r="I118" s="109" t="s">
        <v>39</v>
      </c>
      <c r="J118" s="109" t="s">
        <v>39</v>
      </c>
      <c r="K118" s="109" t="s">
        <v>39</v>
      </c>
      <c r="L118" s="109" t="s">
        <v>39</v>
      </c>
      <c r="M118" s="109" t="s">
        <v>39</v>
      </c>
      <c r="N118" s="109" t="str">
        <f>K118</f>
        <v>-</v>
      </c>
    </row>
    <row r="119" s="51" customFormat="1" ht="15.75"/>
    <row r="120" s="51" customFormat="1" ht="15.75"/>
    <row r="121" spans="1:2" s="51" customFormat="1" ht="15.75">
      <c r="A121" s="54" t="s">
        <v>173</v>
      </c>
      <c r="B121" s="53" t="s">
        <v>184</v>
      </c>
    </row>
    <row r="122" s="51" customFormat="1" ht="15.75">
      <c r="J122" s="55" t="s">
        <v>59</v>
      </c>
    </row>
    <row r="123" spans="1:10" s="51" customFormat="1" ht="15.75" customHeight="1">
      <c r="A123" s="254" t="s">
        <v>181</v>
      </c>
      <c r="B123" s="254" t="s">
        <v>64</v>
      </c>
      <c r="C123" s="256" t="s">
        <v>143</v>
      </c>
      <c r="D123" s="257"/>
      <c r="E123" s="257"/>
      <c r="F123" s="258"/>
      <c r="G123" s="256" t="s">
        <v>161</v>
      </c>
      <c r="H123" s="257"/>
      <c r="I123" s="257"/>
      <c r="J123" s="258"/>
    </row>
    <row r="124" spans="1:10" s="51" customFormat="1" ht="53.25" customHeight="1">
      <c r="A124" s="255"/>
      <c r="B124" s="255"/>
      <c r="C124" s="28" t="s">
        <v>5</v>
      </c>
      <c r="D124" s="28" t="s">
        <v>6</v>
      </c>
      <c r="E124" s="139" t="s">
        <v>177</v>
      </c>
      <c r="F124" s="4" t="s">
        <v>7</v>
      </c>
      <c r="G124" s="28" t="s">
        <v>5</v>
      </c>
      <c r="H124" s="28" t="s">
        <v>6</v>
      </c>
      <c r="I124" s="139" t="s">
        <v>177</v>
      </c>
      <c r="J124" s="4" t="s">
        <v>57</v>
      </c>
    </row>
    <row r="125" spans="1:10" s="51" customFormat="1" ht="15.75">
      <c r="A125" s="28">
        <v>1</v>
      </c>
      <c r="B125" s="28">
        <v>2</v>
      </c>
      <c r="C125" s="28">
        <v>3</v>
      </c>
      <c r="D125" s="28">
        <v>4</v>
      </c>
      <c r="E125" s="28">
        <v>5</v>
      </c>
      <c r="F125" s="28">
        <v>6</v>
      </c>
      <c r="G125" s="28">
        <v>7</v>
      </c>
      <c r="H125" s="28">
        <v>8</v>
      </c>
      <c r="I125" s="28">
        <v>9</v>
      </c>
      <c r="J125" s="28">
        <v>10</v>
      </c>
    </row>
    <row r="126" spans="1:10" s="51" customFormat="1" ht="15.75">
      <c r="A126" s="28">
        <v>2210</v>
      </c>
      <c r="B126" s="8" t="s">
        <v>76</v>
      </c>
      <c r="C126" s="111">
        <f>K81*1.067</f>
        <v>152411.34699999998</v>
      </c>
      <c r="D126" s="28" t="s">
        <v>39</v>
      </c>
      <c r="E126" s="28" t="s">
        <v>39</v>
      </c>
      <c r="F126" s="111">
        <f>C126</f>
        <v>152411.34699999998</v>
      </c>
      <c r="G126" s="111">
        <f>C126*1.055</f>
        <v>160793.97108499997</v>
      </c>
      <c r="H126" s="28" t="s">
        <v>39</v>
      </c>
      <c r="I126" s="28" t="s">
        <v>39</v>
      </c>
      <c r="J126" s="111">
        <f>G126</f>
        <v>160793.97108499997</v>
      </c>
    </row>
    <row r="127" spans="1:10" s="51" customFormat="1" ht="15.75">
      <c r="A127" s="28">
        <v>2240</v>
      </c>
      <c r="B127" s="8" t="s">
        <v>79</v>
      </c>
      <c r="C127" s="111">
        <f>K82*1.067</f>
        <v>647838.6529999999</v>
      </c>
      <c r="D127" s="28" t="s">
        <v>39</v>
      </c>
      <c r="E127" s="28" t="s">
        <v>39</v>
      </c>
      <c r="F127" s="111">
        <f>C127</f>
        <v>647838.6529999999</v>
      </c>
      <c r="G127" s="111">
        <f>C127*1.055</f>
        <v>683469.7789149999</v>
      </c>
      <c r="H127" s="28" t="s">
        <v>39</v>
      </c>
      <c r="I127" s="28" t="s">
        <v>39</v>
      </c>
      <c r="J127" s="111">
        <f>G127</f>
        <v>683469.7789149999</v>
      </c>
    </row>
    <row r="128" spans="1:10" s="51" customFormat="1" ht="15.75">
      <c r="A128" s="28"/>
      <c r="B128" s="110" t="s">
        <v>155</v>
      </c>
      <c r="C128" s="106">
        <f>SUM(C126:C127)</f>
        <v>800249.9999999999</v>
      </c>
      <c r="D128" s="106" t="s">
        <v>39</v>
      </c>
      <c r="E128" s="106" t="s">
        <v>39</v>
      </c>
      <c r="F128" s="106">
        <f>SUM(F126:F127)</f>
        <v>800249.9999999999</v>
      </c>
      <c r="G128" s="229">
        <f>SUM(G126:G127)</f>
        <v>844263.7499999999</v>
      </c>
      <c r="H128" s="106" t="s">
        <v>39</v>
      </c>
      <c r="I128" s="106" t="s">
        <v>39</v>
      </c>
      <c r="J128" s="229">
        <f>SUM(J126:J127)</f>
        <v>844263.7499999999</v>
      </c>
    </row>
    <row r="129" s="51" customFormat="1" ht="15.75"/>
    <row r="130" s="51" customFormat="1" ht="15.75"/>
    <row r="131" spans="1:2" s="51" customFormat="1" ht="15.75">
      <c r="A131" s="54" t="s">
        <v>185</v>
      </c>
      <c r="B131" s="53" t="s">
        <v>186</v>
      </c>
    </row>
    <row r="132" s="51" customFormat="1" ht="15.75">
      <c r="J132" s="55" t="s">
        <v>59</v>
      </c>
    </row>
    <row r="133" spans="1:10" s="51" customFormat="1" ht="15.75" customHeight="1">
      <c r="A133" s="254" t="s">
        <v>183</v>
      </c>
      <c r="B133" s="254" t="s">
        <v>64</v>
      </c>
      <c r="C133" s="256" t="s">
        <v>143</v>
      </c>
      <c r="D133" s="257"/>
      <c r="E133" s="257"/>
      <c r="F133" s="258"/>
      <c r="G133" s="256" t="s">
        <v>161</v>
      </c>
      <c r="H133" s="257"/>
      <c r="I133" s="257"/>
      <c r="J133" s="258"/>
    </row>
    <row r="134" spans="1:10" s="51" customFormat="1" ht="38.25">
      <c r="A134" s="255"/>
      <c r="B134" s="255"/>
      <c r="C134" s="28" t="s">
        <v>5</v>
      </c>
      <c r="D134" s="28" t="s">
        <v>6</v>
      </c>
      <c r="E134" s="139" t="s">
        <v>177</v>
      </c>
      <c r="F134" s="4" t="s">
        <v>7</v>
      </c>
      <c r="G134" s="28" t="s">
        <v>5</v>
      </c>
      <c r="H134" s="28" t="s">
        <v>6</v>
      </c>
      <c r="I134" s="139" t="s">
        <v>177</v>
      </c>
      <c r="J134" s="4" t="s">
        <v>57</v>
      </c>
    </row>
    <row r="135" spans="1:10" s="51" customFormat="1" ht="15.75">
      <c r="A135" s="28">
        <v>1</v>
      </c>
      <c r="B135" s="28">
        <v>2</v>
      </c>
      <c r="C135" s="28">
        <v>3</v>
      </c>
      <c r="D135" s="28">
        <v>4</v>
      </c>
      <c r="E135" s="28">
        <v>5</v>
      </c>
      <c r="F135" s="28">
        <v>6</v>
      </c>
      <c r="G135" s="28">
        <v>7</v>
      </c>
      <c r="H135" s="28">
        <v>8</v>
      </c>
      <c r="I135" s="28">
        <v>9</v>
      </c>
      <c r="J135" s="28">
        <v>10</v>
      </c>
    </row>
    <row r="136" spans="1:10" s="51" customFormat="1" ht="15.75">
      <c r="A136" s="32"/>
      <c r="B136" s="164" t="s">
        <v>124</v>
      </c>
      <c r="C136" s="28" t="s">
        <v>39</v>
      </c>
      <c r="D136" s="28" t="s">
        <v>39</v>
      </c>
      <c r="E136" s="28" t="s">
        <v>39</v>
      </c>
      <c r="F136" s="28" t="s">
        <v>39</v>
      </c>
      <c r="G136" s="28" t="s">
        <v>39</v>
      </c>
      <c r="H136" s="28" t="s">
        <v>39</v>
      </c>
      <c r="I136" s="28" t="s">
        <v>39</v>
      </c>
      <c r="J136" s="28" t="s">
        <v>39</v>
      </c>
    </row>
    <row r="137" spans="1:10" s="51" customFormat="1" ht="15.75">
      <c r="A137" s="28"/>
      <c r="B137" s="110" t="s">
        <v>4</v>
      </c>
      <c r="C137" s="28" t="s">
        <v>39</v>
      </c>
      <c r="D137" s="28" t="s">
        <v>39</v>
      </c>
      <c r="E137" s="28" t="s">
        <v>39</v>
      </c>
      <c r="F137" s="28" t="s">
        <v>39</v>
      </c>
      <c r="G137" s="28" t="s">
        <v>39</v>
      </c>
      <c r="H137" s="28" t="s">
        <v>39</v>
      </c>
      <c r="I137" s="28" t="s">
        <v>39</v>
      </c>
      <c r="J137" s="28" t="s">
        <v>39</v>
      </c>
    </row>
    <row r="138" s="51" customFormat="1" ht="15.75"/>
    <row r="139" s="51" customFormat="1" ht="15.75"/>
    <row r="140" s="51" customFormat="1" ht="15.75"/>
    <row r="141" s="51" customFormat="1" ht="15.75"/>
    <row r="142" s="51" customFormat="1" ht="15.75"/>
    <row r="143" s="51" customFormat="1" ht="15.75"/>
    <row r="144" s="51" customFormat="1" ht="15.75"/>
    <row r="145" s="51" customFormat="1" ht="15.75"/>
    <row r="146" s="51" customFormat="1" ht="15.75"/>
    <row r="147" s="51" customFormat="1" ht="15.75"/>
    <row r="148" s="51" customFormat="1" ht="15.75"/>
    <row r="149" s="51" customFormat="1" ht="15.75"/>
    <row r="150" s="51" customFormat="1" ht="15.75"/>
    <row r="151" s="51" customFormat="1" ht="15.75"/>
    <row r="152" s="51" customFormat="1" ht="15.75"/>
    <row r="153" s="51" customFormat="1" ht="15.75"/>
    <row r="154" s="51" customFormat="1" ht="15.75"/>
    <row r="155" s="51" customFormat="1" ht="15.75"/>
    <row r="156" s="51" customFormat="1" ht="15.75"/>
    <row r="157" s="51" customFormat="1" ht="15.75"/>
    <row r="158" s="51" customFormat="1" ht="15.75"/>
    <row r="159" s="51" customFormat="1" ht="15.75"/>
    <row r="160" s="51" customFormat="1" ht="15.75"/>
    <row r="161" s="51" customFormat="1" ht="15.75"/>
    <row r="162" s="51" customFormat="1" ht="15.75"/>
    <row r="163" s="51" customFormat="1" ht="15.75"/>
    <row r="164" s="51" customFormat="1" ht="15.75"/>
    <row r="165" s="51" customFormat="1" ht="15.75"/>
    <row r="166" s="51" customFormat="1" ht="15.75"/>
    <row r="167" s="51" customFormat="1" ht="15.75"/>
    <row r="168" s="51" customFormat="1" ht="15.75"/>
    <row r="169" s="51" customFormat="1" ht="15.75"/>
    <row r="170" s="51" customFormat="1" ht="15.75"/>
    <row r="171" s="51" customFormat="1" ht="15.75"/>
    <row r="172" s="51" customFormat="1" ht="15.75"/>
    <row r="173" s="51" customFormat="1" ht="15.75"/>
    <row r="174" s="51" customFormat="1" ht="15.75"/>
    <row r="175" s="51" customFormat="1" ht="15.75"/>
    <row r="176" s="51" customFormat="1" ht="15.75"/>
    <row r="177" s="51" customFormat="1" ht="15.75"/>
    <row r="178" s="51" customFormat="1" ht="15.75"/>
    <row r="179" spans="12:15" s="51" customFormat="1" ht="15.75">
      <c r="L179"/>
      <c r="M179"/>
      <c r="N179"/>
      <c r="O179"/>
    </row>
    <row r="180" spans="12:15" s="51" customFormat="1" ht="15.75">
      <c r="L180"/>
      <c r="M180"/>
      <c r="N180"/>
      <c r="O180"/>
    </row>
    <row r="181" spans="12:15" s="51" customFormat="1" ht="15.75">
      <c r="L181"/>
      <c r="M181"/>
      <c r="N181"/>
      <c r="O181"/>
    </row>
    <row r="182" spans="12:15" s="51" customFormat="1" ht="15.75">
      <c r="L182"/>
      <c r="M182"/>
      <c r="N182"/>
      <c r="O182"/>
    </row>
    <row r="183" spans="12:15" s="51" customFormat="1" ht="15.75">
      <c r="L183"/>
      <c r="M183"/>
      <c r="N183"/>
      <c r="O183"/>
    </row>
    <row r="184" spans="12:15" s="51" customFormat="1" ht="15.75">
      <c r="L184"/>
      <c r="M184"/>
      <c r="N184"/>
      <c r="O184"/>
    </row>
    <row r="185" spans="12:15" s="51" customFormat="1" ht="15.75">
      <c r="L185"/>
      <c r="M185"/>
      <c r="N185"/>
      <c r="O185"/>
    </row>
    <row r="186" spans="11:15" s="51" customFormat="1" ht="15.75">
      <c r="K186"/>
      <c r="L186"/>
      <c r="M186"/>
      <c r="N186"/>
      <c r="O186"/>
    </row>
    <row r="187" spans="11:15" s="51" customFormat="1" ht="15.75">
      <c r="K187"/>
      <c r="L187"/>
      <c r="M187"/>
      <c r="N187"/>
      <c r="O187"/>
    </row>
    <row r="188" spans="11:15" s="51" customFormat="1" ht="15.75">
      <c r="K188"/>
      <c r="L188"/>
      <c r="M188"/>
      <c r="N188"/>
      <c r="O188"/>
    </row>
    <row r="189" spans="11:15" s="51" customFormat="1" ht="15.75">
      <c r="K189"/>
      <c r="L189"/>
      <c r="M189"/>
      <c r="N189"/>
      <c r="O189"/>
    </row>
    <row r="190" spans="11:15" s="51" customFormat="1" ht="15.75">
      <c r="K190"/>
      <c r="L190"/>
      <c r="M190"/>
      <c r="N190"/>
      <c r="O190"/>
    </row>
    <row r="191" spans="11:15" s="51" customFormat="1" ht="15.75">
      <c r="K191"/>
      <c r="L191"/>
      <c r="M191"/>
      <c r="N191"/>
      <c r="O191"/>
    </row>
    <row r="192" spans="11:15" s="51" customFormat="1" ht="15.75">
      <c r="K192"/>
      <c r="L192"/>
      <c r="M192"/>
      <c r="N192"/>
      <c r="O192"/>
    </row>
    <row r="193" spans="11:15" s="51" customFormat="1" ht="15.75">
      <c r="K193"/>
      <c r="L193"/>
      <c r="M193"/>
      <c r="N193"/>
      <c r="O193"/>
    </row>
    <row r="194" spans="11:15" s="51" customFormat="1" ht="15.75">
      <c r="K194"/>
      <c r="L194"/>
      <c r="M194"/>
      <c r="N194"/>
      <c r="O194"/>
    </row>
    <row r="195" spans="11:15" s="51" customFormat="1" ht="15.75">
      <c r="K195"/>
      <c r="L195"/>
      <c r="M195"/>
      <c r="N195"/>
      <c r="O195"/>
    </row>
    <row r="196" spans="11:15" s="51" customFormat="1" ht="15.75">
      <c r="K196"/>
      <c r="L196"/>
      <c r="M196"/>
      <c r="N196"/>
      <c r="O196"/>
    </row>
    <row r="197" spans="11:15" s="51" customFormat="1" ht="15.75">
      <c r="K197"/>
      <c r="L197"/>
      <c r="M197"/>
      <c r="N197"/>
      <c r="O197"/>
    </row>
    <row r="198" spans="11:15" s="51" customFormat="1" ht="15.75">
      <c r="K198"/>
      <c r="L198"/>
      <c r="M198"/>
      <c r="N198"/>
      <c r="O198"/>
    </row>
    <row r="199" spans="11:15" s="51" customFormat="1" ht="15.75">
      <c r="K199"/>
      <c r="L199"/>
      <c r="M199"/>
      <c r="N199"/>
      <c r="O199"/>
    </row>
    <row r="200" spans="1:15" s="51" customFormat="1" ht="15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</row>
    <row r="201" spans="1:15" s="51" customFormat="1" ht="15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</row>
  </sheetData>
  <sheetProtection/>
  <mergeCells count="41">
    <mergeCell ref="K2:O3"/>
    <mergeCell ref="A5:N5"/>
    <mergeCell ref="B29:B30"/>
    <mergeCell ref="K87:N87"/>
    <mergeCell ref="K29:N29"/>
    <mergeCell ref="K76:N76"/>
    <mergeCell ref="B7:F7"/>
    <mergeCell ref="B19:O19"/>
    <mergeCell ref="H8:O8"/>
    <mergeCell ref="H11:O11"/>
    <mergeCell ref="B8:F8"/>
    <mergeCell ref="B10:F10"/>
    <mergeCell ref="B11:F11"/>
    <mergeCell ref="C123:F123"/>
    <mergeCell ref="G123:J123"/>
    <mergeCell ref="C76:F76"/>
    <mergeCell ref="C29:F29"/>
    <mergeCell ref="B14:F14"/>
    <mergeCell ref="B123:B124"/>
    <mergeCell ref="G29:J29"/>
    <mergeCell ref="C87:F87"/>
    <mergeCell ref="G87:J87"/>
    <mergeCell ref="B21:O21"/>
    <mergeCell ref="G76:J76"/>
    <mergeCell ref="B13:F13"/>
    <mergeCell ref="C59:F59"/>
    <mergeCell ref="B23:O23"/>
    <mergeCell ref="A59:A60"/>
    <mergeCell ref="B59:B60"/>
    <mergeCell ref="A29:A30"/>
    <mergeCell ref="B20:F20"/>
    <mergeCell ref="A133:A134"/>
    <mergeCell ref="B133:B134"/>
    <mergeCell ref="C133:F133"/>
    <mergeCell ref="G59:J59"/>
    <mergeCell ref="G133:J133"/>
    <mergeCell ref="A123:A124"/>
    <mergeCell ref="A87:A88"/>
    <mergeCell ref="A76:A77"/>
    <mergeCell ref="B76:B77"/>
    <mergeCell ref="B87:B88"/>
  </mergeCells>
  <printOptions horizontalCentered="1"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62" r:id="rId1"/>
  <rowBreaks count="2" manualBreakCount="2">
    <brk id="55" max="14" man="1"/>
    <brk id="1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AR107"/>
  <sheetViews>
    <sheetView view="pageBreakPreview" zoomScale="85" zoomScaleSheetLayoutView="85" zoomScalePageLayoutView="0" workbookViewId="0" topLeftCell="A7">
      <selection activeCell="I27" sqref="I27"/>
    </sheetView>
  </sheetViews>
  <sheetFormatPr defaultColWidth="9.00390625" defaultRowHeight="15.75"/>
  <cols>
    <col min="1" max="1" width="8.00390625" style="0" customWidth="1"/>
    <col min="2" max="2" width="36.50390625" style="0" customWidth="1"/>
    <col min="3" max="3" width="10.50390625" style="44" customWidth="1"/>
    <col min="4" max="4" width="10.125" style="0" customWidth="1"/>
    <col min="5" max="5" width="10.375" style="0" customWidth="1"/>
    <col min="6" max="6" width="10.75390625" style="0" customWidth="1"/>
    <col min="7" max="7" width="10.625" style="0" customWidth="1"/>
    <col min="8" max="8" width="10.125" style="0" customWidth="1"/>
    <col min="9" max="9" width="10.50390625" style="0" customWidth="1"/>
    <col min="10" max="10" width="11.125" style="0" customWidth="1"/>
    <col min="11" max="11" width="10.375" style="0" customWidth="1"/>
    <col min="13" max="13" width="10.75390625" style="0" customWidth="1"/>
    <col min="14" max="14" width="10.875" style="0" customWidth="1"/>
  </cols>
  <sheetData>
    <row r="1" spans="1:14" ht="15.75" customHeight="1">
      <c r="A1" s="17" t="s">
        <v>33</v>
      </c>
      <c r="B1" s="253" t="s">
        <v>187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15.75" customHeight="1">
      <c r="A2" s="17" t="s">
        <v>169</v>
      </c>
      <c r="B2" s="253" t="s">
        <v>188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spans="3:13" ht="15" customHeight="1">
      <c r="C3"/>
      <c r="M3" s="12" t="s">
        <v>59</v>
      </c>
    </row>
    <row r="4" spans="1:14" ht="15.75">
      <c r="A4" s="254" t="s">
        <v>26</v>
      </c>
      <c r="B4" s="254" t="s">
        <v>189</v>
      </c>
      <c r="C4" s="259" t="s">
        <v>157</v>
      </c>
      <c r="D4" s="260"/>
      <c r="E4" s="260"/>
      <c r="F4" s="261"/>
      <c r="G4" s="259" t="s">
        <v>159</v>
      </c>
      <c r="H4" s="260"/>
      <c r="I4" s="260"/>
      <c r="J4" s="261"/>
      <c r="K4" s="259" t="s">
        <v>160</v>
      </c>
      <c r="L4" s="260"/>
      <c r="M4" s="260"/>
      <c r="N4" s="261"/>
    </row>
    <row r="5" spans="1:14" ht="44.25" customHeight="1">
      <c r="A5" s="255"/>
      <c r="B5" s="255"/>
      <c r="C5" s="4" t="s">
        <v>5</v>
      </c>
      <c r="D5" s="4" t="s">
        <v>6</v>
      </c>
      <c r="E5" s="139" t="s">
        <v>177</v>
      </c>
      <c r="F5" s="4" t="s">
        <v>7</v>
      </c>
      <c r="G5" s="4" t="s">
        <v>5</v>
      </c>
      <c r="H5" s="4" t="s">
        <v>6</v>
      </c>
      <c r="I5" s="139" t="s">
        <v>177</v>
      </c>
      <c r="J5" s="4" t="s">
        <v>57</v>
      </c>
      <c r="K5" s="4" t="s">
        <v>5</v>
      </c>
      <c r="L5" s="4" t="s">
        <v>6</v>
      </c>
      <c r="M5" s="139" t="s">
        <v>177</v>
      </c>
      <c r="N5" s="4" t="s">
        <v>58</v>
      </c>
    </row>
    <row r="6" spans="1:14" ht="15.7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</row>
    <row r="7" spans="1:14" ht="60" customHeight="1">
      <c r="A7" s="4" t="s">
        <v>263</v>
      </c>
      <c r="B7" s="184" t="s">
        <v>264</v>
      </c>
      <c r="C7" s="178">
        <f>'2019-2(1;2;3;4;5;6)'!C55</f>
        <v>1073474.51</v>
      </c>
      <c r="D7" s="178" t="s">
        <v>39</v>
      </c>
      <c r="E7" s="178" t="s">
        <v>39</v>
      </c>
      <c r="F7" s="178">
        <f>C7</f>
        <v>1073474.51</v>
      </c>
      <c r="G7" s="178">
        <f>'2019-2(1;2;3;4;5;6)'!G55</f>
        <v>941269</v>
      </c>
      <c r="H7" s="178" t="s">
        <v>39</v>
      </c>
      <c r="I7" s="178" t="s">
        <v>39</v>
      </c>
      <c r="J7" s="178">
        <f>G7</f>
        <v>941269</v>
      </c>
      <c r="K7" s="178">
        <f>'2019-2(1;2;3;4;5;6)'!K55</f>
        <v>750000</v>
      </c>
      <c r="L7" s="178" t="s">
        <v>39</v>
      </c>
      <c r="M7" s="178" t="s">
        <v>39</v>
      </c>
      <c r="N7" s="178">
        <f>K7</f>
        <v>750000</v>
      </c>
    </row>
    <row r="8" spans="1:14" s="51" customFormat="1" ht="15.75" customHeight="1">
      <c r="A8" s="28"/>
      <c r="B8" s="110" t="s">
        <v>155</v>
      </c>
      <c r="C8" s="109">
        <f>SUM(C7:C7)</f>
        <v>1073474.51</v>
      </c>
      <c r="D8" s="109" t="s">
        <v>39</v>
      </c>
      <c r="E8" s="109" t="s">
        <v>39</v>
      </c>
      <c r="F8" s="109">
        <f>SUM(F7:F7)</f>
        <v>1073474.51</v>
      </c>
      <c r="G8" s="109">
        <f>SUM(G7:G7)</f>
        <v>941269</v>
      </c>
      <c r="H8" s="109" t="s">
        <v>39</v>
      </c>
      <c r="I8" s="109" t="s">
        <v>39</v>
      </c>
      <c r="J8" s="109">
        <f>SUM(J7:J7)</f>
        <v>941269</v>
      </c>
      <c r="K8" s="109">
        <f>SUM(K7:K7)</f>
        <v>750000</v>
      </c>
      <c r="L8" s="109" t="s">
        <v>39</v>
      </c>
      <c r="M8" s="109" t="s">
        <v>39</v>
      </c>
      <c r="N8" s="109">
        <f>SUM(N7:N7)</f>
        <v>750000</v>
      </c>
    </row>
    <row r="9" spans="1:44" s="88" customFormat="1" ht="15.75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</row>
    <row r="10" spans="1:44" s="88" customFormat="1" ht="15.7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</row>
    <row r="11" spans="1:44" s="88" customFormat="1" ht="15.75">
      <c r="A11" s="17" t="s">
        <v>170</v>
      </c>
      <c r="B11" s="253" t="s">
        <v>190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</row>
    <row r="12" spans="1:44" s="88" customFormat="1" ht="15.75">
      <c r="A12" s="112"/>
      <c r="B12" s="112"/>
      <c r="C12" s="112"/>
      <c r="D12" s="112"/>
      <c r="E12" s="112"/>
      <c r="F12" s="112"/>
      <c r="G12" s="112"/>
      <c r="H12" s="112"/>
      <c r="I12" s="12" t="s">
        <v>59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</row>
    <row r="13" spans="1:43" s="88" customFormat="1" ht="15.75" customHeight="1">
      <c r="A13" s="254" t="s">
        <v>26</v>
      </c>
      <c r="B13" s="254" t="s">
        <v>189</v>
      </c>
      <c r="C13" s="256" t="s">
        <v>143</v>
      </c>
      <c r="D13" s="257"/>
      <c r="E13" s="257"/>
      <c r="F13" s="258"/>
      <c r="G13" s="256" t="s">
        <v>161</v>
      </c>
      <c r="H13" s="257"/>
      <c r="I13" s="257"/>
      <c r="J13" s="258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</row>
    <row r="14" spans="1:43" s="116" customFormat="1" ht="42" customHeight="1">
      <c r="A14" s="255"/>
      <c r="B14" s="255"/>
      <c r="C14" s="28" t="s">
        <v>5</v>
      </c>
      <c r="D14" s="28" t="s">
        <v>6</v>
      </c>
      <c r="E14" s="139" t="s">
        <v>177</v>
      </c>
      <c r="F14" s="28" t="s">
        <v>7</v>
      </c>
      <c r="G14" s="28" t="s">
        <v>5</v>
      </c>
      <c r="H14" s="28" t="s">
        <v>6</v>
      </c>
      <c r="I14" s="139" t="s">
        <v>177</v>
      </c>
      <c r="J14" s="28" t="s">
        <v>57</v>
      </c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</row>
    <row r="15" spans="1:43" s="88" customFormat="1" ht="15.75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</row>
    <row r="16" spans="1:43" s="88" customFormat="1" ht="59.25" customHeight="1">
      <c r="A16" s="4" t="s">
        <v>263</v>
      </c>
      <c r="B16" s="184" t="s">
        <v>264</v>
      </c>
      <c r="C16" s="4">
        <f>'2019-2(1;2;3;4;5;6)'!C70</f>
        <v>800250</v>
      </c>
      <c r="D16" s="4" t="s">
        <v>39</v>
      </c>
      <c r="E16" s="4" t="s">
        <v>39</v>
      </c>
      <c r="F16" s="4">
        <f>C16</f>
        <v>800250</v>
      </c>
      <c r="G16" s="4">
        <f>'2019-2(1;2;3;4;5;6)'!G70</f>
        <v>844264</v>
      </c>
      <c r="H16" s="4" t="s">
        <v>39</v>
      </c>
      <c r="I16" s="4" t="s">
        <v>39</v>
      </c>
      <c r="J16" s="4">
        <f>G16</f>
        <v>844264</v>
      </c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</row>
    <row r="17" spans="1:43" s="88" customFormat="1" ht="21" customHeight="1">
      <c r="A17" s="106"/>
      <c r="B17" s="110" t="s">
        <v>155</v>
      </c>
      <c r="C17" s="230">
        <f>C16</f>
        <v>800250</v>
      </c>
      <c r="D17" s="230" t="s">
        <v>39</v>
      </c>
      <c r="E17" s="230" t="s">
        <v>39</v>
      </c>
      <c r="F17" s="230">
        <f>F16</f>
        <v>800250</v>
      </c>
      <c r="G17" s="230">
        <f>G16</f>
        <v>844264</v>
      </c>
      <c r="H17" s="230" t="s">
        <v>39</v>
      </c>
      <c r="I17" s="230" t="s">
        <v>39</v>
      </c>
      <c r="J17" s="230">
        <f>J16</f>
        <v>844264</v>
      </c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</row>
    <row r="18" spans="1:44" s="88" customFormat="1" ht="16.5" customHeight="1">
      <c r="A18" s="112"/>
      <c r="B18" s="112"/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</row>
    <row r="19" spans="1:44" s="88" customFormat="1" ht="16.5" customHeight="1">
      <c r="A19" s="112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</row>
    <row r="20" spans="1:44" s="88" customFormat="1" ht="15.75">
      <c r="A20" s="112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</row>
    <row r="21" s="51" customFormat="1" ht="27.75" customHeight="1"/>
    <row r="22" s="51" customFormat="1" ht="15.75"/>
    <row r="23" s="51" customFormat="1" ht="15.75" customHeight="1">
      <c r="C23" s="112"/>
    </row>
    <row r="24" s="51" customFormat="1" ht="27.75" customHeight="1">
      <c r="C24" s="112"/>
    </row>
    <row r="25" s="51" customFormat="1" ht="15.75"/>
    <row r="26" s="51" customFormat="1" ht="15.75" customHeight="1"/>
    <row r="27" s="51" customFormat="1" ht="8.25" customHeight="1"/>
    <row r="28" s="51" customFormat="1" ht="15.75" customHeight="1"/>
    <row r="29" s="51" customFormat="1" ht="12" customHeight="1"/>
    <row r="30" s="51" customFormat="1" ht="15" customHeight="1"/>
    <row r="31" s="135" customFormat="1" ht="15.75"/>
    <row r="32" s="51" customFormat="1" ht="15.75"/>
    <row r="33" s="51" customFormat="1" ht="15.75"/>
    <row r="34" s="51" customFormat="1" ht="15.75">
      <c r="C34" s="117"/>
    </row>
    <row r="35" s="51" customFormat="1" ht="15.75">
      <c r="C35" s="117"/>
    </row>
    <row r="36" s="51" customFormat="1" ht="15.75">
      <c r="C36" s="117"/>
    </row>
    <row r="37" s="51" customFormat="1" ht="15.75">
      <c r="C37" s="117"/>
    </row>
    <row r="38" s="51" customFormat="1" ht="15.75">
      <c r="C38" s="117"/>
    </row>
    <row r="39" s="51" customFormat="1" ht="15.75">
      <c r="C39" s="117"/>
    </row>
    <row r="40" s="51" customFormat="1" ht="15.75">
      <c r="C40" s="117"/>
    </row>
    <row r="41" s="51" customFormat="1" ht="15.75">
      <c r="C41" s="117"/>
    </row>
    <row r="42" s="51" customFormat="1" ht="15.75">
      <c r="C42" s="117"/>
    </row>
    <row r="43" s="51" customFormat="1" ht="15.75">
      <c r="C43" s="117"/>
    </row>
    <row r="44" s="51" customFormat="1" ht="15.75">
      <c r="C44" s="117"/>
    </row>
    <row r="45" s="51" customFormat="1" ht="15.75">
      <c r="C45" s="117"/>
    </row>
    <row r="46" s="51" customFormat="1" ht="15.75">
      <c r="C46" s="117"/>
    </row>
    <row r="47" s="51" customFormat="1" ht="15.75">
      <c r="C47" s="117"/>
    </row>
    <row r="48" s="51" customFormat="1" ht="15.75">
      <c r="C48" s="117"/>
    </row>
    <row r="49" s="51" customFormat="1" ht="15.75">
      <c r="C49" s="117"/>
    </row>
    <row r="50" s="51" customFormat="1" ht="15.75">
      <c r="C50" s="117"/>
    </row>
    <row r="51" s="51" customFormat="1" ht="15.75">
      <c r="C51" s="117"/>
    </row>
    <row r="52" s="51" customFormat="1" ht="15.75">
      <c r="C52" s="117"/>
    </row>
    <row r="53" s="51" customFormat="1" ht="15.75">
      <c r="C53" s="117"/>
    </row>
    <row r="54" s="51" customFormat="1" ht="15.75">
      <c r="C54" s="117"/>
    </row>
    <row r="55" s="51" customFormat="1" ht="15.75">
      <c r="C55" s="117"/>
    </row>
    <row r="56" s="51" customFormat="1" ht="15.75">
      <c r="C56" s="117"/>
    </row>
    <row r="57" s="51" customFormat="1" ht="15.75">
      <c r="C57" s="117"/>
    </row>
    <row r="58" s="51" customFormat="1" ht="15.75">
      <c r="C58" s="117"/>
    </row>
    <row r="59" s="51" customFormat="1" ht="15.75">
      <c r="C59" s="117"/>
    </row>
    <row r="60" s="51" customFormat="1" ht="15.75">
      <c r="C60" s="117"/>
    </row>
    <row r="61" s="51" customFormat="1" ht="15.75">
      <c r="C61" s="117"/>
    </row>
    <row r="62" s="51" customFormat="1" ht="15.75">
      <c r="C62" s="117"/>
    </row>
    <row r="63" s="51" customFormat="1" ht="15.75">
      <c r="C63" s="117"/>
    </row>
    <row r="64" s="51" customFormat="1" ht="15.75">
      <c r="C64" s="117"/>
    </row>
    <row r="65" s="51" customFormat="1" ht="15.75">
      <c r="C65" s="117"/>
    </row>
    <row r="66" s="51" customFormat="1" ht="15.75">
      <c r="C66" s="117"/>
    </row>
    <row r="67" s="51" customFormat="1" ht="15.75">
      <c r="C67" s="117"/>
    </row>
    <row r="68" s="51" customFormat="1" ht="15.75">
      <c r="C68" s="117"/>
    </row>
    <row r="69" s="51" customFormat="1" ht="15.75">
      <c r="C69" s="117"/>
    </row>
    <row r="70" s="51" customFormat="1" ht="15.75">
      <c r="C70" s="117"/>
    </row>
    <row r="71" s="51" customFormat="1" ht="15.75">
      <c r="C71" s="117"/>
    </row>
    <row r="72" s="51" customFormat="1" ht="15.75">
      <c r="C72" s="117"/>
    </row>
    <row r="73" s="51" customFormat="1" ht="15.75">
      <c r="C73" s="117"/>
    </row>
    <row r="74" s="51" customFormat="1" ht="15.75">
      <c r="C74" s="117"/>
    </row>
    <row r="75" s="51" customFormat="1" ht="15.75">
      <c r="C75" s="117"/>
    </row>
    <row r="76" s="51" customFormat="1" ht="15.75">
      <c r="C76" s="117"/>
    </row>
    <row r="77" s="51" customFormat="1" ht="15.75">
      <c r="C77" s="117"/>
    </row>
    <row r="78" s="51" customFormat="1" ht="15.75">
      <c r="C78" s="117"/>
    </row>
    <row r="79" s="51" customFormat="1" ht="15.75">
      <c r="C79" s="117"/>
    </row>
    <row r="80" s="51" customFormat="1" ht="15.75">
      <c r="C80" s="117"/>
    </row>
    <row r="81" s="51" customFormat="1" ht="15.75">
      <c r="C81" s="117"/>
    </row>
    <row r="82" s="51" customFormat="1" ht="15.75">
      <c r="C82" s="117"/>
    </row>
    <row r="83" s="51" customFormat="1" ht="15.75">
      <c r="C83" s="117"/>
    </row>
    <row r="84" s="51" customFormat="1" ht="15.75">
      <c r="C84" s="117"/>
    </row>
    <row r="85" s="51" customFormat="1" ht="15.75">
      <c r="C85" s="117"/>
    </row>
    <row r="86" s="51" customFormat="1" ht="15.75">
      <c r="C86" s="117"/>
    </row>
    <row r="87" s="51" customFormat="1" ht="15.75">
      <c r="C87" s="117"/>
    </row>
    <row r="88" s="51" customFormat="1" ht="15.75">
      <c r="C88" s="117"/>
    </row>
    <row r="89" s="51" customFormat="1" ht="15.75">
      <c r="C89" s="117"/>
    </row>
    <row r="90" s="51" customFormat="1" ht="15.75">
      <c r="C90" s="117"/>
    </row>
    <row r="91" s="51" customFormat="1" ht="15.75">
      <c r="C91" s="117"/>
    </row>
    <row r="92" s="51" customFormat="1" ht="15.75">
      <c r="C92" s="117"/>
    </row>
    <row r="93" s="51" customFormat="1" ht="15.75">
      <c r="C93" s="117"/>
    </row>
    <row r="94" s="51" customFormat="1" ht="15.75">
      <c r="C94" s="117"/>
    </row>
    <row r="95" s="51" customFormat="1" ht="15.75">
      <c r="C95" s="117"/>
    </row>
    <row r="96" s="51" customFormat="1" ht="15.75">
      <c r="C96" s="117"/>
    </row>
    <row r="97" s="51" customFormat="1" ht="15.75">
      <c r="C97" s="117"/>
    </row>
    <row r="98" s="51" customFormat="1" ht="15.75">
      <c r="C98" s="117"/>
    </row>
    <row r="99" s="51" customFormat="1" ht="15.75">
      <c r="C99" s="117"/>
    </row>
    <row r="100" s="51" customFormat="1" ht="15.75">
      <c r="C100" s="117"/>
    </row>
    <row r="101" s="51" customFormat="1" ht="15.75">
      <c r="C101" s="117"/>
    </row>
    <row r="102" s="51" customFormat="1" ht="15.75">
      <c r="C102" s="117"/>
    </row>
    <row r="103" s="51" customFormat="1" ht="15.75">
      <c r="C103" s="117"/>
    </row>
    <row r="104" s="51" customFormat="1" ht="15.75">
      <c r="C104" s="117"/>
    </row>
    <row r="105" s="51" customFormat="1" ht="15.75">
      <c r="C105" s="117"/>
    </row>
    <row r="106" s="51" customFormat="1" ht="15.75">
      <c r="C106" s="117"/>
    </row>
    <row r="107" s="51" customFormat="1" ht="15.75">
      <c r="C107" s="117"/>
    </row>
  </sheetData>
  <sheetProtection/>
  <mergeCells count="12">
    <mergeCell ref="A13:A14"/>
    <mergeCell ref="B13:B14"/>
    <mergeCell ref="C13:F13"/>
    <mergeCell ref="G13:J13"/>
    <mergeCell ref="A4:A5"/>
    <mergeCell ref="B4:B5"/>
    <mergeCell ref="C4:F4"/>
    <mergeCell ref="G4:J4"/>
    <mergeCell ref="K4:N4"/>
    <mergeCell ref="B1:N1"/>
    <mergeCell ref="B2:N2"/>
    <mergeCell ref="B11:N11"/>
  </mergeCells>
  <printOptions horizontalCentered="1"/>
  <pageMargins left="0.2362204724409449" right="0.15748031496062992" top="0.36" bottom="0.2362204724409449" header="0.31" footer="0.1968503937007874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02"/>
  <sheetViews>
    <sheetView view="pageBreakPreview" zoomScale="80" zoomScaleSheetLayoutView="80" zoomScalePageLayoutView="0" workbookViewId="0" topLeftCell="A58">
      <selection activeCell="A7" sqref="A7:IV7"/>
    </sheetView>
  </sheetViews>
  <sheetFormatPr defaultColWidth="9.00390625" defaultRowHeight="15.75"/>
  <cols>
    <col min="1" max="1" width="8.25390625" style="141" customWidth="1"/>
    <col min="2" max="2" width="50.125" style="0" customWidth="1"/>
    <col min="3" max="3" width="8.125" style="0" customWidth="1"/>
    <col min="4" max="4" width="46.25390625" style="44" customWidth="1"/>
    <col min="5" max="5" width="12.125" style="0" customWidth="1"/>
    <col min="6" max="6" width="15.125" style="0" customWidth="1"/>
    <col min="7" max="7" width="9.00390625" style="0" customWidth="1"/>
    <col min="8" max="8" width="11.75390625" style="26" customWidth="1"/>
    <col min="9" max="9" width="13.50390625" style="0" customWidth="1"/>
    <col min="10" max="10" width="10.125" style="0" customWidth="1"/>
    <col min="11" max="11" width="11.875" style="26" customWidth="1"/>
    <col min="12" max="12" width="13.25390625" style="0" customWidth="1"/>
  </cols>
  <sheetData>
    <row r="1" spans="1:12" ht="15.75">
      <c r="A1" s="17" t="s">
        <v>110</v>
      </c>
      <c r="B1" s="253" t="s">
        <v>191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1:12" ht="18" customHeight="1">
      <c r="A2" s="17" t="s">
        <v>169</v>
      </c>
      <c r="B2" s="253" t="s">
        <v>192</v>
      </c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2:13" ht="12" customHeight="1">
      <c r="B3" s="2"/>
      <c r="C3" s="2"/>
      <c r="D3" s="52"/>
      <c r="M3" s="26" t="s">
        <v>194</v>
      </c>
    </row>
    <row r="4" spans="1:13" s="114" customFormat="1" ht="32.25" customHeight="1">
      <c r="A4" s="274" t="s">
        <v>26</v>
      </c>
      <c r="B4" s="272" t="s">
        <v>44</v>
      </c>
      <c r="C4" s="272" t="s">
        <v>45</v>
      </c>
      <c r="D4" s="272" t="s">
        <v>46</v>
      </c>
      <c r="E4" s="256" t="s">
        <v>157</v>
      </c>
      <c r="F4" s="257"/>
      <c r="G4" s="258"/>
      <c r="H4" s="256" t="s">
        <v>159</v>
      </c>
      <c r="I4" s="257"/>
      <c r="J4" s="258"/>
      <c r="K4" s="256" t="s">
        <v>160</v>
      </c>
      <c r="L4" s="257"/>
      <c r="M4" s="258"/>
    </row>
    <row r="5" spans="1:13" s="114" customFormat="1" ht="25.5">
      <c r="A5" s="275"/>
      <c r="B5" s="272"/>
      <c r="C5" s="272"/>
      <c r="D5" s="272"/>
      <c r="E5" s="104" t="s">
        <v>5</v>
      </c>
      <c r="F5" s="104" t="s">
        <v>6</v>
      </c>
      <c r="G5" s="215" t="s">
        <v>193</v>
      </c>
      <c r="H5" s="28" t="s">
        <v>5</v>
      </c>
      <c r="I5" s="28" t="s">
        <v>6</v>
      </c>
      <c r="J5" s="215" t="s">
        <v>109</v>
      </c>
      <c r="K5" s="28" t="s">
        <v>5</v>
      </c>
      <c r="L5" s="28" t="s">
        <v>6</v>
      </c>
      <c r="M5" s="215" t="s">
        <v>58</v>
      </c>
    </row>
    <row r="6" spans="1:13" s="51" customFormat="1" ht="15.75">
      <c r="A6" s="28">
        <v>1</v>
      </c>
      <c r="B6" s="104">
        <v>2</v>
      </c>
      <c r="C6" s="104">
        <v>3</v>
      </c>
      <c r="D6" s="137">
        <v>4</v>
      </c>
      <c r="E6" s="104">
        <v>5</v>
      </c>
      <c r="F6" s="137">
        <v>6</v>
      </c>
      <c r="G6" s="104">
        <v>7</v>
      </c>
      <c r="H6" s="137">
        <v>8</v>
      </c>
      <c r="I6" s="104">
        <v>9</v>
      </c>
      <c r="J6" s="137">
        <v>10</v>
      </c>
      <c r="K6" s="137">
        <v>11</v>
      </c>
      <c r="L6" s="137">
        <v>12</v>
      </c>
      <c r="M6" s="217">
        <v>13</v>
      </c>
    </row>
    <row r="7" spans="1:13" s="51" customFormat="1" ht="68.25" customHeight="1">
      <c r="A7" s="28" t="s">
        <v>263</v>
      </c>
      <c r="B7" s="324" t="s">
        <v>264</v>
      </c>
      <c r="C7" s="104"/>
      <c r="D7" s="137"/>
      <c r="E7" s="200"/>
      <c r="F7" s="201"/>
      <c r="G7" s="200"/>
      <c r="H7" s="137"/>
      <c r="I7" s="200"/>
      <c r="J7" s="201"/>
      <c r="K7" s="137"/>
      <c r="L7" s="201"/>
      <c r="M7" s="88"/>
    </row>
    <row r="8" spans="1:13" s="176" customFormat="1" ht="21" customHeight="1">
      <c r="A8" s="173"/>
      <c r="B8" s="175" t="s">
        <v>125</v>
      </c>
      <c r="C8" s="174"/>
      <c r="D8" s="172"/>
      <c r="E8" s="203"/>
      <c r="F8" s="202"/>
      <c r="G8" s="203"/>
      <c r="H8" s="172"/>
      <c r="I8" s="203"/>
      <c r="J8" s="202"/>
      <c r="K8" s="172"/>
      <c r="L8" s="202"/>
      <c r="M8" s="216"/>
    </row>
    <row r="9" spans="1:13" s="167" customFormat="1" ht="30.75" customHeight="1">
      <c r="A9" s="173"/>
      <c r="B9" s="181" t="s">
        <v>265</v>
      </c>
      <c r="C9" s="104" t="s">
        <v>56</v>
      </c>
      <c r="D9" s="172" t="s">
        <v>138</v>
      </c>
      <c r="E9" s="174">
        <v>312481</v>
      </c>
      <c r="F9" s="172" t="s">
        <v>39</v>
      </c>
      <c r="G9" s="174">
        <f>E9</f>
        <v>312481</v>
      </c>
      <c r="H9" s="172">
        <v>534493</v>
      </c>
      <c r="I9" s="174" t="s">
        <v>39</v>
      </c>
      <c r="J9" s="172">
        <f>H9</f>
        <v>534493</v>
      </c>
      <c r="K9" s="172">
        <v>635638</v>
      </c>
      <c r="L9" s="172"/>
      <c r="M9" s="172">
        <f>K9</f>
        <v>635638</v>
      </c>
    </row>
    <row r="10" spans="1:13" s="51" customFormat="1" ht="26.25" customHeight="1">
      <c r="A10" s="28"/>
      <c r="B10" s="181" t="s">
        <v>266</v>
      </c>
      <c r="C10" s="104" t="s">
        <v>56</v>
      </c>
      <c r="D10" s="172" t="s">
        <v>138</v>
      </c>
      <c r="E10" s="104">
        <v>5217</v>
      </c>
      <c r="F10" s="137" t="s">
        <v>39</v>
      </c>
      <c r="G10" s="174">
        <f aca="true" t="shared" si="0" ref="G10:G28">E10</f>
        <v>5217</v>
      </c>
      <c r="H10" s="172">
        <v>10000</v>
      </c>
      <c r="I10" s="104" t="s">
        <v>39</v>
      </c>
      <c r="J10" s="172">
        <f aca="true" t="shared" si="1" ref="J10:J28">H10</f>
        <v>10000</v>
      </c>
      <c r="K10" s="137">
        <v>0</v>
      </c>
      <c r="L10" s="137" t="s">
        <v>39</v>
      </c>
      <c r="M10" s="172">
        <f aca="true" t="shared" si="2" ref="M10:M28">K10</f>
        <v>0</v>
      </c>
    </row>
    <row r="11" spans="1:13" s="51" customFormat="1" ht="44.25" customHeight="1">
      <c r="A11" s="28"/>
      <c r="B11" s="206" t="s">
        <v>267</v>
      </c>
      <c r="C11" s="104" t="s">
        <v>56</v>
      </c>
      <c r="D11" s="172" t="s">
        <v>138</v>
      </c>
      <c r="E11" s="104">
        <v>755777</v>
      </c>
      <c r="F11" s="137" t="s">
        <v>39</v>
      </c>
      <c r="G11" s="174">
        <f t="shared" si="0"/>
        <v>755777</v>
      </c>
      <c r="H11" s="172">
        <v>396776</v>
      </c>
      <c r="I11" s="104" t="s">
        <v>39</v>
      </c>
      <c r="J11" s="172">
        <f t="shared" si="1"/>
        <v>396776</v>
      </c>
      <c r="K11" s="137">
        <v>114362</v>
      </c>
      <c r="L11" s="137" t="s">
        <v>39</v>
      </c>
      <c r="M11" s="172">
        <f t="shared" si="2"/>
        <v>114362</v>
      </c>
    </row>
    <row r="12" spans="1:13" s="51" customFormat="1" ht="24.75" customHeight="1">
      <c r="A12" s="28"/>
      <c r="B12" s="206" t="s">
        <v>268</v>
      </c>
      <c r="C12" s="104" t="s">
        <v>129</v>
      </c>
      <c r="D12" s="172" t="s">
        <v>138</v>
      </c>
      <c r="E12" s="104">
        <v>45</v>
      </c>
      <c r="F12" s="137" t="s">
        <v>39</v>
      </c>
      <c r="G12" s="174">
        <f t="shared" si="0"/>
        <v>45</v>
      </c>
      <c r="H12" s="172">
        <v>57</v>
      </c>
      <c r="I12" s="104" t="s">
        <v>39</v>
      </c>
      <c r="J12" s="172">
        <f t="shared" si="1"/>
        <v>57</v>
      </c>
      <c r="K12" s="137">
        <v>61</v>
      </c>
      <c r="L12" s="137" t="s">
        <v>39</v>
      </c>
      <c r="M12" s="172">
        <f t="shared" si="2"/>
        <v>61</v>
      </c>
    </row>
    <row r="13" spans="1:13" s="51" customFormat="1" ht="30" customHeight="1">
      <c r="A13" s="28"/>
      <c r="B13" s="206" t="s">
        <v>269</v>
      </c>
      <c r="C13" s="104" t="s">
        <v>129</v>
      </c>
      <c r="D13" s="172" t="s">
        <v>138</v>
      </c>
      <c r="E13" s="104">
        <v>2</v>
      </c>
      <c r="F13" s="137" t="s">
        <v>39</v>
      </c>
      <c r="G13" s="174">
        <f t="shared" si="0"/>
        <v>2</v>
      </c>
      <c r="H13" s="172">
        <v>2</v>
      </c>
      <c r="I13" s="104" t="s">
        <v>39</v>
      </c>
      <c r="J13" s="172">
        <f t="shared" si="1"/>
        <v>2</v>
      </c>
      <c r="K13" s="137">
        <v>0</v>
      </c>
      <c r="L13" s="137" t="s">
        <v>39</v>
      </c>
      <c r="M13" s="172">
        <f t="shared" si="2"/>
        <v>0</v>
      </c>
    </row>
    <row r="14" spans="1:13" s="51" customFormat="1" ht="33.75" customHeight="1">
      <c r="A14" s="28"/>
      <c r="B14" s="206" t="s">
        <v>270</v>
      </c>
      <c r="C14" s="104" t="s">
        <v>129</v>
      </c>
      <c r="D14" s="172" t="s">
        <v>138</v>
      </c>
      <c r="E14" s="104">
        <v>24</v>
      </c>
      <c r="F14" s="137" t="s">
        <v>39</v>
      </c>
      <c r="G14" s="174">
        <f t="shared" si="0"/>
        <v>24</v>
      </c>
      <c r="H14" s="172">
        <v>17</v>
      </c>
      <c r="I14" s="104" t="s">
        <v>39</v>
      </c>
      <c r="J14" s="172">
        <f t="shared" si="1"/>
        <v>17</v>
      </c>
      <c r="K14" s="137">
        <v>10</v>
      </c>
      <c r="L14" s="137" t="s">
        <v>39</v>
      </c>
      <c r="M14" s="172">
        <f t="shared" si="2"/>
        <v>10</v>
      </c>
    </row>
    <row r="15" spans="1:13" s="51" customFormat="1" ht="18.75" customHeight="1">
      <c r="A15" s="28"/>
      <c r="B15" s="175" t="s">
        <v>126</v>
      </c>
      <c r="C15" s="104"/>
      <c r="D15" s="137"/>
      <c r="E15" s="200"/>
      <c r="F15" s="201"/>
      <c r="G15" s="174"/>
      <c r="H15" s="172"/>
      <c r="I15" s="200"/>
      <c r="J15" s="172"/>
      <c r="K15" s="137"/>
      <c r="L15" s="201"/>
      <c r="M15" s="172"/>
    </row>
    <row r="16" spans="1:13" s="51" customFormat="1" ht="29.25" customHeight="1">
      <c r="A16" s="28"/>
      <c r="B16" s="181" t="s">
        <v>271</v>
      </c>
      <c r="C16" s="104" t="s">
        <v>129</v>
      </c>
      <c r="D16" s="172" t="s">
        <v>140</v>
      </c>
      <c r="E16" s="104">
        <v>1724</v>
      </c>
      <c r="F16" s="137" t="s">
        <v>39</v>
      </c>
      <c r="G16" s="174">
        <f t="shared" si="0"/>
        <v>1724</v>
      </c>
      <c r="H16" s="137">
        <v>1762</v>
      </c>
      <c r="I16" s="104" t="s">
        <v>39</v>
      </c>
      <c r="J16" s="172">
        <f t="shared" si="1"/>
        <v>1762</v>
      </c>
      <c r="K16" s="242">
        <v>2007</v>
      </c>
      <c r="L16" s="137" t="s">
        <v>39</v>
      </c>
      <c r="M16" s="172">
        <f t="shared" si="2"/>
        <v>2007</v>
      </c>
    </row>
    <row r="17" spans="1:13" s="51" customFormat="1" ht="26.25" customHeight="1">
      <c r="A17" s="28"/>
      <c r="B17" s="181" t="s">
        <v>272</v>
      </c>
      <c r="C17" s="104" t="s">
        <v>54</v>
      </c>
      <c r="D17" s="172" t="s">
        <v>140</v>
      </c>
      <c r="E17" s="104">
        <v>5242</v>
      </c>
      <c r="F17" s="137" t="s">
        <v>39</v>
      </c>
      <c r="G17" s="174">
        <f t="shared" si="0"/>
        <v>5242</v>
      </c>
      <c r="H17" s="172">
        <v>6382</v>
      </c>
      <c r="I17" s="174" t="s">
        <v>39</v>
      </c>
      <c r="J17" s="172">
        <f t="shared" si="1"/>
        <v>6382</v>
      </c>
      <c r="K17" s="242">
        <v>6974</v>
      </c>
      <c r="L17" s="172" t="s">
        <v>39</v>
      </c>
      <c r="M17" s="172">
        <f t="shared" si="2"/>
        <v>6974</v>
      </c>
    </row>
    <row r="18" spans="1:13" s="51" customFormat="1" ht="26.25" customHeight="1">
      <c r="A18" s="28"/>
      <c r="B18" s="206" t="s">
        <v>273</v>
      </c>
      <c r="C18" s="104" t="s">
        <v>129</v>
      </c>
      <c r="D18" s="172" t="s">
        <v>140</v>
      </c>
      <c r="E18" s="104">
        <v>20</v>
      </c>
      <c r="F18" s="137" t="s">
        <v>39</v>
      </c>
      <c r="G18" s="174">
        <f t="shared" si="0"/>
        <v>20</v>
      </c>
      <c r="H18" s="172">
        <v>52</v>
      </c>
      <c r="I18" s="174" t="s">
        <v>39</v>
      </c>
      <c r="J18" s="172">
        <f t="shared" si="1"/>
        <v>52</v>
      </c>
      <c r="K18" s="242">
        <v>0</v>
      </c>
      <c r="L18" s="172" t="s">
        <v>39</v>
      </c>
      <c r="M18" s="172">
        <f t="shared" si="2"/>
        <v>0</v>
      </c>
    </row>
    <row r="19" spans="1:13" s="51" customFormat="1" ht="46.5" customHeight="1">
      <c r="A19" s="28"/>
      <c r="B19" s="206" t="s">
        <v>274</v>
      </c>
      <c r="C19" s="104" t="s">
        <v>54</v>
      </c>
      <c r="D19" s="172" t="s">
        <v>140</v>
      </c>
      <c r="E19" s="104">
        <v>3</v>
      </c>
      <c r="F19" s="137" t="s">
        <v>39</v>
      </c>
      <c r="G19" s="174">
        <f t="shared" si="0"/>
        <v>3</v>
      </c>
      <c r="H19" s="172">
        <v>3</v>
      </c>
      <c r="I19" s="174" t="s">
        <v>39</v>
      </c>
      <c r="J19" s="172">
        <f t="shared" si="1"/>
        <v>3</v>
      </c>
      <c r="K19" s="242">
        <v>0</v>
      </c>
      <c r="L19" s="172" t="s">
        <v>39</v>
      </c>
      <c r="M19" s="172">
        <f t="shared" si="2"/>
        <v>0</v>
      </c>
    </row>
    <row r="20" spans="1:13" s="51" customFormat="1" ht="39.75" customHeight="1">
      <c r="A20" s="28"/>
      <c r="B20" s="206" t="s">
        <v>275</v>
      </c>
      <c r="C20" s="104" t="s">
        <v>129</v>
      </c>
      <c r="D20" s="172" t="s">
        <v>140</v>
      </c>
      <c r="E20" s="104">
        <v>852</v>
      </c>
      <c r="F20" s="137" t="s">
        <v>39</v>
      </c>
      <c r="G20" s="174">
        <f t="shared" si="0"/>
        <v>852</v>
      </c>
      <c r="H20" s="172">
        <v>462</v>
      </c>
      <c r="I20" s="174" t="s">
        <v>39</v>
      </c>
      <c r="J20" s="172">
        <f t="shared" si="1"/>
        <v>462</v>
      </c>
      <c r="K20" s="242">
        <v>329</v>
      </c>
      <c r="L20" s="172" t="s">
        <v>39</v>
      </c>
      <c r="M20" s="172">
        <f t="shared" si="2"/>
        <v>329</v>
      </c>
    </row>
    <row r="21" spans="1:13" s="51" customFormat="1" ht="39.75" customHeight="1">
      <c r="A21" s="28"/>
      <c r="B21" s="206" t="s">
        <v>276</v>
      </c>
      <c r="C21" s="104" t="s">
        <v>54</v>
      </c>
      <c r="D21" s="172" t="s">
        <v>140</v>
      </c>
      <c r="E21" s="104">
        <v>119</v>
      </c>
      <c r="F21" s="137" t="s">
        <v>39</v>
      </c>
      <c r="G21" s="174">
        <f t="shared" si="0"/>
        <v>119</v>
      </c>
      <c r="H21" s="172">
        <v>89</v>
      </c>
      <c r="I21" s="174" t="s">
        <v>39</v>
      </c>
      <c r="J21" s="172">
        <f t="shared" si="1"/>
        <v>89</v>
      </c>
      <c r="K21" s="242">
        <v>54</v>
      </c>
      <c r="L21" s="172" t="s">
        <v>39</v>
      </c>
      <c r="M21" s="172">
        <f t="shared" si="2"/>
        <v>54</v>
      </c>
    </row>
    <row r="22" spans="1:13" s="51" customFormat="1" ht="20.25" customHeight="1">
      <c r="A22" s="28"/>
      <c r="B22" s="175" t="s">
        <v>127</v>
      </c>
      <c r="C22" s="104"/>
      <c r="D22" s="137"/>
      <c r="E22" s="203"/>
      <c r="F22" s="202"/>
      <c r="G22" s="174"/>
      <c r="H22" s="172"/>
      <c r="I22" s="174"/>
      <c r="J22" s="172"/>
      <c r="K22" s="242"/>
      <c r="L22" s="172"/>
      <c r="M22" s="172">
        <f t="shared" si="2"/>
        <v>0</v>
      </c>
    </row>
    <row r="23" spans="1:13" s="51" customFormat="1" ht="25.5" customHeight="1">
      <c r="A23" s="28"/>
      <c r="B23" s="181" t="s">
        <v>277</v>
      </c>
      <c r="C23" s="104" t="s">
        <v>56</v>
      </c>
      <c r="D23" s="137" t="s">
        <v>2</v>
      </c>
      <c r="E23" s="231">
        <v>181.3</v>
      </c>
      <c r="F23" s="207" t="s">
        <v>39</v>
      </c>
      <c r="G23" s="174">
        <f t="shared" si="0"/>
        <v>181.3</v>
      </c>
      <c r="H23" s="233">
        <f>H9/H16</f>
        <v>303.344494892168</v>
      </c>
      <c r="I23" s="174" t="s">
        <v>39</v>
      </c>
      <c r="J23" s="232">
        <f t="shared" si="1"/>
        <v>303.344494892168</v>
      </c>
      <c r="K23" s="180">
        <f>K9/K16</f>
        <v>316.7105132037868</v>
      </c>
      <c r="L23" s="172" t="s">
        <v>39</v>
      </c>
      <c r="M23" s="180">
        <f t="shared" si="2"/>
        <v>316.7105132037868</v>
      </c>
    </row>
    <row r="24" spans="1:13" s="51" customFormat="1" ht="38.25">
      <c r="A24" s="28"/>
      <c r="B24" s="181" t="s">
        <v>278</v>
      </c>
      <c r="C24" s="104" t="s">
        <v>56</v>
      </c>
      <c r="D24" s="137" t="s">
        <v>2</v>
      </c>
      <c r="E24" s="231">
        <v>260.9</v>
      </c>
      <c r="F24" s="207" t="s">
        <v>39</v>
      </c>
      <c r="G24" s="174">
        <f t="shared" si="0"/>
        <v>260.9</v>
      </c>
      <c r="H24" s="232">
        <f>H10/H18</f>
        <v>192.30769230769232</v>
      </c>
      <c r="I24" s="174" t="s">
        <v>39</v>
      </c>
      <c r="J24" s="232">
        <f t="shared" si="1"/>
        <v>192.30769230769232</v>
      </c>
      <c r="K24" s="180" t="s">
        <v>39</v>
      </c>
      <c r="L24" s="172"/>
      <c r="M24" s="180" t="str">
        <f t="shared" si="2"/>
        <v>-</v>
      </c>
    </row>
    <row r="25" spans="1:13" s="51" customFormat="1" ht="39.75" customHeight="1">
      <c r="A25" s="28"/>
      <c r="B25" s="181" t="s">
        <v>279</v>
      </c>
      <c r="C25" s="104" t="s">
        <v>56</v>
      </c>
      <c r="D25" s="137" t="s">
        <v>2</v>
      </c>
      <c r="E25" s="231">
        <v>887.1</v>
      </c>
      <c r="F25" s="207" t="s">
        <v>39</v>
      </c>
      <c r="G25" s="174">
        <f t="shared" si="0"/>
        <v>887.1</v>
      </c>
      <c r="H25" s="232">
        <f>H11/H20</f>
        <v>858.8225108225108</v>
      </c>
      <c r="I25" s="174" t="s">
        <v>39</v>
      </c>
      <c r="J25" s="232">
        <f t="shared" si="1"/>
        <v>858.8225108225108</v>
      </c>
      <c r="K25" s="180">
        <f>K11/K20</f>
        <v>347.6048632218845</v>
      </c>
      <c r="L25" s="172" t="s">
        <v>39</v>
      </c>
      <c r="M25" s="180">
        <f t="shared" si="2"/>
        <v>347.6048632218845</v>
      </c>
    </row>
    <row r="26" spans="1:13" s="51" customFormat="1" ht="26.25" customHeight="1">
      <c r="A26" s="28"/>
      <c r="B26" s="165" t="s">
        <v>128</v>
      </c>
      <c r="C26" s="104"/>
      <c r="D26" s="137"/>
      <c r="E26" s="204"/>
      <c r="F26" s="204"/>
      <c r="G26" s="174"/>
      <c r="H26" s="172"/>
      <c r="I26" s="174"/>
      <c r="J26" s="172"/>
      <c r="K26" s="172"/>
      <c r="L26" s="172"/>
      <c r="M26" s="180"/>
    </row>
    <row r="27" spans="1:13" s="51" customFormat="1" ht="31.5" customHeight="1">
      <c r="A27" s="28"/>
      <c r="B27" s="84" t="s">
        <v>280</v>
      </c>
      <c r="C27" s="104" t="s">
        <v>54</v>
      </c>
      <c r="D27" s="137" t="s">
        <v>139</v>
      </c>
      <c r="E27" s="207">
        <v>2380</v>
      </c>
      <c r="F27" s="207" t="s">
        <v>39</v>
      </c>
      <c r="G27" s="174">
        <f t="shared" si="0"/>
        <v>2380</v>
      </c>
      <c r="H27" s="172">
        <v>2480</v>
      </c>
      <c r="I27" s="174" t="s">
        <v>39</v>
      </c>
      <c r="J27" s="172">
        <f t="shared" si="1"/>
        <v>2480</v>
      </c>
      <c r="K27" s="208">
        <v>2840</v>
      </c>
      <c r="L27" s="172" t="s">
        <v>39</v>
      </c>
      <c r="M27" s="180">
        <f t="shared" si="2"/>
        <v>2840</v>
      </c>
    </row>
    <row r="28" spans="1:13" s="176" customFormat="1" ht="41.25" customHeight="1">
      <c r="A28" s="177"/>
      <c r="B28" s="181" t="s">
        <v>281</v>
      </c>
      <c r="C28" s="198" t="s">
        <v>55</v>
      </c>
      <c r="D28" s="137" t="s">
        <v>2</v>
      </c>
      <c r="E28" s="207">
        <v>100</v>
      </c>
      <c r="F28" s="207" t="s">
        <v>39</v>
      </c>
      <c r="G28" s="174">
        <f t="shared" si="0"/>
        <v>100</v>
      </c>
      <c r="H28" s="199">
        <v>106</v>
      </c>
      <c r="I28" s="174" t="s">
        <v>39</v>
      </c>
      <c r="J28" s="172">
        <f t="shared" si="1"/>
        <v>106</v>
      </c>
      <c r="K28" s="210">
        <f>K27*100/H27</f>
        <v>114.51612903225806</v>
      </c>
      <c r="L28" s="172" t="s">
        <v>39</v>
      </c>
      <c r="M28" s="180">
        <f t="shared" si="2"/>
        <v>114.51612903225806</v>
      </c>
    </row>
    <row r="29" spans="1:12" s="51" customFormat="1" ht="26.25" customHeight="1">
      <c r="A29" s="168"/>
      <c r="B29" s="169"/>
      <c r="C29" s="170"/>
      <c r="D29" s="171"/>
      <c r="E29" s="112"/>
      <c r="F29" s="112"/>
      <c r="G29" s="112"/>
      <c r="H29" s="209"/>
      <c r="I29" s="112"/>
      <c r="J29" s="112"/>
      <c r="K29" s="209"/>
      <c r="L29" s="112"/>
    </row>
    <row r="30" spans="1:12" s="51" customFormat="1" ht="15.75" customHeight="1">
      <c r="A30" s="17" t="s">
        <v>170</v>
      </c>
      <c r="B30" s="273" t="s">
        <v>195</v>
      </c>
      <c r="C30" s="273"/>
      <c r="D30" s="273"/>
      <c r="E30" s="59"/>
      <c r="F30" s="59"/>
      <c r="G30" s="59"/>
      <c r="H30" s="59"/>
      <c r="I30" s="59"/>
      <c r="J30" s="218" t="s">
        <v>194</v>
      </c>
      <c r="K30" s="59"/>
      <c r="L30" s="59"/>
    </row>
    <row r="31" spans="1:11" s="51" customFormat="1" ht="15.75" customHeight="1">
      <c r="A31" s="274" t="s">
        <v>26</v>
      </c>
      <c r="B31" s="274" t="s">
        <v>44</v>
      </c>
      <c r="C31" s="274" t="s">
        <v>45</v>
      </c>
      <c r="D31" s="274" t="s">
        <v>46</v>
      </c>
      <c r="E31" s="272" t="s">
        <v>143</v>
      </c>
      <c r="F31" s="272"/>
      <c r="G31" s="272"/>
      <c r="H31" s="256" t="s">
        <v>161</v>
      </c>
      <c r="I31" s="257"/>
      <c r="J31" s="258"/>
      <c r="K31" s="132"/>
    </row>
    <row r="32" spans="1:11" s="51" customFormat="1" ht="33" customHeight="1">
      <c r="A32" s="275"/>
      <c r="B32" s="275"/>
      <c r="C32" s="275"/>
      <c r="D32" s="275"/>
      <c r="E32" s="104" t="s">
        <v>5</v>
      </c>
      <c r="F32" s="104" t="s">
        <v>6</v>
      </c>
      <c r="G32" s="215" t="s">
        <v>193</v>
      </c>
      <c r="H32" s="28" t="s">
        <v>5</v>
      </c>
      <c r="I32" s="28" t="s">
        <v>6</v>
      </c>
      <c r="J32" s="215" t="s">
        <v>109</v>
      </c>
      <c r="K32" s="132"/>
    </row>
    <row r="33" spans="1:11" s="51" customFormat="1" ht="15.75" customHeight="1">
      <c r="A33" s="28">
        <v>1</v>
      </c>
      <c r="B33" s="104">
        <v>2</v>
      </c>
      <c r="C33" s="104">
        <v>3</v>
      </c>
      <c r="D33" s="137">
        <v>4</v>
      </c>
      <c r="E33" s="104">
        <v>5</v>
      </c>
      <c r="F33" s="137">
        <v>6</v>
      </c>
      <c r="G33" s="104">
        <v>7</v>
      </c>
      <c r="H33" s="28">
        <v>8</v>
      </c>
      <c r="I33" s="28">
        <v>9</v>
      </c>
      <c r="J33" s="28">
        <v>10</v>
      </c>
      <c r="K33" s="132"/>
    </row>
    <row r="34" spans="1:11" s="51" customFormat="1" ht="63">
      <c r="A34" s="28" t="s">
        <v>263</v>
      </c>
      <c r="B34" s="324" t="s">
        <v>264</v>
      </c>
      <c r="C34" s="104"/>
      <c r="D34" s="137"/>
      <c r="E34" s="200"/>
      <c r="F34" s="201"/>
      <c r="G34" s="200"/>
      <c r="H34" s="137"/>
      <c r="I34" s="235"/>
      <c r="J34" s="235"/>
      <c r="K34" s="132"/>
    </row>
    <row r="35" spans="1:11" s="51" customFormat="1" ht="15.75">
      <c r="A35" s="173"/>
      <c r="B35" s="175" t="s">
        <v>125</v>
      </c>
      <c r="C35" s="174"/>
      <c r="D35" s="172"/>
      <c r="E35" s="203"/>
      <c r="F35" s="202"/>
      <c r="G35" s="203"/>
      <c r="H35" s="172"/>
      <c r="I35" s="234"/>
      <c r="J35" s="234"/>
      <c r="K35" s="132"/>
    </row>
    <row r="36" spans="1:11" s="51" customFormat="1" ht="25.5">
      <c r="A36" s="173"/>
      <c r="B36" s="181" t="s">
        <v>265</v>
      </c>
      <c r="C36" s="104" t="s">
        <v>56</v>
      </c>
      <c r="D36" s="172" t="s">
        <v>138</v>
      </c>
      <c r="E36" s="207">
        <f>K9*1.067</f>
        <v>678225.7459999999</v>
      </c>
      <c r="F36" s="172" t="s">
        <v>39</v>
      </c>
      <c r="G36" s="207">
        <f aca="true" t="shared" si="3" ref="G36:G41">E36</f>
        <v>678225.7459999999</v>
      </c>
      <c r="H36" s="180">
        <f>E36*1.055</f>
        <v>715528.1620299999</v>
      </c>
      <c r="I36" s="173" t="s">
        <v>39</v>
      </c>
      <c r="J36" s="238">
        <f aca="true" t="shared" si="4" ref="J36:J41">H36</f>
        <v>715528.1620299999</v>
      </c>
      <c r="K36" s="132"/>
    </row>
    <row r="37" spans="1:11" s="51" customFormat="1" ht="25.5">
      <c r="A37" s="28"/>
      <c r="B37" s="181" t="s">
        <v>266</v>
      </c>
      <c r="C37" s="104" t="s">
        <v>56</v>
      </c>
      <c r="D37" s="172" t="s">
        <v>138</v>
      </c>
      <c r="E37" s="237">
        <f>K10</f>
        <v>0</v>
      </c>
      <c r="F37" s="137" t="s">
        <v>39</v>
      </c>
      <c r="G37" s="207">
        <f t="shared" si="3"/>
        <v>0</v>
      </c>
      <c r="H37" s="180">
        <f>E37</f>
        <v>0</v>
      </c>
      <c r="I37" s="28" t="s">
        <v>39</v>
      </c>
      <c r="J37" s="238">
        <f t="shared" si="4"/>
        <v>0</v>
      </c>
      <c r="K37" s="132"/>
    </row>
    <row r="38" spans="1:11" s="51" customFormat="1" ht="38.25">
      <c r="A38" s="28"/>
      <c r="B38" s="206" t="s">
        <v>267</v>
      </c>
      <c r="C38" s="104" t="s">
        <v>56</v>
      </c>
      <c r="D38" s="172" t="s">
        <v>138</v>
      </c>
      <c r="E38" s="237">
        <f>K11*1.067</f>
        <v>122024.254</v>
      </c>
      <c r="F38" s="137" t="s">
        <v>39</v>
      </c>
      <c r="G38" s="207">
        <f t="shared" si="3"/>
        <v>122024.254</v>
      </c>
      <c r="H38" s="180">
        <f>E38*1.055</f>
        <v>128735.58797</v>
      </c>
      <c r="I38" s="28" t="s">
        <v>39</v>
      </c>
      <c r="J38" s="238">
        <f t="shared" si="4"/>
        <v>128735.58797</v>
      </c>
      <c r="K38" s="132"/>
    </row>
    <row r="39" spans="1:11" s="51" customFormat="1" ht="15.75">
      <c r="A39" s="28"/>
      <c r="B39" s="206" t="s">
        <v>268</v>
      </c>
      <c r="C39" s="104" t="s">
        <v>129</v>
      </c>
      <c r="D39" s="172" t="s">
        <v>138</v>
      </c>
      <c r="E39" s="104">
        <v>61</v>
      </c>
      <c r="F39" s="137" t="s">
        <v>39</v>
      </c>
      <c r="G39" s="174">
        <f t="shared" si="3"/>
        <v>61</v>
      </c>
      <c r="H39" s="104">
        <v>61</v>
      </c>
      <c r="I39" s="28" t="s">
        <v>39</v>
      </c>
      <c r="J39" s="238">
        <f t="shared" si="4"/>
        <v>61</v>
      </c>
      <c r="K39" s="132"/>
    </row>
    <row r="40" spans="1:11" s="51" customFormat="1" ht="25.5">
      <c r="A40" s="28"/>
      <c r="B40" s="206" t="s">
        <v>269</v>
      </c>
      <c r="C40" s="104" t="s">
        <v>129</v>
      </c>
      <c r="D40" s="172" t="s">
        <v>138</v>
      </c>
      <c r="E40" s="104">
        <v>0</v>
      </c>
      <c r="F40" s="137" t="s">
        <v>39</v>
      </c>
      <c r="G40" s="174">
        <f t="shared" si="3"/>
        <v>0</v>
      </c>
      <c r="H40" s="104">
        <v>0</v>
      </c>
      <c r="I40" s="28" t="s">
        <v>39</v>
      </c>
      <c r="J40" s="173">
        <f t="shared" si="4"/>
        <v>0</v>
      </c>
      <c r="K40" s="132"/>
    </row>
    <row r="41" spans="1:11" s="51" customFormat="1" ht="25.5">
      <c r="A41" s="28"/>
      <c r="B41" s="206" t="s">
        <v>270</v>
      </c>
      <c r="C41" s="104" t="s">
        <v>129</v>
      </c>
      <c r="D41" s="172" t="s">
        <v>138</v>
      </c>
      <c r="E41" s="104">
        <v>10</v>
      </c>
      <c r="F41" s="137" t="s">
        <v>39</v>
      </c>
      <c r="G41" s="174">
        <f t="shared" si="3"/>
        <v>10</v>
      </c>
      <c r="H41" s="104">
        <v>10</v>
      </c>
      <c r="I41" s="28" t="s">
        <v>39</v>
      </c>
      <c r="J41" s="173">
        <f t="shared" si="4"/>
        <v>10</v>
      </c>
      <c r="K41" s="132"/>
    </row>
    <row r="42" spans="1:11" s="51" customFormat="1" ht="15.75">
      <c r="A42" s="28"/>
      <c r="B42" s="175" t="s">
        <v>126</v>
      </c>
      <c r="C42" s="104"/>
      <c r="D42" s="137"/>
      <c r="E42" s="200"/>
      <c r="F42" s="201"/>
      <c r="G42" s="174"/>
      <c r="H42" s="172"/>
      <c r="I42" s="235"/>
      <c r="J42" s="173"/>
      <c r="K42" s="132"/>
    </row>
    <row r="43" spans="1:11" s="51" customFormat="1" ht="25.5">
      <c r="A43" s="28"/>
      <c r="B43" s="181" t="s">
        <v>271</v>
      </c>
      <c r="C43" s="104" t="s">
        <v>129</v>
      </c>
      <c r="D43" s="172" t="s">
        <v>140</v>
      </c>
      <c r="E43" s="104">
        <v>2007</v>
      </c>
      <c r="F43" s="137" t="s">
        <v>39</v>
      </c>
      <c r="G43" s="174">
        <f aca="true" t="shared" si="5" ref="G43:G48">E43</f>
        <v>2007</v>
      </c>
      <c r="H43" s="137">
        <v>2007</v>
      </c>
      <c r="I43" s="28" t="s">
        <v>39</v>
      </c>
      <c r="J43" s="173">
        <f aca="true" t="shared" si="6" ref="J43:J48">H43</f>
        <v>2007</v>
      </c>
      <c r="K43" s="132"/>
    </row>
    <row r="44" spans="1:11" s="51" customFormat="1" ht="25.5">
      <c r="A44" s="28"/>
      <c r="B44" s="181" t="s">
        <v>272</v>
      </c>
      <c r="C44" s="104" t="s">
        <v>54</v>
      </c>
      <c r="D44" s="172" t="s">
        <v>140</v>
      </c>
      <c r="E44" s="104">
        <v>6974</v>
      </c>
      <c r="F44" s="137" t="s">
        <v>39</v>
      </c>
      <c r="G44" s="174">
        <f t="shared" si="5"/>
        <v>6974</v>
      </c>
      <c r="H44" s="172">
        <v>6974</v>
      </c>
      <c r="I44" s="173" t="s">
        <v>39</v>
      </c>
      <c r="J44" s="173">
        <f t="shared" si="6"/>
        <v>6974</v>
      </c>
      <c r="K44" s="132"/>
    </row>
    <row r="45" spans="1:11" s="51" customFormat="1" ht="25.5">
      <c r="A45" s="28"/>
      <c r="B45" s="206" t="s">
        <v>273</v>
      </c>
      <c r="C45" s="104" t="s">
        <v>129</v>
      </c>
      <c r="D45" s="172" t="s">
        <v>140</v>
      </c>
      <c r="E45" s="104">
        <v>0</v>
      </c>
      <c r="F45" s="137" t="s">
        <v>39</v>
      </c>
      <c r="G45" s="174">
        <f t="shared" si="5"/>
        <v>0</v>
      </c>
      <c r="H45" s="172">
        <v>0</v>
      </c>
      <c r="I45" s="173" t="s">
        <v>39</v>
      </c>
      <c r="J45" s="173">
        <f t="shared" si="6"/>
        <v>0</v>
      </c>
      <c r="K45" s="132"/>
    </row>
    <row r="46" spans="1:11" s="51" customFormat="1" ht="38.25">
      <c r="A46" s="28"/>
      <c r="B46" s="206" t="s">
        <v>274</v>
      </c>
      <c r="C46" s="104" t="s">
        <v>54</v>
      </c>
      <c r="D46" s="172" t="s">
        <v>140</v>
      </c>
      <c r="E46" s="104">
        <v>0</v>
      </c>
      <c r="F46" s="137" t="s">
        <v>39</v>
      </c>
      <c r="G46" s="174">
        <f t="shared" si="5"/>
        <v>0</v>
      </c>
      <c r="H46" s="172">
        <v>0</v>
      </c>
      <c r="I46" s="173" t="s">
        <v>39</v>
      </c>
      <c r="J46" s="173">
        <f t="shared" si="6"/>
        <v>0</v>
      </c>
      <c r="K46" s="132"/>
    </row>
    <row r="47" spans="1:11" s="51" customFormat="1" ht="25.5">
      <c r="A47" s="28"/>
      <c r="B47" s="206" t="s">
        <v>275</v>
      </c>
      <c r="C47" s="104" t="s">
        <v>129</v>
      </c>
      <c r="D47" s="172" t="s">
        <v>140</v>
      </c>
      <c r="E47" s="104">
        <v>329</v>
      </c>
      <c r="F47" s="137" t="s">
        <v>39</v>
      </c>
      <c r="G47" s="174">
        <f t="shared" si="5"/>
        <v>329</v>
      </c>
      <c r="H47" s="172">
        <v>329</v>
      </c>
      <c r="I47" s="173" t="s">
        <v>39</v>
      </c>
      <c r="J47" s="173">
        <f t="shared" si="6"/>
        <v>329</v>
      </c>
      <c r="K47" s="132"/>
    </row>
    <row r="48" spans="1:11" s="51" customFormat="1" ht="38.25">
      <c r="A48" s="28"/>
      <c r="B48" s="206" t="s">
        <v>276</v>
      </c>
      <c r="C48" s="104" t="s">
        <v>54</v>
      </c>
      <c r="D48" s="172" t="s">
        <v>140</v>
      </c>
      <c r="E48" s="104">
        <v>54</v>
      </c>
      <c r="F48" s="137" t="s">
        <v>39</v>
      </c>
      <c r="G48" s="174">
        <f t="shared" si="5"/>
        <v>54</v>
      </c>
      <c r="H48" s="172">
        <v>54</v>
      </c>
      <c r="I48" s="173" t="s">
        <v>39</v>
      </c>
      <c r="J48" s="173">
        <f t="shared" si="6"/>
        <v>54</v>
      </c>
      <c r="K48" s="132"/>
    </row>
    <row r="49" spans="1:11" s="51" customFormat="1" ht="15.75">
      <c r="A49" s="28"/>
      <c r="B49" s="175" t="s">
        <v>127</v>
      </c>
      <c r="C49" s="104"/>
      <c r="D49" s="137"/>
      <c r="E49" s="203"/>
      <c r="F49" s="202"/>
      <c r="G49" s="174"/>
      <c r="H49" s="172"/>
      <c r="I49" s="173"/>
      <c r="J49" s="173"/>
      <c r="K49" s="132"/>
    </row>
    <row r="50" spans="1:11" s="51" customFormat="1" ht="25.5">
      <c r="A50" s="28"/>
      <c r="B50" s="181" t="s">
        <v>277</v>
      </c>
      <c r="C50" s="104" t="s">
        <v>56</v>
      </c>
      <c r="D50" s="137" t="s">
        <v>2</v>
      </c>
      <c r="E50" s="180">
        <f>E36/E43</f>
        <v>337.9301175884404</v>
      </c>
      <c r="F50" s="207" t="s">
        <v>39</v>
      </c>
      <c r="G50" s="207">
        <f>E50</f>
        <v>337.9301175884404</v>
      </c>
      <c r="H50" s="208">
        <f>H36/H43</f>
        <v>356.5162740558046</v>
      </c>
      <c r="I50" s="238" t="s">
        <v>39</v>
      </c>
      <c r="J50" s="238">
        <f>H50</f>
        <v>356.5162740558046</v>
      </c>
      <c r="K50" s="132"/>
    </row>
    <row r="51" spans="1:11" s="51" customFormat="1" ht="38.25">
      <c r="A51" s="28"/>
      <c r="B51" s="181" t="s">
        <v>278</v>
      </c>
      <c r="C51" s="104" t="s">
        <v>56</v>
      </c>
      <c r="D51" s="137" t="s">
        <v>2</v>
      </c>
      <c r="E51" s="180" t="s">
        <v>39</v>
      </c>
      <c r="F51" s="207" t="s">
        <v>39</v>
      </c>
      <c r="G51" s="207" t="str">
        <f>E51</f>
        <v>-</v>
      </c>
      <c r="H51" s="232" t="s">
        <v>39</v>
      </c>
      <c r="I51" s="173" t="s">
        <v>39</v>
      </c>
      <c r="J51" s="236" t="str">
        <f>H51</f>
        <v>-</v>
      </c>
      <c r="K51" s="132"/>
    </row>
    <row r="52" spans="1:11" s="51" customFormat="1" ht="38.25">
      <c r="A52" s="28"/>
      <c r="B52" s="181" t="s">
        <v>279</v>
      </c>
      <c r="C52" s="104" t="s">
        <v>56</v>
      </c>
      <c r="D52" s="137" t="s">
        <v>2</v>
      </c>
      <c r="E52" s="180">
        <f>E38/E47</f>
        <v>370.89438905775074</v>
      </c>
      <c r="F52" s="207" t="s">
        <v>39</v>
      </c>
      <c r="G52" s="207">
        <f>E52</f>
        <v>370.89438905775074</v>
      </c>
      <c r="H52" s="180">
        <f>H38/H47</f>
        <v>391.29358045592704</v>
      </c>
      <c r="I52" s="238" t="s">
        <v>39</v>
      </c>
      <c r="J52" s="238">
        <f>H52</f>
        <v>391.29358045592704</v>
      </c>
      <c r="K52" s="132"/>
    </row>
    <row r="53" spans="1:11" s="51" customFormat="1" ht="15.75">
      <c r="A53" s="28"/>
      <c r="B53" s="165" t="s">
        <v>128</v>
      </c>
      <c r="C53" s="104"/>
      <c r="D53" s="137"/>
      <c r="E53" s="204"/>
      <c r="F53" s="204"/>
      <c r="G53" s="174"/>
      <c r="H53" s="172"/>
      <c r="I53" s="173"/>
      <c r="J53" s="173"/>
      <c r="K53" s="132"/>
    </row>
    <row r="54" spans="1:11" s="51" customFormat="1" ht="25.5">
      <c r="A54" s="28"/>
      <c r="B54" s="84" t="s">
        <v>280</v>
      </c>
      <c r="C54" s="104" t="s">
        <v>54</v>
      </c>
      <c r="D54" s="137" t="s">
        <v>139</v>
      </c>
      <c r="E54" s="208">
        <v>2840</v>
      </c>
      <c r="F54" s="207" t="s">
        <v>39</v>
      </c>
      <c r="G54" s="174">
        <f>E54</f>
        <v>2840</v>
      </c>
      <c r="H54" s="208">
        <v>2840</v>
      </c>
      <c r="I54" s="173" t="s">
        <v>39</v>
      </c>
      <c r="J54" s="173">
        <f>H54</f>
        <v>2840</v>
      </c>
      <c r="K54" s="132"/>
    </row>
    <row r="55" spans="1:11" s="51" customFormat="1" ht="38.25">
      <c r="A55" s="177"/>
      <c r="B55" s="181" t="s">
        <v>281</v>
      </c>
      <c r="C55" s="198" t="s">
        <v>55</v>
      </c>
      <c r="D55" s="137" t="s">
        <v>2</v>
      </c>
      <c r="E55" s="210">
        <v>100</v>
      </c>
      <c r="F55" s="207" t="s">
        <v>39</v>
      </c>
      <c r="G55" s="174">
        <f>E55</f>
        <v>100</v>
      </c>
      <c r="H55" s="210">
        <v>100</v>
      </c>
      <c r="I55" s="173" t="s">
        <v>39</v>
      </c>
      <c r="J55" s="173">
        <f>H55</f>
        <v>100</v>
      </c>
      <c r="K55" s="132"/>
    </row>
    <row r="56" spans="8:11" s="51" customFormat="1" ht="15.75">
      <c r="H56" s="132"/>
      <c r="K56" s="132"/>
    </row>
    <row r="57" spans="1:10" ht="15.75">
      <c r="A57" s="51"/>
      <c r="B57" s="51"/>
      <c r="C57" s="51"/>
      <c r="D57" s="51"/>
      <c r="E57" s="51"/>
      <c r="F57" s="51"/>
      <c r="G57" s="51"/>
      <c r="H57" s="132"/>
      <c r="I57" s="51"/>
      <c r="J57" s="51"/>
    </row>
    <row r="58" spans="1:10" ht="15.75">
      <c r="A58" s="51"/>
      <c r="B58" s="51"/>
      <c r="C58" s="51"/>
      <c r="D58" s="51"/>
      <c r="E58" s="51"/>
      <c r="F58" s="51"/>
      <c r="G58" s="51"/>
      <c r="H58" s="132"/>
      <c r="I58" s="51"/>
      <c r="J58" s="51"/>
    </row>
    <row r="59" spans="1:10" ht="15.75">
      <c r="A59" s="51"/>
      <c r="B59" s="51"/>
      <c r="C59" s="51"/>
      <c r="D59" s="51"/>
      <c r="E59" s="51"/>
      <c r="F59" s="51"/>
      <c r="G59" s="51"/>
      <c r="H59" s="132"/>
      <c r="I59" s="51"/>
      <c r="J59" s="51"/>
    </row>
    <row r="60" spans="1:10" ht="15.75">
      <c r="A60" s="51"/>
      <c r="B60" s="51"/>
      <c r="C60" s="51"/>
      <c r="D60" s="51"/>
      <c r="E60" s="51"/>
      <c r="F60" s="51"/>
      <c r="G60" s="51"/>
      <c r="H60" s="132"/>
      <c r="I60" s="51"/>
      <c r="J60" s="51"/>
    </row>
    <row r="61" spans="1:10" ht="15.75">
      <c r="A61" s="51"/>
      <c r="B61" s="51"/>
      <c r="C61" s="51"/>
      <c r="D61" s="51"/>
      <c r="E61" s="51"/>
      <c r="F61" s="51"/>
      <c r="G61" s="51"/>
      <c r="H61" s="132"/>
      <c r="I61" s="51"/>
      <c r="J61" s="51"/>
    </row>
    <row r="62" spans="1:10" ht="15.75">
      <c r="A62" s="51"/>
      <c r="B62" s="51"/>
      <c r="C62" s="51"/>
      <c r="D62" s="51"/>
      <c r="E62" s="51"/>
      <c r="F62" s="51"/>
      <c r="G62" s="51"/>
      <c r="H62" s="132"/>
      <c r="I62" s="51"/>
      <c r="J62" s="51"/>
    </row>
    <row r="63" spans="1:10" ht="15.75">
      <c r="A63" s="51"/>
      <c r="B63" s="51"/>
      <c r="C63" s="51"/>
      <c r="D63" s="51"/>
      <c r="E63" s="51"/>
      <c r="F63" s="51"/>
      <c r="G63" s="51"/>
      <c r="H63" s="132"/>
      <c r="I63" s="51"/>
      <c r="J63" s="51"/>
    </row>
    <row r="64" spans="1:10" ht="15.75">
      <c r="A64" s="51"/>
      <c r="B64" s="51"/>
      <c r="C64" s="51"/>
      <c r="D64" s="51"/>
      <c r="E64" s="51"/>
      <c r="F64" s="51"/>
      <c r="G64" s="51"/>
      <c r="H64" s="132"/>
      <c r="I64" s="51"/>
      <c r="J64" s="51"/>
    </row>
    <row r="65" spans="1:10" ht="15.75">
      <c r="A65" s="51"/>
      <c r="B65" s="51"/>
      <c r="C65" s="51"/>
      <c r="D65" s="51"/>
      <c r="E65" s="51"/>
      <c r="F65" s="51"/>
      <c r="G65" s="51"/>
      <c r="H65" s="132"/>
      <c r="I65" s="51"/>
      <c r="J65" s="51"/>
    </row>
    <row r="66" spans="1:10" ht="15.75">
      <c r="A66" s="51"/>
      <c r="B66" s="51"/>
      <c r="C66" s="51"/>
      <c r="D66" s="51"/>
      <c r="E66" s="51"/>
      <c r="F66" s="51"/>
      <c r="G66" s="51"/>
      <c r="H66" s="132"/>
      <c r="I66" s="51"/>
      <c r="J66" s="51"/>
    </row>
    <row r="67" spans="1:10" ht="15.75">
      <c r="A67" s="51"/>
      <c r="B67" s="51"/>
      <c r="C67" s="51"/>
      <c r="D67" s="51"/>
      <c r="E67" s="51"/>
      <c r="F67" s="51"/>
      <c r="G67" s="51"/>
      <c r="H67" s="132"/>
      <c r="I67" s="51"/>
      <c r="J67" s="51"/>
    </row>
    <row r="68" spans="1:10" ht="15.75">
      <c r="A68" s="51"/>
      <c r="B68" s="51"/>
      <c r="C68" s="51"/>
      <c r="D68" s="51"/>
      <c r="E68" s="51"/>
      <c r="F68" s="51"/>
      <c r="G68" s="51"/>
      <c r="H68" s="132"/>
      <c r="I68" s="51"/>
      <c r="J68" s="51"/>
    </row>
    <row r="69" spans="1:10" ht="15.75">
      <c r="A69" s="51"/>
      <c r="B69" s="51"/>
      <c r="C69" s="51"/>
      <c r="D69" s="51"/>
      <c r="E69" s="51"/>
      <c r="F69" s="51"/>
      <c r="G69" s="51"/>
      <c r="H69" s="132"/>
      <c r="I69" s="51"/>
      <c r="J69" s="51"/>
    </row>
    <row r="70" spans="1:10" ht="15.75">
      <c r="A70" s="51"/>
      <c r="B70" s="51"/>
      <c r="C70" s="51"/>
      <c r="D70" s="51"/>
      <c r="E70" s="51"/>
      <c r="F70" s="51"/>
      <c r="G70" s="51"/>
      <c r="H70" s="132"/>
      <c r="I70" s="51"/>
      <c r="J70" s="51"/>
    </row>
    <row r="71" spans="1:10" ht="15.75">
      <c r="A71" s="51"/>
      <c r="B71" s="51"/>
      <c r="C71" s="51"/>
      <c r="D71" s="51"/>
      <c r="E71" s="51"/>
      <c r="F71" s="51"/>
      <c r="G71" s="51"/>
      <c r="H71" s="132"/>
      <c r="I71" s="51"/>
      <c r="J71" s="51"/>
    </row>
    <row r="72" spans="1:10" ht="15.75">
      <c r="A72" s="51"/>
      <c r="B72" s="51"/>
      <c r="C72" s="51"/>
      <c r="D72" s="51"/>
      <c r="E72" s="51"/>
      <c r="F72" s="51"/>
      <c r="G72" s="51"/>
      <c r="H72" s="132"/>
      <c r="I72" s="51"/>
      <c r="J72" s="51"/>
    </row>
    <row r="73" spans="1:10" ht="15.75">
      <c r="A73" s="51"/>
      <c r="B73" s="51"/>
      <c r="C73" s="51"/>
      <c r="D73" s="51"/>
      <c r="E73" s="51"/>
      <c r="F73" s="51"/>
      <c r="G73" s="51"/>
      <c r="H73" s="132"/>
      <c r="I73" s="51"/>
      <c r="J73" s="51"/>
    </row>
    <row r="74" spans="1:10" ht="15.75">
      <c r="A74" s="51"/>
      <c r="B74" s="51"/>
      <c r="C74" s="51"/>
      <c r="D74" s="51"/>
      <c r="E74" s="51"/>
      <c r="F74" s="51"/>
      <c r="G74" s="51"/>
      <c r="H74" s="132"/>
      <c r="I74" s="51"/>
      <c r="J74" s="51"/>
    </row>
    <row r="75" spans="1:10" ht="15.75">
      <c r="A75" s="142"/>
      <c r="B75" s="51"/>
      <c r="C75" s="51"/>
      <c r="D75" s="117"/>
      <c r="E75" s="51"/>
      <c r="F75" s="51"/>
      <c r="G75" s="51"/>
      <c r="H75" s="132"/>
      <c r="I75" s="51"/>
      <c r="J75" s="51"/>
    </row>
    <row r="76" spans="1:10" ht="15.75">
      <c r="A76" s="142"/>
      <c r="B76" s="51"/>
      <c r="C76" s="51"/>
      <c r="D76" s="117"/>
      <c r="E76" s="51"/>
      <c r="F76" s="51"/>
      <c r="G76" s="51"/>
      <c r="H76" s="132"/>
      <c r="I76" s="51"/>
      <c r="J76" s="51"/>
    </row>
    <row r="77" spans="1:10" ht="15.75">
      <c r="A77" s="142"/>
      <c r="B77" s="51"/>
      <c r="C77" s="51"/>
      <c r="D77" s="117"/>
      <c r="E77" s="51"/>
      <c r="F77" s="51"/>
      <c r="G77" s="51"/>
      <c r="H77" s="132"/>
      <c r="I77" s="51"/>
      <c r="J77" s="51"/>
    </row>
    <row r="78" spans="1:10" ht="15.75">
      <c r="A78" s="142"/>
      <c r="B78" s="51"/>
      <c r="C78" s="51"/>
      <c r="D78" s="117"/>
      <c r="E78" s="51"/>
      <c r="F78" s="51"/>
      <c r="G78" s="51"/>
      <c r="H78" s="132"/>
      <c r="I78" s="51"/>
      <c r="J78" s="51"/>
    </row>
    <row r="79" spans="1:10" ht="15.75">
      <c r="A79" s="142"/>
      <c r="B79" s="51"/>
      <c r="C79" s="51"/>
      <c r="D79" s="117"/>
      <c r="E79" s="51"/>
      <c r="F79" s="51"/>
      <c r="G79" s="51"/>
      <c r="H79" s="132"/>
      <c r="I79" s="51"/>
      <c r="J79" s="51"/>
    </row>
    <row r="80" spans="1:10" ht="15.75">
      <c r="A80" s="142"/>
      <c r="B80" s="51"/>
      <c r="C80" s="51"/>
      <c r="D80" s="117"/>
      <c r="E80" s="51"/>
      <c r="F80" s="51"/>
      <c r="G80" s="51"/>
      <c r="H80" s="132"/>
      <c r="I80" s="51"/>
      <c r="J80" s="51"/>
    </row>
    <row r="81" spans="1:10" ht="15.75">
      <c r="A81" s="142"/>
      <c r="B81" s="51"/>
      <c r="C81" s="51"/>
      <c r="D81" s="117"/>
      <c r="E81" s="51"/>
      <c r="F81" s="51"/>
      <c r="G81" s="51"/>
      <c r="H81" s="132"/>
      <c r="I81" s="51"/>
      <c r="J81" s="51"/>
    </row>
    <row r="82" spans="1:10" ht="15.75">
      <c r="A82" s="142"/>
      <c r="B82" s="51"/>
      <c r="C82" s="51"/>
      <c r="D82" s="117"/>
      <c r="E82" s="51"/>
      <c r="F82" s="51"/>
      <c r="G82" s="51"/>
      <c r="H82" s="132"/>
      <c r="I82" s="51"/>
      <c r="J82" s="51"/>
    </row>
    <row r="83" spans="1:10" ht="15.75">
      <c r="A83" s="142"/>
      <c r="B83" s="51"/>
      <c r="C83" s="51"/>
      <c r="D83" s="117"/>
      <c r="E83" s="51"/>
      <c r="F83" s="51"/>
      <c r="G83" s="51"/>
      <c r="H83" s="132"/>
      <c r="I83" s="51"/>
      <c r="J83" s="51"/>
    </row>
    <row r="84" spans="1:10" ht="15.75">
      <c r="A84" s="142"/>
      <c r="B84" s="51"/>
      <c r="C84" s="51"/>
      <c r="D84" s="117"/>
      <c r="E84" s="51"/>
      <c r="F84" s="51"/>
      <c r="G84" s="51"/>
      <c r="H84" s="132"/>
      <c r="I84" s="51"/>
      <c r="J84" s="51"/>
    </row>
    <row r="85" spans="1:10" ht="15.75">
      <c r="A85" s="142"/>
      <c r="B85" s="51"/>
      <c r="C85" s="51"/>
      <c r="D85" s="117"/>
      <c r="E85" s="51"/>
      <c r="F85" s="51"/>
      <c r="G85" s="51"/>
      <c r="H85" s="132"/>
      <c r="I85" s="51"/>
      <c r="J85" s="51"/>
    </row>
    <row r="86" spans="1:10" ht="15.75">
      <c r="A86" s="142"/>
      <c r="B86" s="51"/>
      <c r="C86" s="51"/>
      <c r="D86" s="117"/>
      <c r="E86" s="51"/>
      <c r="F86" s="51"/>
      <c r="G86" s="51"/>
      <c r="H86" s="132"/>
      <c r="I86" s="51"/>
      <c r="J86" s="51"/>
    </row>
    <row r="87" spans="1:10" ht="15.75">
      <c r="A87" s="142"/>
      <c r="B87" s="51"/>
      <c r="C87" s="51"/>
      <c r="D87" s="117"/>
      <c r="E87" s="51"/>
      <c r="F87" s="51"/>
      <c r="G87" s="51"/>
      <c r="H87" s="132"/>
      <c r="I87" s="51"/>
      <c r="J87" s="51"/>
    </row>
    <row r="88" spans="1:10" ht="15.75">
      <c r="A88" s="142"/>
      <c r="B88" s="51"/>
      <c r="C88" s="51"/>
      <c r="D88" s="117"/>
      <c r="E88" s="51"/>
      <c r="F88" s="51"/>
      <c r="G88" s="51"/>
      <c r="H88" s="132"/>
      <c r="I88" s="51"/>
      <c r="J88" s="51"/>
    </row>
    <row r="89" spans="1:10" ht="15.75">
      <c r="A89" s="142"/>
      <c r="B89" s="51"/>
      <c r="C89" s="51"/>
      <c r="D89" s="117"/>
      <c r="E89" s="51"/>
      <c r="F89" s="51"/>
      <c r="G89" s="51"/>
      <c r="H89" s="132"/>
      <c r="I89" s="51"/>
      <c r="J89" s="51"/>
    </row>
    <row r="90" spans="1:10" ht="15.75">
      <c r="A90" s="142"/>
      <c r="B90" s="51"/>
      <c r="C90" s="51"/>
      <c r="D90" s="117"/>
      <c r="E90" s="51"/>
      <c r="F90" s="51"/>
      <c r="G90" s="51"/>
      <c r="H90" s="132"/>
      <c r="I90" s="51"/>
      <c r="J90" s="51"/>
    </row>
    <row r="91" spans="1:10" ht="15.75">
      <c r="A91" s="142"/>
      <c r="B91" s="51"/>
      <c r="C91" s="51"/>
      <c r="D91" s="117"/>
      <c r="E91" s="51"/>
      <c r="F91" s="51"/>
      <c r="G91" s="51"/>
      <c r="H91" s="132"/>
      <c r="I91" s="51"/>
      <c r="J91" s="51"/>
    </row>
    <row r="92" spans="1:10" ht="15.75">
      <c r="A92" s="142"/>
      <c r="B92" s="51"/>
      <c r="C92" s="51"/>
      <c r="D92" s="117"/>
      <c r="E92" s="51"/>
      <c r="F92" s="51"/>
      <c r="G92" s="51"/>
      <c r="H92" s="132"/>
      <c r="I92" s="51"/>
      <c r="J92" s="51"/>
    </row>
    <row r="93" spans="1:10" ht="15.75">
      <c r="A93" s="142"/>
      <c r="B93" s="51"/>
      <c r="C93" s="51"/>
      <c r="D93" s="117"/>
      <c r="E93" s="51"/>
      <c r="F93" s="51"/>
      <c r="G93" s="51"/>
      <c r="H93" s="132"/>
      <c r="I93" s="51"/>
      <c r="J93" s="51"/>
    </row>
    <row r="94" spans="1:10" ht="15.75">
      <c r="A94" s="142"/>
      <c r="B94" s="51"/>
      <c r="C94" s="51"/>
      <c r="D94" s="117"/>
      <c r="E94" s="51"/>
      <c r="F94" s="51"/>
      <c r="G94" s="51"/>
      <c r="H94" s="132"/>
      <c r="I94" s="51"/>
      <c r="J94" s="51"/>
    </row>
    <row r="95" spans="1:10" ht="15.75">
      <c r="A95" s="142"/>
      <c r="B95" s="51"/>
      <c r="C95" s="51"/>
      <c r="D95" s="117"/>
      <c r="E95" s="51"/>
      <c r="F95" s="51"/>
      <c r="G95" s="51"/>
      <c r="H95" s="132"/>
      <c r="I95" s="51"/>
      <c r="J95" s="51"/>
    </row>
    <row r="96" spans="1:10" ht="15.75">
      <c r="A96" s="142"/>
      <c r="B96" s="51"/>
      <c r="C96" s="51"/>
      <c r="D96" s="117"/>
      <c r="E96" s="51"/>
      <c r="F96" s="51"/>
      <c r="G96" s="51"/>
      <c r="H96" s="132"/>
      <c r="I96" s="51"/>
      <c r="J96" s="51"/>
    </row>
    <row r="97" spans="1:10" ht="15.75">
      <c r="A97" s="142"/>
      <c r="B97" s="51"/>
      <c r="C97" s="51"/>
      <c r="D97" s="117"/>
      <c r="E97" s="51"/>
      <c r="F97" s="51"/>
      <c r="G97" s="51"/>
      <c r="H97" s="132"/>
      <c r="I97" s="51"/>
      <c r="J97" s="51"/>
    </row>
    <row r="98" spans="1:10" ht="15.75">
      <c r="A98" s="142"/>
      <c r="B98" s="51"/>
      <c r="C98" s="51"/>
      <c r="D98" s="117"/>
      <c r="E98" s="51"/>
      <c r="F98" s="51"/>
      <c r="G98" s="51"/>
      <c r="H98" s="132"/>
      <c r="I98" s="51"/>
      <c r="J98" s="51"/>
    </row>
    <row r="99" spans="1:10" ht="15.75">
      <c r="A99" s="142"/>
      <c r="B99" s="51"/>
      <c r="C99" s="51"/>
      <c r="D99" s="117"/>
      <c r="E99" s="51"/>
      <c r="F99" s="51"/>
      <c r="G99" s="51"/>
      <c r="H99" s="132"/>
      <c r="I99" s="51"/>
      <c r="J99" s="51"/>
    </row>
    <row r="100" spans="1:10" ht="15.75">
      <c r="A100" s="142"/>
      <c r="B100" s="51"/>
      <c r="C100" s="51"/>
      <c r="D100" s="117"/>
      <c r="E100" s="51"/>
      <c r="F100" s="51"/>
      <c r="G100" s="51"/>
      <c r="H100" s="132"/>
      <c r="I100" s="51"/>
      <c r="J100" s="51"/>
    </row>
    <row r="101" spans="1:10" ht="15.75">
      <c r="A101" s="142"/>
      <c r="B101" s="51"/>
      <c r="C101" s="51"/>
      <c r="D101" s="117"/>
      <c r="E101" s="51"/>
      <c r="F101" s="51"/>
      <c r="G101" s="51"/>
      <c r="H101" s="132"/>
      <c r="I101" s="51"/>
      <c r="J101" s="51"/>
    </row>
    <row r="102" spans="1:10" ht="15.75">
      <c r="A102" s="142"/>
      <c r="B102" s="51"/>
      <c r="C102" s="51"/>
      <c r="D102" s="117"/>
      <c r="E102" s="51"/>
      <c r="F102" s="51"/>
      <c r="G102" s="51"/>
      <c r="H102" s="132"/>
      <c r="I102" s="51"/>
      <c r="J102" s="51"/>
    </row>
  </sheetData>
  <sheetProtection/>
  <mergeCells count="16">
    <mergeCell ref="B1:L1"/>
    <mergeCell ref="B2:L2"/>
    <mergeCell ref="A31:A32"/>
    <mergeCell ref="B31:B32"/>
    <mergeCell ref="C31:C32"/>
    <mergeCell ref="D31:D32"/>
    <mergeCell ref="A4:A5"/>
    <mergeCell ref="B4:B5"/>
    <mergeCell ref="C4:C5"/>
    <mergeCell ref="D4:D5"/>
    <mergeCell ref="E4:G4"/>
    <mergeCell ref="H4:J4"/>
    <mergeCell ref="K4:M4"/>
    <mergeCell ref="E31:G31"/>
    <mergeCell ref="H31:J31"/>
    <mergeCell ref="B30:D30"/>
  </mergeCells>
  <printOptions horizontalCentered="1"/>
  <pageMargins left="0.2362204724409449" right="0.2362204724409449" top="0.7480314960629921" bottom="0.17" header="0.31496062992125984" footer="0.17"/>
  <pageSetup fitToHeight="0" fitToWidth="1" horizontalDpi="600" verticalDpi="600" orientation="landscape" paperSize="9" scale="61" r:id="rId1"/>
  <rowBreaks count="1" manualBreakCount="1">
    <brk id="28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29"/>
  <sheetViews>
    <sheetView view="pageBreakPreview" zoomScaleSheetLayoutView="100" zoomScalePageLayoutView="0" workbookViewId="0" topLeftCell="A31">
      <selection activeCell="K26" sqref="K26"/>
    </sheetView>
  </sheetViews>
  <sheetFormatPr defaultColWidth="9.00390625" defaultRowHeight="15.75"/>
  <cols>
    <col min="1" max="1" width="17.25390625" style="0" customWidth="1"/>
    <col min="2" max="2" width="22.375" style="0" customWidth="1"/>
    <col min="3" max="3" width="10.375" style="0" customWidth="1"/>
    <col min="4" max="4" width="9.125" style="0" customWidth="1"/>
    <col min="5" max="5" width="8.625" style="0" customWidth="1"/>
    <col min="6" max="6" width="9.75390625" style="0" customWidth="1"/>
    <col min="8" max="8" width="9.625" style="0" customWidth="1"/>
    <col min="10" max="10" width="9.125" style="0" customWidth="1"/>
    <col min="11" max="11" width="8.625" style="0" customWidth="1"/>
    <col min="12" max="12" width="9.75390625" style="0" customWidth="1"/>
    <col min="13" max="13" width="6.75390625" style="0" customWidth="1"/>
    <col min="14" max="14" width="6.00390625" style="0" customWidth="1"/>
    <col min="15" max="15" width="6.50390625" style="0" customWidth="1"/>
    <col min="16" max="16" width="6.00390625" style="0" customWidth="1"/>
  </cols>
  <sheetData>
    <row r="1" spans="1:2" ht="15.75">
      <c r="A1" s="17" t="s">
        <v>111</v>
      </c>
      <c r="B1" s="2" t="s">
        <v>196</v>
      </c>
    </row>
    <row r="2" spans="1:11" ht="15.75">
      <c r="A2" s="17"/>
      <c r="B2" s="2"/>
      <c r="K2" s="26" t="s">
        <v>194</v>
      </c>
    </row>
    <row r="3" spans="1:13" ht="29.25" customHeight="1">
      <c r="A3" s="276" t="s">
        <v>64</v>
      </c>
      <c r="B3" s="259" t="s">
        <v>157</v>
      </c>
      <c r="C3" s="261"/>
      <c r="D3" s="259" t="s">
        <v>158</v>
      </c>
      <c r="E3" s="261"/>
      <c r="F3" s="276" t="s">
        <v>160</v>
      </c>
      <c r="G3" s="276"/>
      <c r="H3" s="276" t="s">
        <v>143</v>
      </c>
      <c r="I3" s="276"/>
      <c r="J3" s="276" t="s">
        <v>161</v>
      </c>
      <c r="K3" s="276"/>
      <c r="L3" s="21"/>
      <c r="M3" s="21"/>
    </row>
    <row r="4" spans="1:13" ht="31.5" customHeight="1">
      <c r="A4" s="282"/>
      <c r="B4" s="14" t="s">
        <v>5</v>
      </c>
      <c r="C4" s="14" t="s">
        <v>6</v>
      </c>
      <c r="D4" s="14" t="s">
        <v>5</v>
      </c>
      <c r="E4" s="14" t="s">
        <v>6</v>
      </c>
      <c r="F4" s="4" t="s">
        <v>5</v>
      </c>
      <c r="G4" s="4" t="s">
        <v>6</v>
      </c>
      <c r="H4" s="4" t="s">
        <v>5</v>
      </c>
      <c r="I4" s="4" t="s">
        <v>6</v>
      </c>
      <c r="J4" s="4" t="s">
        <v>5</v>
      </c>
      <c r="K4" s="4" t="s">
        <v>6</v>
      </c>
      <c r="L4" s="20"/>
      <c r="M4" s="11"/>
    </row>
    <row r="5" spans="1:13" ht="15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20"/>
      <c r="M5" s="11"/>
    </row>
    <row r="6" spans="1:13" s="51" customFormat="1" ht="15.75">
      <c r="A6" s="98" t="s">
        <v>12</v>
      </c>
      <c r="B6" s="118" t="s">
        <v>39</v>
      </c>
      <c r="C6" s="118" t="s">
        <v>39</v>
      </c>
      <c r="D6" s="118" t="s">
        <v>39</v>
      </c>
      <c r="E6" s="118" t="s">
        <v>39</v>
      </c>
      <c r="F6" s="118" t="s">
        <v>39</v>
      </c>
      <c r="G6" s="118" t="s">
        <v>39</v>
      </c>
      <c r="H6" s="118" t="s">
        <v>39</v>
      </c>
      <c r="I6" s="118" t="s">
        <v>39</v>
      </c>
      <c r="J6" s="118" t="s">
        <v>39</v>
      </c>
      <c r="K6" s="118" t="s">
        <v>39</v>
      </c>
      <c r="L6" s="112"/>
      <c r="M6" s="119"/>
    </row>
    <row r="7" spans="1:13" s="51" customFormat="1" ht="34.5" customHeight="1">
      <c r="A7" s="98" t="s">
        <v>13</v>
      </c>
      <c r="B7" s="118" t="s">
        <v>39</v>
      </c>
      <c r="C7" s="118" t="s">
        <v>39</v>
      </c>
      <c r="D7" s="118" t="s">
        <v>39</v>
      </c>
      <c r="E7" s="118" t="s">
        <v>39</v>
      </c>
      <c r="F7" s="118" t="s">
        <v>39</v>
      </c>
      <c r="G7" s="118" t="s">
        <v>39</v>
      </c>
      <c r="H7" s="118" t="s">
        <v>39</v>
      </c>
      <c r="I7" s="118" t="s">
        <v>39</v>
      </c>
      <c r="J7" s="118" t="s">
        <v>39</v>
      </c>
      <c r="K7" s="118" t="s">
        <v>39</v>
      </c>
      <c r="L7" s="112"/>
      <c r="M7" s="119"/>
    </row>
    <row r="8" spans="1:13" s="51" customFormat="1" ht="15.75">
      <c r="A8" s="98" t="s">
        <v>14</v>
      </c>
      <c r="B8" s="118" t="s">
        <v>39</v>
      </c>
      <c r="C8" s="118" t="s">
        <v>39</v>
      </c>
      <c r="D8" s="118" t="s">
        <v>39</v>
      </c>
      <c r="E8" s="118" t="s">
        <v>39</v>
      </c>
      <c r="F8" s="118" t="s">
        <v>39</v>
      </c>
      <c r="G8" s="118" t="s">
        <v>39</v>
      </c>
      <c r="H8" s="118" t="s">
        <v>39</v>
      </c>
      <c r="I8" s="118" t="s">
        <v>39</v>
      </c>
      <c r="J8" s="118" t="s">
        <v>39</v>
      </c>
      <c r="K8" s="118" t="s">
        <v>39</v>
      </c>
      <c r="L8" s="112"/>
      <c r="M8" s="119"/>
    </row>
    <row r="9" spans="1:13" s="51" customFormat="1" ht="30">
      <c r="A9" s="98" t="s">
        <v>15</v>
      </c>
      <c r="B9" s="118" t="s">
        <v>39</v>
      </c>
      <c r="C9" s="118" t="s">
        <v>39</v>
      </c>
      <c r="D9" s="118" t="s">
        <v>39</v>
      </c>
      <c r="E9" s="118" t="s">
        <v>39</v>
      </c>
      <c r="F9" s="118" t="s">
        <v>39</v>
      </c>
      <c r="G9" s="118" t="s">
        <v>39</v>
      </c>
      <c r="H9" s="118" t="s">
        <v>39</v>
      </c>
      <c r="I9" s="118" t="s">
        <v>39</v>
      </c>
      <c r="J9" s="118" t="s">
        <v>39</v>
      </c>
      <c r="K9" s="118" t="s">
        <v>39</v>
      </c>
      <c r="L9" s="112"/>
      <c r="M9" s="119"/>
    </row>
    <row r="10" spans="1:13" s="51" customFormat="1" ht="15.75">
      <c r="A10" s="120" t="s">
        <v>155</v>
      </c>
      <c r="B10" s="121" t="s">
        <v>39</v>
      </c>
      <c r="C10" s="121" t="s">
        <v>39</v>
      </c>
      <c r="D10" s="121" t="s">
        <v>39</v>
      </c>
      <c r="E10" s="121" t="s">
        <v>39</v>
      </c>
      <c r="F10" s="121" t="s">
        <v>39</v>
      </c>
      <c r="G10" s="121" t="s">
        <v>39</v>
      </c>
      <c r="H10" s="121" t="s">
        <v>39</v>
      </c>
      <c r="I10" s="121" t="s">
        <v>39</v>
      </c>
      <c r="J10" s="121" t="s">
        <v>39</v>
      </c>
      <c r="K10" s="121" t="s">
        <v>39</v>
      </c>
      <c r="L10" s="112"/>
      <c r="M10" s="119"/>
    </row>
    <row r="11" spans="1:13" s="51" customFormat="1" ht="65.25" customHeight="1">
      <c r="A11" s="122" t="s">
        <v>197</v>
      </c>
      <c r="B11" s="28" t="s">
        <v>9</v>
      </c>
      <c r="C11" s="87" t="s">
        <v>39</v>
      </c>
      <c r="D11" s="28" t="s">
        <v>9</v>
      </c>
      <c r="E11" s="87" t="s">
        <v>39</v>
      </c>
      <c r="F11" s="28" t="s">
        <v>9</v>
      </c>
      <c r="G11" s="87" t="s">
        <v>39</v>
      </c>
      <c r="H11" s="28" t="s">
        <v>9</v>
      </c>
      <c r="I11" s="87" t="s">
        <v>39</v>
      </c>
      <c r="J11" s="28" t="s">
        <v>9</v>
      </c>
      <c r="K11" s="87" t="s">
        <v>39</v>
      </c>
      <c r="L11" s="112"/>
      <c r="M11" s="123"/>
    </row>
    <row r="12" spans="2:14" s="51" customFormat="1" ht="15.75">
      <c r="B12" s="124"/>
      <c r="C12" s="58"/>
      <c r="D12" s="125"/>
      <c r="E12" s="58"/>
      <c r="F12" s="125"/>
      <c r="G12" s="58"/>
      <c r="H12" s="125"/>
      <c r="I12" s="58"/>
      <c r="L12" s="112"/>
      <c r="M12" s="112"/>
      <c r="N12" s="123"/>
    </row>
    <row r="13" spans="2:14" s="51" customFormat="1" ht="15.75">
      <c r="B13" s="124"/>
      <c r="C13" s="58"/>
      <c r="D13" s="125"/>
      <c r="E13" s="58"/>
      <c r="F13" s="125"/>
      <c r="G13" s="58"/>
      <c r="H13" s="125"/>
      <c r="I13" s="58"/>
      <c r="L13" s="112"/>
      <c r="M13" s="112"/>
      <c r="N13" s="123"/>
    </row>
    <row r="14" spans="1:2" s="51" customFormat="1" ht="15.75">
      <c r="A14" s="143" t="s">
        <v>49</v>
      </c>
      <c r="B14" s="56" t="s">
        <v>198</v>
      </c>
    </row>
    <row r="15" s="51" customFormat="1" ht="15.75">
      <c r="B15" s="56"/>
    </row>
    <row r="16" spans="1:16" s="51" customFormat="1" ht="30" customHeight="1">
      <c r="A16" s="283" t="s">
        <v>26</v>
      </c>
      <c r="B16" s="272" t="s">
        <v>28</v>
      </c>
      <c r="C16" s="256" t="s">
        <v>157</v>
      </c>
      <c r="D16" s="257"/>
      <c r="E16" s="257"/>
      <c r="F16" s="258"/>
      <c r="G16" s="256" t="s">
        <v>200</v>
      </c>
      <c r="H16" s="257"/>
      <c r="I16" s="257"/>
      <c r="J16" s="258"/>
      <c r="K16" s="272" t="s">
        <v>201</v>
      </c>
      <c r="L16" s="272"/>
      <c r="M16" s="272" t="s">
        <v>202</v>
      </c>
      <c r="N16" s="272"/>
      <c r="O16" s="272" t="s">
        <v>203</v>
      </c>
      <c r="P16" s="272"/>
    </row>
    <row r="17" spans="1:16" s="51" customFormat="1" ht="30" customHeight="1">
      <c r="A17" s="284"/>
      <c r="B17" s="272"/>
      <c r="C17" s="279" t="s">
        <v>5</v>
      </c>
      <c r="D17" s="280"/>
      <c r="E17" s="279" t="s">
        <v>6</v>
      </c>
      <c r="F17" s="280"/>
      <c r="G17" s="279" t="s">
        <v>5</v>
      </c>
      <c r="H17" s="280"/>
      <c r="I17" s="279" t="s">
        <v>6</v>
      </c>
      <c r="J17" s="280"/>
      <c r="K17" s="277" t="s">
        <v>8</v>
      </c>
      <c r="L17" s="277" t="s">
        <v>29</v>
      </c>
      <c r="M17" s="277" t="s">
        <v>8</v>
      </c>
      <c r="N17" s="277" t="s">
        <v>29</v>
      </c>
      <c r="O17" s="281" t="s">
        <v>8</v>
      </c>
      <c r="P17" s="281" t="s">
        <v>29</v>
      </c>
    </row>
    <row r="18" spans="1:16" s="51" customFormat="1" ht="36.75" customHeight="1">
      <c r="A18" s="285"/>
      <c r="B18" s="272"/>
      <c r="C18" s="126" t="s">
        <v>30</v>
      </c>
      <c r="D18" s="126" t="s">
        <v>11</v>
      </c>
      <c r="E18" s="126" t="s">
        <v>30</v>
      </c>
      <c r="F18" s="126" t="s">
        <v>11</v>
      </c>
      <c r="G18" s="126" t="s">
        <v>30</v>
      </c>
      <c r="H18" s="126" t="s">
        <v>11</v>
      </c>
      <c r="I18" s="126" t="s">
        <v>30</v>
      </c>
      <c r="J18" s="126" t="s">
        <v>11</v>
      </c>
      <c r="K18" s="278"/>
      <c r="L18" s="278"/>
      <c r="M18" s="278"/>
      <c r="N18" s="278"/>
      <c r="O18" s="281"/>
      <c r="P18" s="281"/>
    </row>
    <row r="19" spans="1:16" s="51" customFormat="1" ht="12" customHeight="1">
      <c r="A19" s="28">
        <v>1</v>
      </c>
      <c r="B19" s="28">
        <v>2</v>
      </c>
      <c r="C19" s="103">
        <v>3</v>
      </c>
      <c r="D19" s="103">
        <v>4</v>
      </c>
      <c r="E19" s="103">
        <v>5</v>
      </c>
      <c r="F19" s="103">
        <v>6</v>
      </c>
      <c r="G19" s="103">
        <v>7</v>
      </c>
      <c r="H19" s="103">
        <v>8</v>
      </c>
      <c r="I19" s="103">
        <v>9</v>
      </c>
      <c r="J19" s="103">
        <v>10</v>
      </c>
      <c r="K19" s="103">
        <v>11</v>
      </c>
      <c r="L19" s="103">
        <v>12</v>
      </c>
      <c r="M19" s="103">
        <v>13</v>
      </c>
      <c r="N19" s="22">
        <v>14</v>
      </c>
      <c r="O19" s="28">
        <v>15</v>
      </c>
      <c r="P19" s="28">
        <v>16</v>
      </c>
    </row>
    <row r="20" spans="1:16" s="51" customFormat="1" ht="15" customHeight="1">
      <c r="A20" s="88"/>
      <c r="B20" s="89" t="s">
        <v>102</v>
      </c>
      <c r="C20" s="136" t="s">
        <v>39</v>
      </c>
      <c r="D20" s="136" t="s">
        <v>39</v>
      </c>
      <c r="E20" s="136" t="s">
        <v>39</v>
      </c>
      <c r="F20" s="136" t="s">
        <v>39</v>
      </c>
      <c r="G20" s="136" t="s">
        <v>39</v>
      </c>
      <c r="H20" s="136" t="s">
        <v>39</v>
      </c>
      <c r="I20" s="136" t="s">
        <v>39</v>
      </c>
      <c r="J20" s="136" t="s">
        <v>39</v>
      </c>
      <c r="K20" s="136" t="s">
        <v>39</v>
      </c>
      <c r="L20" s="136" t="s">
        <v>39</v>
      </c>
      <c r="M20" s="136" t="s">
        <v>39</v>
      </c>
      <c r="N20" s="136" t="s">
        <v>39</v>
      </c>
      <c r="O20" s="136" t="s">
        <v>39</v>
      </c>
      <c r="P20" s="136" t="s">
        <v>39</v>
      </c>
    </row>
    <row r="21" spans="1:16" s="51" customFormat="1" ht="15" customHeight="1">
      <c r="A21" s="88"/>
      <c r="B21" s="89" t="s">
        <v>103</v>
      </c>
      <c r="C21" s="136" t="s">
        <v>39</v>
      </c>
      <c r="D21" s="136" t="s">
        <v>39</v>
      </c>
      <c r="E21" s="136" t="s">
        <v>39</v>
      </c>
      <c r="F21" s="136" t="s">
        <v>39</v>
      </c>
      <c r="G21" s="136" t="s">
        <v>39</v>
      </c>
      <c r="H21" s="136" t="s">
        <v>39</v>
      </c>
      <c r="I21" s="136" t="s">
        <v>39</v>
      </c>
      <c r="J21" s="136" t="s">
        <v>39</v>
      </c>
      <c r="K21" s="136" t="s">
        <v>39</v>
      </c>
      <c r="L21" s="136" t="s">
        <v>39</v>
      </c>
      <c r="M21" s="136" t="s">
        <v>39</v>
      </c>
      <c r="N21" s="136" t="s">
        <v>39</v>
      </c>
      <c r="O21" s="136" t="s">
        <v>39</v>
      </c>
      <c r="P21" s="136" t="s">
        <v>39</v>
      </c>
    </row>
    <row r="22" spans="1:16" s="51" customFormat="1" ht="15" customHeight="1">
      <c r="A22" s="88"/>
      <c r="B22" s="89" t="s">
        <v>104</v>
      </c>
      <c r="C22" s="136" t="s">
        <v>39</v>
      </c>
      <c r="D22" s="136" t="s">
        <v>39</v>
      </c>
      <c r="E22" s="136" t="s">
        <v>39</v>
      </c>
      <c r="F22" s="136" t="s">
        <v>39</v>
      </c>
      <c r="G22" s="136" t="s">
        <v>39</v>
      </c>
      <c r="H22" s="136" t="s">
        <v>39</v>
      </c>
      <c r="I22" s="136" t="s">
        <v>39</v>
      </c>
      <c r="J22" s="136" t="s">
        <v>39</v>
      </c>
      <c r="K22" s="136" t="s">
        <v>39</v>
      </c>
      <c r="L22" s="136" t="s">
        <v>39</v>
      </c>
      <c r="M22" s="136" t="s">
        <v>39</v>
      </c>
      <c r="N22" s="136" t="s">
        <v>39</v>
      </c>
      <c r="O22" s="136" t="s">
        <v>39</v>
      </c>
      <c r="P22" s="136" t="s">
        <v>39</v>
      </c>
    </row>
    <row r="23" spans="1:16" s="51" customFormat="1" ht="15" customHeight="1">
      <c r="A23" s="88"/>
      <c r="B23" s="89" t="s">
        <v>105</v>
      </c>
      <c r="C23" s="136" t="s">
        <v>39</v>
      </c>
      <c r="D23" s="136" t="s">
        <v>39</v>
      </c>
      <c r="E23" s="136" t="s">
        <v>39</v>
      </c>
      <c r="F23" s="136" t="s">
        <v>39</v>
      </c>
      <c r="G23" s="136" t="s">
        <v>39</v>
      </c>
      <c r="H23" s="136" t="s">
        <v>39</v>
      </c>
      <c r="I23" s="136" t="s">
        <v>39</v>
      </c>
      <c r="J23" s="136" t="s">
        <v>39</v>
      </c>
      <c r="K23" s="136" t="s">
        <v>39</v>
      </c>
      <c r="L23" s="136" t="s">
        <v>39</v>
      </c>
      <c r="M23" s="136" t="s">
        <v>39</v>
      </c>
      <c r="N23" s="136" t="s">
        <v>39</v>
      </c>
      <c r="O23" s="136" t="s">
        <v>39</v>
      </c>
      <c r="P23" s="136" t="s">
        <v>39</v>
      </c>
    </row>
    <row r="24" spans="1:16" s="51" customFormat="1" ht="15" customHeight="1">
      <c r="A24" s="88"/>
      <c r="B24" s="89" t="s">
        <v>106</v>
      </c>
      <c r="C24" s="127" t="s">
        <v>39</v>
      </c>
      <c r="D24" s="127" t="s">
        <v>39</v>
      </c>
      <c r="E24" s="127" t="s">
        <v>39</v>
      </c>
      <c r="F24" s="127" t="s">
        <v>39</v>
      </c>
      <c r="G24" s="127" t="s">
        <v>39</v>
      </c>
      <c r="H24" s="127" t="s">
        <v>39</v>
      </c>
      <c r="I24" s="127" t="s">
        <v>39</v>
      </c>
      <c r="J24" s="127" t="s">
        <v>39</v>
      </c>
      <c r="K24" s="127" t="s">
        <v>39</v>
      </c>
      <c r="L24" s="127" t="s">
        <v>39</v>
      </c>
      <c r="M24" s="127" t="s">
        <v>39</v>
      </c>
      <c r="N24" s="127" t="s">
        <v>39</v>
      </c>
      <c r="O24" s="127" t="s">
        <v>39</v>
      </c>
      <c r="P24" s="127" t="s">
        <v>39</v>
      </c>
    </row>
    <row r="25" spans="1:16" s="51" customFormat="1" ht="15.75">
      <c r="A25" s="88"/>
      <c r="B25" s="120" t="s">
        <v>155</v>
      </c>
      <c r="C25" s="128">
        <f>SUM(C20:C24)</f>
        <v>0</v>
      </c>
      <c r="D25" s="128">
        <f>SUM(D20:D24)</f>
        <v>0</v>
      </c>
      <c r="E25" s="128" t="s">
        <v>39</v>
      </c>
      <c r="F25" s="128" t="s">
        <v>39</v>
      </c>
      <c r="G25" s="128">
        <f>SUM(G20:G24)</f>
        <v>0</v>
      </c>
      <c r="H25" s="128">
        <f>SUM(H20:H24)</f>
        <v>0</v>
      </c>
      <c r="I25" s="128" t="s">
        <v>39</v>
      </c>
      <c r="J25" s="128" t="s">
        <v>39</v>
      </c>
      <c r="K25" s="128">
        <f>SUM(K20:K24)</f>
        <v>0</v>
      </c>
      <c r="L25" s="128" t="s">
        <v>39</v>
      </c>
      <c r="M25" s="128">
        <f>SUM(M20:M24)</f>
        <v>0</v>
      </c>
      <c r="N25" s="128" t="s">
        <v>39</v>
      </c>
      <c r="O25" s="128">
        <f>SUM(O20:O24)</f>
        <v>0</v>
      </c>
      <c r="P25" s="128" t="s">
        <v>39</v>
      </c>
    </row>
    <row r="26" spans="1:16" s="51" customFormat="1" ht="51">
      <c r="A26" s="88"/>
      <c r="B26" s="122" t="s">
        <v>199</v>
      </c>
      <c r="C26" s="28" t="s">
        <v>9</v>
      </c>
      <c r="D26" s="28" t="s">
        <v>9</v>
      </c>
      <c r="E26" s="28" t="s">
        <v>39</v>
      </c>
      <c r="F26" s="28" t="s">
        <v>39</v>
      </c>
      <c r="G26" s="28" t="s">
        <v>9</v>
      </c>
      <c r="H26" s="28" t="s">
        <v>9</v>
      </c>
      <c r="I26" s="28" t="s">
        <v>39</v>
      </c>
      <c r="J26" s="28" t="s">
        <v>39</v>
      </c>
      <c r="K26" s="28" t="s">
        <v>9</v>
      </c>
      <c r="L26" s="28" t="s">
        <v>39</v>
      </c>
      <c r="M26" s="28" t="s">
        <v>9</v>
      </c>
      <c r="N26" s="28" t="s">
        <v>39</v>
      </c>
      <c r="O26" s="28" t="s">
        <v>9</v>
      </c>
      <c r="P26" s="28" t="s">
        <v>39</v>
      </c>
    </row>
    <row r="27" spans="2:13" s="51" customFormat="1" ht="15.75"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</row>
    <row r="28" spans="2:11" s="51" customFormat="1" ht="15.75">
      <c r="B28" s="53"/>
      <c r="C28" s="53"/>
      <c r="G28" s="130"/>
      <c r="K28" s="131"/>
    </row>
    <row r="29" s="51" customFormat="1" ht="15.75">
      <c r="B29" s="53"/>
    </row>
    <row r="30" s="51" customFormat="1" ht="15.75"/>
    <row r="31" s="51" customFormat="1" ht="15.75"/>
    <row r="32" s="51" customFormat="1" ht="15.75"/>
    <row r="33" s="51" customFormat="1" ht="15.75"/>
    <row r="34" s="51" customFormat="1" ht="15.75"/>
    <row r="35" s="51" customFormat="1" ht="15.75"/>
  </sheetData>
  <sheetProtection/>
  <mergeCells count="23">
    <mergeCell ref="A3:A4"/>
    <mergeCell ref="D3:E3"/>
    <mergeCell ref="G17:H17"/>
    <mergeCell ref="B3:C3"/>
    <mergeCell ref="I17:J17"/>
    <mergeCell ref="C17:D17"/>
    <mergeCell ref="B16:B18"/>
    <mergeCell ref="A16:A18"/>
    <mergeCell ref="F3:G3"/>
    <mergeCell ref="H3:I3"/>
    <mergeCell ref="O16:P16"/>
    <mergeCell ref="N17:N18"/>
    <mergeCell ref="O17:O18"/>
    <mergeCell ref="P17:P18"/>
    <mergeCell ref="M16:N16"/>
    <mergeCell ref="M17:M18"/>
    <mergeCell ref="J3:K3"/>
    <mergeCell ref="K16:L16"/>
    <mergeCell ref="K17:K18"/>
    <mergeCell ref="L17:L18"/>
    <mergeCell ref="C16:F16"/>
    <mergeCell ref="E17:F17"/>
    <mergeCell ref="G16:J16"/>
  </mergeCells>
  <printOptions horizontalCentered="1"/>
  <pageMargins left="0.11811023622047245" right="0.11811023622047245" top="0.4330708661417323" bottom="0.4724409448818898" header="0" footer="0"/>
  <pageSetup fitToHeight="1" fitToWidth="1" horizontalDpi="600" verticalDpi="600" orientation="landscape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L28"/>
  <sheetViews>
    <sheetView view="pageBreakPreview" zoomScaleSheetLayoutView="100" zoomScalePageLayoutView="0" workbookViewId="0" topLeftCell="A1">
      <selection activeCell="D9" sqref="D9"/>
    </sheetView>
  </sheetViews>
  <sheetFormatPr defaultColWidth="9.00390625" defaultRowHeight="15.75"/>
  <cols>
    <col min="1" max="1" width="5.125" style="26" customWidth="1"/>
    <col min="2" max="2" width="24.50390625" style="0" customWidth="1"/>
    <col min="3" max="3" width="26.50390625" style="0" customWidth="1"/>
    <col min="4" max="4" width="10.75390625" style="0" customWidth="1"/>
    <col min="5" max="5" width="10.125" style="0" customWidth="1"/>
    <col min="6" max="6" width="8.875" style="0" customWidth="1"/>
    <col min="7" max="7" width="10.00390625" style="0" customWidth="1"/>
    <col min="8" max="8" width="9.50390625" style="0" customWidth="1"/>
    <col min="10" max="10" width="9.875" style="0" customWidth="1"/>
    <col min="11" max="11" width="9.75390625" style="0" customWidth="1"/>
    <col min="12" max="12" width="10.125" style="0" customWidth="1"/>
  </cols>
  <sheetData>
    <row r="2" spans="1:12" ht="15.75">
      <c r="A2" s="17" t="s">
        <v>50</v>
      </c>
      <c r="B2" s="144" t="s">
        <v>204</v>
      </c>
      <c r="C2" s="144"/>
      <c r="D2" s="144"/>
      <c r="E2" s="144"/>
      <c r="F2" s="144"/>
      <c r="G2" s="145"/>
      <c r="H2" s="145"/>
      <c r="I2" s="145"/>
      <c r="J2" s="146"/>
      <c r="K2" s="145"/>
      <c r="L2" s="145"/>
    </row>
    <row r="3" spans="1:12" ht="15.75" customHeight="1">
      <c r="A3" s="40" t="s">
        <v>169</v>
      </c>
      <c r="B3" s="287" t="s">
        <v>209</v>
      </c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ht="15.75" customHeight="1">
      <c r="L4" s="219" t="s">
        <v>194</v>
      </c>
    </row>
    <row r="5" spans="1:12" ht="26.25" customHeight="1">
      <c r="A5" s="254" t="s">
        <v>26</v>
      </c>
      <c r="B5" s="254" t="s">
        <v>205</v>
      </c>
      <c r="C5" s="254" t="s">
        <v>32</v>
      </c>
      <c r="D5" s="259" t="s">
        <v>157</v>
      </c>
      <c r="E5" s="260"/>
      <c r="F5" s="261"/>
      <c r="G5" s="259" t="s">
        <v>159</v>
      </c>
      <c r="H5" s="260"/>
      <c r="I5" s="261"/>
      <c r="J5" s="259" t="s">
        <v>160</v>
      </c>
      <c r="K5" s="260"/>
      <c r="L5" s="261"/>
    </row>
    <row r="6" spans="1:12" ht="25.5">
      <c r="A6" s="255"/>
      <c r="B6" s="255"/>
      <c r="C6" s="255"/>
      <c r="D6" s="14" t="s">
        <v>5</v>
      </c>
      <c r="E6" s="14" t="s">
        <v>6</v>
      </c>
      <c r="F6" s="14" t="s">
        <v>206</v>
      </c>
      <c r="G6" s="14" t="s">
        <v>5</v>
      </c>
      <c r="H6" s="14" t="s">
        <v>6</v>
      </c>
      <c r="I6" s="14" t="s">
        <v>207</v>
      </c>
      <c r="J6" s="4" t="s">
        <v>5</v>
      </c>
      <c r="K6" s="4" t="s">
        <v>6</v>
      </c>
      <c r="L6" s="14" t="s">
        <v>208</v>
      </c>
    </row>
    <row r="7" spans="1:12" ht="15.7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  <c r="K7" s="4">
        <v>11</v>
      </c>
      <c r="L7" s="4">
        <v>12</v>
      </c>
    </row>
    <row r="8" spans="1:12" s="51" customFormat="1" ht="87.75" customHeight="1">
      <c r="A8" s="28">
        <v>1</v>
      </c>
      <c r="B8" s="28" t="s">
        <v>0</v>
      </c>
      <c r="C8" s="103" t="s">
        <v>1</v>
      </c>
      <c r="D8" s="93">
        <f>'2019-2(1;2;3;4;5;6)'!C55</f>
        <v>1073474.51</v>
      </c>
      <c r="E8" s="28" t="s">
        <v>39</v>
      </c>
      <c r="F8" s="93">
        <f>D8</f>
        <v>1073474.51</v>
      </c>
      <c r="G8" s="93">
        <f>'2019-2(1;2;3;4;5;6)'!G55</f>
        <v>941269</v>
      </c>
      <c r="H8" s="93" t="s">
        <v>39</v>
      </c>
      <c r="I8" s="93">
        <f>G8</f>
        <v>941269</v>
      </c>
      <c r="J8" s="93" t="s">
        <v>39</v>
      </c>
      <c r="K8" s="93" t="s">
        <v>39</v>
      </c>
      <c r="L8" s="93" t="s">
        <v>39</v>
      </c>
    </row>
    <row r="9" spans="1:12" s="51" customFormat="1" ht="148.5" customHeight="1">
      <c r="A9" s="28">
        <v>2</v>
      </c>
      <c r="B9" s="28" t="s">
        <v>282</v>
      </c>
      <c r="C9" s="103" t="s">
        <v>289</v>
      </c>
      <c r="D9" s="93" t="s">
        <v>39</v>
      </c>
      <c r="E9" s="93" t="s">
        <v>39</v>
      </c>
      <c r="F9" s="93" t="s">
        <v>39</v>
      </c>
      <c r="G9" s="93" t="s">
        <v>39</v>
      </c>
      <c r="H9" s="93" t="s">
        <v>39</v>
      </c>
      <c r="I9" s="93" t="s">
        <v>39</v>
      </c>
      <c r="J9" s="93">
        <v>750000</v>
      </c>
      <c r="K9" s="93"/>
      <c r="L9" s="93">
        <f>J9</f>
        <v>750000</v>
      </c>
    </row>
    <row r="10" spans="1:12" s="51" customFormat="1" ht="15.75">
      <c r="A10" s="28"/>
      <c r="B10" s="110" t="s">
        <v>155</v>
      </c>
      <c r="C10" s="110"/>
      <c r="D10" s="109">
        <f>D8</f>
        <v>1073474.51</v>
      </c>
      <c r="E10" s="109" t="s">
        <v>39</v>
      </c>
      <c r="F10" s="109">
        <f>F8</f>
        <v>1073474.51</v>
      </c>
      <c r="G10" s="109">
        <f>G8</f>
        <v>941269</v>
      </c>
      <c r="H10" s="109" t="s">
        <v>39</v>
      </c>
      <c r="I10" s="109">
        <f>I8</f>
        <v>941269</v>
      </c>
      <c r="J10" s="109">
        <f>J9</f>
        <v>750000</v>
      </c>
      <c r="K10" s="93" t="s">
        <v>39</v>
      </c>
      <c r="L10" s="109">
        <f>L9</f>
        <v>750000</v>
      </c>
    </row>
    <row r="11" s="51" customFormat="1" ht="15.75">
      <c r="A11" s="132"/>
    </row>
    <row r="12" spans="1:12" s="51" customFormat="1" ht="15.75">
      <c r="A12" s="40" t="s">
        <v>170</v>
      </c>
      <c r="B12" s="287" t="s">
        <v>210</v>
      </c>
      <c r="C12" s="287"/>
      <c r="D12" s="287"/>
      <c r="E12" s="287"/>
      <c r="F12" s="287"/>
      <c r="G12" s="287"/>
      <c r="H12" s="287"/>
      <c r="I12" s="287"/>
      <c r="J12" s="287"/>
      <c r="K12" s="287"/>
      <c r="L12" s="287"/>
    </row>
    <row r="13" spans="1:9" s="51" customFormat="1" ht="15" customHeight="1">
      <c r="A13" s="132"/>
      <c r="I13" s="55" t="s">
        <v>59</v>
      </c>
    </row>
    <row r="14" spans="1:11" s="51" customFormat="1" ht="15.75" customHeight="1">
      <c r="A14" s="274" t="s">
        <v>26</v>
      </c>
      <c r="B14" s="254" t="s">
        <v>205</v>
      </c>
      <c r="C14" s="274" t="s">
        <v>32</v>
      </c>
      <c r="D14" s="256" t="s">
        <v>143</v>
      </c>
      <c r="E14" s="257"/>
      <c r="F14" s="257"/>
      <c r="G14" s="272" t="s">
        <v>161</v>
      </c>
      <c r="H14" s="272"/>
      <c r="I14" s="272"/>
      <c r="J14" s="286"/>
      <c r="K14" s="286"/>
    </row>
    <row r="15" spans="1:11" s="51" customFormat="1" ht="25.5">
      <c r="A15" s="275"/>
      <c r="B15" s="255"/>
      <c r="C15" s="275"/>
      <c r="D15" s="14" t="s">
        <v>5</v>
      </c>
      <c r="E15" s="14" t="s">
        <v>6</v>
      </c>
      <c r="F15" s="14" t="s">
        <v>206</v>
      </c>
      <c r="G15" s="14" t="s">
        <v>5</v>
      </c>
      <c r="H15" s="14" t="s">
        <v>6</v>
      </c>
      <c r="I15" s="14" t="s">
        <v>207</v>
      </c>
      <c r="J15" s="58"/>
      <c r="K15" s="58"/>
    </row>
    <row r="16" spans="1:11" s="51" customFormat="1" ht="15.75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58"/>
      <c r="K16" s="58"/>
    </row>
    <row r="17" spans="1:12" s="51" customFormat="1" ht="141.75" customHeight="1">
      <c r="A17" s="28">
        <v>1</v>
      </c>
      <c r="B17" s="28" t="s">
        <v>282</v>
      </c>
      <c r="C17" s="103" t="s">
        <v>289</v>
      </c>
      <c r="D17" s="93">
        <f>'2019-2(1;2;3;4;5;6)'!C70</f>
        <v>800250</v>
      </c>
      <c r="E17" s="93" t="s">
        <v>39</v>
      </c>
      <c r="F17" s="93" t="s">
        <v>39</v>
      </c>
      <c r="G17" s="93">
        <f>'2019-2(1;2;3;4;5;6)'!G70</f>
        <v>844264</v>
      </c>
      <c r="H17" s="93" t="s">
        <v>39</v>
      </c>
      <c r="I17" s="93">
        <f>G17</f>
        <v>844264</v>
      </c>
      <c r="J17" s="239"/>
      <c r="K17" s="239"/>
      <c r="L17" s="239"/>
    </row>
    <row r="18" spans="1:11" s="51" customFormat="1" ht="15.75">
      <c r="A18" s="28"/>
      <c r="B18" s="110" t="s">
        <v>155</v>
      </c>
      <c r="C18" s="110"/>
      <c r="D18" s="109">
        <f>D17</f>
        <v>800250</v>
      </c>
      <c r="E18" s="109"/>
      <c r="F18" s="109" t="str">
        <f>F17</f>
        <v>-</v>
      </c>
      <c r="G18" s="109">
        <f>G17</f>
        <v>844264</v>
      </c>
      <c r="H18" s="109"/>
      <c r="I18" s="109">
        <f>I17</f>
        <v>844264</v>
      </c>
      <c r="J18" s="58"/>
      <c r="K18" s="58"/>
    </row>
    <row r="19" s="51" customFormat="1" ht="15.75">
      <c r="A19" s="132"/>
    </row>
    <row r="20" spans="1:9" s="51" customFormat="1" ht="15.75">
      <c r="A20" s="132"/>
      <c r="C20" s="112"/>
      <c r="D20" s="112"/>
      <c r="E20" s="112"/>
      <c r="F20" s="112"/>
      <c r="G20" s="112"/>
      <c r="H20" s="112"/>
      <c r="I20" s="112"/>
    </row>
    <row r="21" s="51" customFormat="1" ht="15.75">
      <c r="A21" s="132"/>
    </row>
    <row r="22" s="51" customFormat="1" ht="15.75">
      <c r="A22" s="132"/>
    </row>
    <row r="23" s="51" customFormat="1" ht="15.75">
      <c r="A23" s="132"/>
    </row>
    <row r="24" s="51" customFormat="1" ht="15.75">
      <c r="A24" s="132"/>
    </row>
    <row r="25" s="51" customFormat="1" ht="15.75">
      <c r="A25" s="132"/>
    </row>
    <row r="26" s="51" customFormat="1" ht="15.75">
      <c r="A26" s="132"/>
    </row>
    <row r="27" s="51" customFormat="1" ht="15.75">
      <c r="A27" s="132"/>
    </row>
    <row r="28" s="51" customFormat="1" ht="15.75">
      <c r="A28" s="132"/>
    </row>
  </sheetData>
  <sheetProtection/>
  <mergeCells count="14">
    <mergeCell ref="B3:L3"/>
    <mergeCell ref="D14:F14"/>
    <mergeCell ref="G14:I14"/>
    <mergeCell ref="D5:F5"/>
    <mergeCell ref="G5:I5"/>
    <mergeCell ref="J5:L5"/>
    <mergeCell ref="A14:A15"/>
    <mergeCell ref="B14:B15"/>
    <mergeCell ref="C14:C15"/>
    <mergeCell ref="J14:K14"/>
    <mergeCell ref="A5:A6"/>
    <mergeCell ref="B12:L12"/>
    <mergeCell ref="B5:B6"/>
    <mergeCell ref="C5:C6"/>
  </mergeCells>
  <printOptions horizontalCentered="1"/>
  <pageMargins left="0.1968503937007874" right="0.1968503937007874" top="0.5905511811023623" bottom="0.1968503937007874" header="0" footer="0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M14"/>
  <sheetViews>
    <sheetView zoomScalePageLayoutView="0" workbookViewId="0" topLeftCell="A1">
      <selection activeCell="B1" sqref="B1:L1"/>
    </sheetView>
  </sheetViews>
  <sheetFormatPr defaultColWidth="9.00390625" defaultRowHeight="15.75"/>
  <cols>
    <col min="1" max="1" width="13.875" style="0" customWidth="1"/>
    <col min="2" max="2" width="13.50390625" style="0" customWidth="1"/>
    <col min="3" max="3" width="12.375" style="0" customWidth="1"/>
    <col min="4" max="4" width="10.125" style="0" customWidth="1"/>
    <col min="5" max="5" width="10.00390625" style="0" customWidth="1"/>
    <col min="6" max="6" width="10.25390625" style="0" customWidth="1"/>
    <col min="7" max="7" width="9.50390625" style="0" customWidth="1"/>
    <col min="8" max="8" width="9.75390625" style="0" customWidth="1"/>
    <col min="9" max="9" width="11.125" style="0" customWidth="1"/>
    <col min="10" max="10" width="10.125" style="0" customWidth="1"/>
    <col min="11" max="11" width="10.50390625" style="0" customWidth="1"/>
    <col min="12" max="12" width="10.625" style="0" customWidth="1"/>
  </cols>
  <sheetData>
    <row r="1" spans="1:12" ht="15.75" customHeight="1">
      <c r="A1" s="17" t="s">
        <v>51</v>
      </c>
      <c r="B1" s="253" t="s">
        <v>211</v>
      </c>
      <c r="C1" s="253"/>
      <c r="D1" s="253"/>
      <c r="E1" s="253"/>
      <c r="F1" s="253"/>
      <c r="G1" s="253"/>
      <c r="H1" s="253"/>
      <c r="I1" s="253"/>
      <c r="J1" s="253"/>
      <c r="K1" s="253"/>
      <c r="L1" s="253"/>
    </row>
    <row r="2" spans="2:13" ht="15.75">
      <c r="B2" s="2"/>
      <c r="C2" s="2"/>
      <c r="M2" s="219" t="s">
        <v>194</v>
      </c>
    </row>
    <row r="3" spans="1:13" ht="25.5" customHeight="1">
      <c r="A3" s="254" t="s">
        <v>212</v>
      </c>
      <c r="B3" s="254" t="s">
        <v>213</v>
      </c>
      <c r="C3" s="254" t="s">
        <v>214</v>
      </c>
      <c r="D3" s="259" t="s">
        <v>157</v>
      </c>
      <c r="E3" s="260"/>
      <c r="F3" s="259" t="s">
        <v>159</v>
      </c>
      <c r="G3" s="260"/>
      <c r="H3" s="259" t="s">
        <v>160</v>
      </c>
      <c r="I3" s="260"/>
      <c r="J3" s="259" t="s">
        <v>143</v>
      </c>
      <c r="K3" s="260"/>
      <c r="L3" s="259" t="s">
        <v>161</v>
      </c>
      <c r="M3" s="261"/>
    </row>
    <row r="4" spans="1:13" ht="102" customHeight="1">
      <c r="A4" s="255"/>
      <c r="B4" s="255"/>
      <c r="C4" s="255"/>
      <c r="D4" s="4" t="s">
        <v>215</v>
      </c>
      <c r="E4" s="4" t="s">
        <v>216</v>
      </c>
      <c r="F4" s="4" t="s">
        <v>215</v>
      </c>
      <c r="G4" s="4" t="s">
        <v>216</v>
      </c>
      <c r="H4" s="4" t="s">
        <v>215</v>
      </c>
      <c r="I4" s="4" t="s">
        <v>216</v>
      </c>
      <c r="J4" s="4" t="s">
        <v>215</v>
      </c>
      <c r="K4" s="4" t="s">
        <v>216</v>
      </c>
      <c r="L4" s="4" t="s">
        <v>215</v>
      </c>
      <c r="M4" s="4" t="s">
        <v>216</v>
      </c>
    </row>
    <row r="5" spans="1:13" s="7" customFormat="1" ht="12.7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10</v>
      </c>
      <c r="K5" s="4">
        <v>11</v>
      </c>
      <c r="L5" s="4">
        <v>12</v>
      </c>
      <c r="M5" s="4">
        <v>13</v>
      </c>
    </row>
    <row r="6" spans="1:13" s="7" customFormat="1" ht="15.75">
      <c r="A6" s="32"/>
      <c r="B6" s="57"/>
      <c r="C6" s="57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5.75">
      <c r="A7" s="38"/>
      <c r="B7" s="39"/>
      <c r="C7" s="39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38"/>
      <c r="B8" s="38"/>
      <c r="C8" s="38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5.75">
      <c r="A9" s="38"/>
      <c r="B9" s="38"/>
      <c r="C9" s="38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 customHeight="1" hidden="1">
      <c r="A10" s="38"/>
      <c r="B10" s="38"/>
      <c r="C10" s="38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5.75">
      <c r="A11" s="38"/>
      <c r="B11" s="39"/>
      <c r="C11" s="39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5.75" customHeight="1" hidden="1">
      <c r="A12" s="38"/>
      <c r="B12" s="38"/>
      <c r="C12" s="38"/>
      <c r="D12" s="3" t="s">
        <v>39</v>
      </c>
      <c r="E12" s="3" t="s">
        <v>39</v>
      </c>
      <c r="F12" s="3" t="s">
        <v>39</v>
      </c>
      <c r="G12" s="3" t="s">
        <v>39</v>
      </c>
      <c r="H12" s="3" t="s">
        <v>39</v>
      </c>
      <c r="I12" s="3" t="s">
        <v>39</v>
      </c>
      <c r="J12" s="3" t="s">
        <v>39</v>
      </c>
      <c r="K12" s="3" t="s">
        <v>39</v>
      </c>
      <c r="L12" s="3" t="s">
        <v>39</v>
      </c>
      <c r="M12" s="3" t="s">
        <v>39</v>
      </c>
    </row>
    <row r="13" spans="1:13" ht="15.75">
      <c r="A13" s="38"/>
      <c r="B13" s="39" t="s">
        <v>4</v>
      </c>
      <c r="C13" s="39"/>
      <c r="D13" s="3" t="s">
        <v>39</v>
      </c>
      <c r="E13" s="3" t="s">
        <v>39</v>
      </c>
      <c r="F13" s="3" t="s">
        <v>39</v>
      </c>
      <c r="G13" s="3" t="s">
        <v>39</v>
      </c>
      <c r="H13" s="3" t="s">
        <v>39</v>
      </c>
      <c r="I13" s="3" t="s">
        <v>39</v>
      </c>
      <c r="J13" s="3" t="s">
        <v>39</v>
      </c>
      <c r="K13" s="3" t="s">
        <v>39</v>
      </c>
      <c r="L13" s="3" t="s">
        <v>39</v>
      </c>
      <c r="M13" s="3" t="s">
        <v>39</v>
      </c>
    </row>
    <row r="14" spans="1:9" ht="15.75">
      <c r="A14" s="20"/>
      <c r="B14" s="147"/>
      <c r="C14" s="147"/>
      <c r="D14" s="148"/>
      <c r="E14" s="148"/>
      <c r="F14" s="148"/>
      <c r="G14" s="148"/>
      <c r="H14" s="148"/>
      <c r="I14" s="148"/>
    </row>
    <row r="15" ht="9" customHeight="1"/>
    <row r="16" ht="6" customHeight="1"/>
  </sheetData>
  <sheetProtection/>
  <mergeCells count="9">
    <mergeCell ref="B1:L1"/>
    <mergeCell ref="L3:M3"/>
    <mergeCell ref="A3:A4"/>
    <mergeCell ref="D3:E3"/>
    <mergeCell ref="F3:G3"/>
    <mergeCell ref="H3:I3"/>
    <mergeCell ref="C3:C4"/>
    <mergeCell ref="B3:B4"/>
    <mergeCell ref="J3:K3"/>
  </mergeCells>
  <printOptions horizontalCentered="1"/>
  <pageMargins left="0.1968503937007874" right="0.1968503937007874" top="0.3937007874015748" bottom="0.1968503937007874" header="0.2755905511811024" footer="0.2755905511811024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L102"/>
  <sheetViews>
    <sheetView view="pageBreakPreview" zoomScaleSheetLayoutView="100" zoomScalePageLayoutView="0" workbookViewId="0" topLeftCell="A43">
      <selection activeCell="H50" sqref="H50"/>
    </sheetView>
  </sheetViews>
  <sheetFormatPr defaultColWidth="9.00390625" defaultRowHeight="15.75"/>
  <cols>
    <col min="1" max="1" width="15.50390625" style="0" customWidth="1"/>
    <col min="2" max="2" width="50.375" style="0" customWidth="1"/>
    <col min="3" max="3" width="10.625" style="45" customWidth="1"/>
    <col min="4" max="4" width="12.00390625" style="0" customWidth="1"/>
    <col min="5" max="6" width="13.50390625" style="0" customWidth="1"/>
    <col min="7" max="7" width="12.50390625" style="0" customWidth="1"/>
    <col min="8" max="8" width="11.50390625" style="0" customWidth="1"/>
    <col min="9" max="9" width="12.75390625" style="0" customWidth="1"/>
    <col min="11" max="11" width="10.00390625" style="0" customWidth="1"/>
    <col min="12" max="12" width="10.50390625" style="0" customWidth="1"/>
  </cols>
  <sheetData>
    <row r="1" spans="1:11" ht="27.75" customHeight="1">
      <c r="A1" s="40" t="s">
        <v>52</v>
      </c>
      <c r="B1" s="253" t="s">
        <v>217</v>
      </c>
      <c r="C1" s="253"/>
      <c r="D1" s="253"/>
      <c r="E1" s="253"/>
      <c r="F1" s="253"/>
      <c r="G1" s="253"/>
      <c r="H1" s="253"/>
      <c r="I1" s="253"/>
      <c r="J1" s="253"/>
      <c r="K1" s="59"/>
    </row>
    <row r="2" spans="1:11" ht="21.75" customHeight="1">
      <c r="A2" s="40"/>
      <c r="B2" s="18"/>
      <c r="C2" s="18"/>
      <c r="D2" s="18"/>
      <c r="E2" s="18"/>
      <c r="F2" s="18"/>
      <c r="G2" s="18"/>
      <c r="H2" s="18"/>
      <c r="I2" s="18"/>
      <c r="J2" s="59"/>
      <c r="K2" s="59"/>
    </row>
    <row r="3" spans="1:11" ht="15" customHeight="1">
      <c r="A3" s="40" t="s">
        <v>53</v>
      </c>
      <c r="B3" s="59" t="s">
        <v>218</v>
      </c>
      <c r="C3" s="18"/>
      <c r="D3" s="18"/>
      <c r="E3" s="18"/>
      <c r="F3" s="18"/>
      <c r="G3" s="18"/>
      <c r="H3" s="18"/>
      <c r="I3" s="18"/>
      <c r="J3" s="59"/>
      <c r="K3" s="59"/>
    </row>
    <row r="4" spans="1:6" ht="15.75">
      <c r="A4" s="17" t="s">
        <v>169</v>
      </c>
      <c r="B4" s="2" t="s">
        <v>219</v>
      </c>
      <c r="C4" s="2"/>
      <c r="D4" s="2"/>
      <c r="E4" s="2"/>
      <c r="F4" s="2"/>
    </row>
    <row r="5" ht="17.25" customHeight="1">
      <c r="J5" s="12" t="s">
        <v>59</v>
      </c>
    </row>
    <row r="6" spans="1:10" ht="39" customHeight="1">
      <c r="A6" s="254" t="s">
        <v>220</v>
      </c>
      <c r="B6" s="276" t="s">
        <v>64</v>
      </c>
      <c r="C6" s="276" t="s">
        <v>16</v>
      </c>
      <c r="D6" s="276" t="s">
        <v>62</v>
      </c>
      <c r="E6" s="276" t="s">
        <v>221</v>
      </c>
      <c r="F6" s="276" t="s">
        <v>222</v>
      </c>
      <c r="G6" s="276" t="s">
        <v>223</v>
      </c>
      <c r="H6" s="276" t="s">
        <v>63</v>
      </c>
      <c r="I6" s="276"/>
      <c r="J6" s="276" t="s">
        <v>224</v>
      </c>
    </row>
    <row r="7" spans="1:10" ht="35.25" customHeight="1">
      <c r="A7" s="255"/>
      <c r="B7" s="276"/>
      <c r="C7" s="276"/>
      <c r="D7" s="276"/>
      <c r="E7" s="276"/>
      <c r="F7" s="276"/>
      <c r="G7" s="276"/>
      <c r="H7" s="4" t="s">
        <v>17</v>
      </c>
      <c r="I7" s="4" t="s">
        <v>18</v>
      </c>
      <c r="J7" s="276"/>
    </row>
    <row r="8" spans="1:10" ht="15.75">
      <c r="A8" s="149">
        <v>1</v>
      </c>
      <c r="B8" s="149">
        <v>2</v>
      </c>
      <c r="C8" s="4">
        <v>3</v>
      </c>
      <c r="D8" s="149">
        <v>4</v>
      </c>
      <c r="E8" s="4">
        <v>5</v>
      </c>
      <c r="F8" s="149">
        <v>6</v>
      </c>
      <c r="G8" s="4">
        <v>7</v>
      </c>
      <c r="H8" s="149">
        <v>8</v>
      </c>
      <c r="I8" s="4">
        <v>9</v>
      </c>
      <c r="J8" s="149">
        <v>10</v>
      </c>
    </row>
    <row r="9" spans="1:10" ht="15.75" hidden="1">
      <c r="A9" s="38"/>
      <c r="B9" s="8" t="s">
        <v>74</v>
      </c>
      <c r="C9" s="90"/>
      <c r="D9" s="85"/>
      <c r="E9" s="85"/>
      <c r="F9" s="85"/>
      <c r="G9" s="85"/>
      <c r="H9" s="85"/>
      <c r="I9" s="85"/>
      <c r="J9" s="85"/>
    </row>
    <row r="10" spans="1:10" ht="15.75" hidden="1">
      <c r="A10" s="38"/>
      <c r="B10" s="8" t="s">
        <v>75</v>
      </c>
      <c r="C10" s="90"/>
      <c r="D10" s="85"/>
      <c r="E10" s="85"/>
      <c r="F10" s="85"/>
      <c r="G10" s="85"/>
      <c r="H10" s="85"/>
      <c r="I10" s="85"/>
      <c r="J10" s="85"/>
    </row>
    <row r="11" spans="1:10" ht="15.75">
      <c r="A11" s="4">
        <v>2210</v>
      </c>
      <c r="B11" s="8" t="s">
        <v>76</v>
      </c>
      <c r="C11" s="94">
        <v>102809</v>
      </c>
      <c r="D11" s="94">
        <v>88125</v>
      </c>
      <c r="E11" s="94" t="s">
        <v>39</v>
      </c>
      <c r="F11" s="94" t="s">
        <v>39</v>
      </c>
      <c r="G11" s="94" t="str">
        <f>E11</f>
        <v>-</v>
      </c>
      <c r="H11" s="94" t="s">
        <v>39</v>
      </c>
      <c r="I11" s="94" t="s">
        <v>39</v>
      </c>
      <c r="J11" s="94">
        <f>D11</f>
        <v>88125</v>
      </c>
    </row>
    <row r="12" spans="1:10" ht="15.75" hidden="1">
      <c r="A12" s="38"/>
      <c r="B12" s="8" t="s">
        <v>77</v>
      </c>
      <c r="C12" s="93"/>
      <c r="D12" s="93"/>
      <c r="E12" s="93"/>
      <c r="F12" s="93"/>
      <c r="G12" s="93">
        <v>0</v>
      </c>
      <c r="H12" s="93"/>
      <c r="I12" s="93"/>
      <c r="J12" s="93"/>
    </row>
    <row r="13" spans="1:10" ht="15.75" hidden="1">
      <c r="A13" s="38"/>
      <c r="B13" s="8" t="s">
        <v>78</v>
      </c>
      <c r="C13" s="93"/>
      <c r="D13" s="93"/>
      <c r="E13" s="93"/>
      <c r="F13" s="93"/>
      <c r="G13" s="93">
        <v>0</v>
      </c>
      <c r="H13" s="93"/>
      <c r="I13" s="93"/>
      <c r="J13" s="93"/>
    </row>
    <row r="14" spans="1:10" ht="15.75">
      <c r="A14" s="4">
        <v>2240</v>
      </c>
      <c r="B14" s="8" t="s">
        <v>79</v>
      </c>
      <c r="C14" s="93">
        <v>1005191</v>
      </c>
      <c r="D14" s="93">
        <v>985349.51</v>
      </c>
      <c r="E14" s="93" t="s">
        <v>39</v>
      </c>
      <c r="F14" s="93" t="s">
        <v>39</v>
      </c>
      <c r="G14" s="93" t="s">
        <v>39</v>
      </c>
      <c r="H14" s="93" t="s">
        <v>39</v>
      </c>
      <c r="I14" s="93" t="s">
        <v>39</v>
      </c>
      <c r="J14" s="93">
        <f>D14</f>
        <v>985349.51</v>
      </c>
    </row>
    <row r="15" spans="1:10" ht="15.75" hidden="1">
      <c r="A15" s="38"/>
      <c r="B15" s="8" t="s">
        <v>80</v>
      </c>
      <c r="C15" s="90"/>
      <c r="D15" s="90"/>
      <c r="E15" s="90"/>
      <c r="F15" s="90"/>
      <c r="G15" s="90"/>
      <c r="H15" s="90"/>
      <c r="I15" s="90"/>
      <c r="J15" s="90"/>
    </row>
    <row r="16" spans="1:10" ht="15.75" hidden="1">
      <c r="A16" s="38"/>
      <c r="B16" s="8" t="s">
        <v>81</v>
      </c>
      <c r="C16" s="91"/>
      <c r="D16" s="91"/>
      <c r="E16" s="91"/>
      <c r="F16" s="91"/>
      <c r="G16" s="91"/>
      <c r="H16" s="91"/>
      <c r="I16" s="91"/>
      <c r="J16" s="91"/>
    </row>
    <row r="17" spans="1:10" ht="15.75" hidden="1">
      <c r="A17" s="38"/>
      <c r="B17" s="8" t="s">
        <v>82</v>
      </c>
      <c r="C17" s="91"/>
      <c r="D17" s="91"/>
      <c r="E17" s="91"/>
      <c r="F17" s="91"/>
      <c r="G17" s="91"/>
      <c r="H17" s="91"/>
      <c r="I17" s="91"/>
      <c r="J17" s="91"/>
    </row>
    <row r="18" spans="1:10" ht="25.5" hidden="1">
      <c r="A18" s="38"/>
      <c r="B18" s="8" t="s">
        <v>83</v>
      </c>
      <c r="C18" s="91"/>
      <c r="D18" s="91"/>
      <c r="E18" s="91"/>
      <c r="F18" s="91"/>
      <c r="G18" s="91"/>
      <c r="H18" s="91"/>
      <c r="I18" s="91"/>
      <c r="J18" s="91"/>
    </row>
    <row r="19" spans="1:10" ht="25.5" hidden="1">
      <c r="A19" s="38"/>
      <c r="B19" s="8" t="s">
        <v>84</v>
      </c>
      <c r="C19" s="91"/>
      <c r="D19" s="91"/>
      <c r="E19" s="91"/>
      <c r="F19" s="91"/>
      <c r="G19" s="91"/>
      <c r="H19" s="91"/>
      <c r="I19" s="91"/>
      <c r="J19" s="91"/>
    </row>
    <row r="20" spans="1:10" ht="15.75" hidden="1">
      <c r="A20" s="38"/>
      <c r="B20" s="8" t="s">
        <v>85</v>
      </c>
      <c r="C20" s="91"/>
      <c r="D20" s="91"/>
      <c r="E20" s="91"/>
      <c r="F20" s="91"/>
      <c r="G20" s="91"/>
      <c r="H20" s="91"/>
      <c r="I20" s="91"/>
      <c r="J20" s="91"/>
    </row>
    <row r="21" spans="1:10" s="51" customFormat="1" ht="25.5" hidden="1">
      <c r="A21" s="28" t="s">
        <v>114</v>
      </c>
      <c r="B21" s="84" t="s">
        <v>86</v>
      </c>
      <c r="C21" s="111"/>
      <c r="D21" s="111"/>
      <c r="E21" s="93"/>
      <c r="F21" s="93"/>
      <c r="G21" s="93"/>
      <c r="H21" s="93"/>
      <c r="I21" s="93"/>
      <c r="J21" s="93"/>
    </row>
    <row r="22" spans="1:10" s="51" customFormat="1" ht="15.75" hidden="1">
      <c r="A22" s="88"/>
      <c r="B22" s="84" t="s">
        <v>87</v>
      </c>
      <c r="C22" s="93" t="s">
        <v>39</v>
      </c>
      <c r="D22" s="93" t="s">
        <v>39</v>
      </c>
      <c r="E22" s="93"/>
      <c r="F22" s="93"/>
      <c r="G22" s="93"/>
      <c r="H22" s="93"/>
      <c r="I22" s="93"/>
      <c r="J22" s="93"/>
    </row>
    <row r="23" spans="1:10" s="51" customFormat="1" ht="25.5" hidden="1">
      <c r="A23" s="88"/>
      <c r="B23" s="84" t="s">
        <v>88</v>
      </c>
      <c r="C23" s="94" t="str">
        <f>IF(AND(C24="-",C25="-",C26="-",C27="-",C28="-",C29="-"),"-",SUM(C24:C29))</f>
        <v>-</v>
      </c>
      <c r="D23" s="94" t="str">
        <f>IF(AND(D24="-",D25="-",D26="-",D27="-",D28="-",D29="-"),"-",SUM(D24:D29))</f>
        <v>-</v>
      </c>
      <c r="E23" s="94"/>
      <c r="F23" s="94"/>
      <c r="G23" s="94"/>
      <c r="H23" s="94"/>
      <c r="I23" s="94"/>
      <c r="J23" s="94"/>
    </row>
    <row r="24" spans="1:10" s="51" customFormat="1" ht="15.75" hidden="1">
      <c r="A24" s="88"/>
      <c r="B24" s="84" t="s">
        <v>89</v>
      </c>
      <c r="C24" s="93" t="s">
        <v>39</v>
      </c>
      <c r="D24" s="93" t="s">
        <v>39</v>
      </c>
      <c r="E24" s="93"/>
      <c r="F24" s="93"/>
      <c r="G24" s="93"/>
      <c r="H24" s="93"/>
      <c r="I24" s="93"/>
      <c r="J24" s="93"/>
    </row>
    <row r="25" spans="1:10" s="51" customFormat="1" ht="15.75" hidden="1">
      <c r="A25" s="88"/>
      <c r="B25" s="84" t="s">
        <v>90</v>
      </c>
      <c r="C25" s="93" t="s">
        <v>39</v>
      </c>
      <c r="D25" s="93" t="s">
        <v>39</v>
      </c>
      <c r="E25" s="93" t="s">
        <v>39</v>
      </c>
      <c r="F25" s="93" t="s">
        <v>39</v>
      </c>
      <c r="G25" s="93" t="s">
        <v>39</v>
      </c>
      <c r="H25" s="93" t="s">
        <v>39</v>
      </c>
      <c r="I25" s="93" t="s">
        <v>39</v>
      </c>
      <c r="J25" s="93" t="s">
        <v>39</v>
      </c>
    </row>
    <row r="26" spans="1:10" s="51" customFormat="1" ht="15.75" hidden="1">
      <c r="A26" s="88"/>
      <c r="B26" s="84" t="s">
        <v>91</v>
      </c>
      <c r="C26" s="93" t="s">
        <v>39</v>
      </c>
      <c r="D26" s="93" t="s">
        <v>39</v>
      </c>
      <c r="E26" s="93" t="s">
        <v>39</v>
      </c>
      <c r="F26" s="93" t="s">
        <v>39</v>
      </c>
      <c r="G26" s="93" t="s">
        <v>39</v>
      </c>
      <c r="H26" s="93" t="s">
        <v>39</v>
      </c>
      <c r="I26" s="93" t="s">
        <v>39</v>
      </c>
      <c r="J26" s="93" t="s">
        <v>39</v>
      </c>
    </row>
    <row r="27" spans="1:10" s="51" customFormat="1" ht="15.75" hidden="1">
      <c r="A27" s="88"/>
      <c r="B27" s="84" t="s">
        <v>92</v>
      </c>
      <c r="C27" s="93" t="s">
        <v>39</v>
      </c>
      <c r="D27" s="93" t="s">
        <v>39</v>
      </c>
      <c r="E27" s="93" t="s">
        <v>39</v>
      </c>
      <c r="F27" s="93" t="s">
        <v>39</v>
      </c>
      <c r="G27" s="93" t="s">
        <v>39</v>
      </c>
      <c r="H27" s="93" t="s">
        <v>39</v>
      </c>
      <c r="I27" s="93" t="s">
        <v>39</v>
      </c>
      <c r="J27" s="93" t="s">
        <v>39</v>
      </c>
    </row>
    <row r="28" spans="1:10" s="51" customFormat="1" ht="15.75" hidden="1">
      <c r="A28" s="88"/>
      <c r="B28" s="84" t="s">
        <v>93</v>
      </c>
      <c r="C28" s="93" t="s">
        <v>39</v>
      </c>
      <c r="D28" s="93" t="s">
        <v>39</v>
      </c>
      <c r="E28" s="93" t="s">
        <v>39</v>
      </c>
      <c r="F28" s="93" t="s">
        <v>39</v>
      </c>
      <c r="G28" s="93" t="s">
        <v>39</v>
      </c>
      <c r="H28" s="93" t="s">
        <v>39</v>
      </c>
      <c r="I28" s="93" t="s">
        <v>39</v>
      </c>
      <c r="J28" s="93" t="s">
        <v>39</v>
      </c>
    </row>
    <row r="29" spans="1:10" s="51" customFormat="1" ht="15.75" hidden="1">
      <c r="A29" s="88"/>
      <c r="B29" s="84" t="s">
        <v>94</v>
      </c>
      <c r="C29" s="93" t="s">
        <v>39</v>
      </c>
      <c r="D29" s="93" t="s">
        <v>39</v>
      </c>
      <c r="E29" s="93" t="s">
        <v>39</v>
      </c>
      <c r="F29" s="93" t="s">
        <v>39</v>
      </c>
      <c r="G29" s="93" t="s">
        <v>39</v>
      </c>
      <c r="H29" s="93" t="s">
        <v>39</v>
      </c>
      <c r="I29" s="93" t="s">
        <v>39</v>
      </c>
      <c r="J29" s="93" t="s">
        <v>39</v>
      </c>
    </row>
    <row r="30" spans="1:10" s="51" customFormat="1" ht="15.75" hidden="1">
      <c r="A30" s="88"/>
      <c r="B30" s="84" t="s">
        <v>95</v>
      </c>
      <c r="C30" s="95" t="str">
        <f aca="true" t="shared" si="0" ref="C30:J30">IF(AND(C31="-",C32="-"),"-",SUM(C31:C32))</f>
        <v>-</v>
      </c>
      <c r="D30" s="95" t="str">
        <f>IF(AND(D31="-",D32="-"),"-",SUM(D31:D32))</f>
        <v>-</v>
      </c>
      <c r="E30" s="95" t="str">
        <f t="shared" si="0"/>
        <v>-</v>
      </c>
      <c r="F30" s="95" t="str">
        <f t="shared" si="0"/>
        <v>-</v>
      </c>
      <c r="G30" s="95" t="str">
        <f t="shared" si="0"/>
        <v>-</v>
      </c>
      <c r="H30" s="95" t="str">
        <f t="shared" si="0"/>
        <v>-</v>
      </c>
      <c r="I30" s="95" t="str">
        <f t="shared" si="0"/>
        <v>-</v>
      </c>
      <c r="J30" s="95" t="str">
        <f t="shared" si="0"/>
        <v>-</v>
      </c>
    </row>
    <row r="31" spans="1:10" s="51" customFormat="1" ht="15.75" hidden="1">
      <c r="A31" s="88"/>
      <c r="B31" s="84" t="s">
        <v>96</v>
      </c>
      <c r="C31" s="197" t="s">
        <v>39</v>
      </c>
      <c r="D31" s="197" t="s">
        <v>39</v>
      </c>
      <c r="E31" s="197" t="s">
        <v>39</v>
      </c>
      <c r="F31" s="197" t="s">
        <v>39</v>
      </c>
      <c r="G31" s="197" t="s">
        <v>39</v>
      </c>
      <c r="H31" s="197" t="s">
        <v>39</v>
      </c>
      <c r="I31" s="197" t="s">
        <v>39</v>
      </c>
      <c r="J31" s="197" t="s">
        <v>39</v>
      </c>
    </row>
    <row r="32" spans="1:10" s="51" customFormat="1" ht="15.75" hidden="1">
      <c r="A32" s="88"/>
      <c r="B32" s="84" t="s">
        <v>97</v>
      </c>
      <c r="C32" s="197" t="s">
        <v>39</v>
      </c>
      <c r="D32" s="197" t="s">
        <v>39</v>
      </c>
      <c r="E32" s="197" t="s">
        <v>39</v>
      </c>
      <c r="F32" s="197" t="s">
        <v>39</v>
      </c>
      <c r="G32" s="197" t="s">
        <v>39</v>
      </c>
      <c r="H32" s="197" t="s">
        <v>39</v>
      </c>
      <c r="I32" s="197" t="s">
        <v>39</v>
      </c>
      <c r="J32" s="197" t="s">
        <v>39</v>
      </c>
    </row>
    <row r="33" spans="1:10" s="51" customFormat="1" ht="15.75" hidden="1">
      <c r="A33" s="88"/>
      <c r="B33" s="84" t="s">
        <v>98</v>
      </c>
      <c r="C33" s="197" t="s">
        <v>39</v>
      </c>
      <c r="D33" s="197" t="s">
        <v>39</v>
      </c>
      <c r="E33" s="197" t="s">
        <v>39</v>
      </c>
      <c r="F33" s="197" t="s">
        <v>39</v>
      </c>
      <c r="G33" s="197" t="s">
        <v>39</v>
      </c>
      <c r="H33" s="197" t="s">
        <v>39</v>
      </c>
      <c r="I33" s="197" t="s">
        <v>39</v>
      </c>
      <c r="J33" s="197" t="s">
        <v>39</v>
      </c>
    </row>
    <row r="34" spans="1:10" s="51" customFormat="1" ht="25.5" hidden="1">
      <c r="A34" s="88"/>
      <c r="B34" s="84" t="s">
        <v>99</v>
      </c>
      <c r="C34" s="197" t="s">
        <v>39</v>
      </c>
      <c r="D34" s="197" t="s">
        <v>39</v>
      </c>
      <c r="E34" s="197" t="s">
        <v>39</v>
      </c>
      <c r="F34" s="197" t="s">
        <v>39</v>
      </c>
      <c r="G34" s="197" t="s">
        <v>39</v>
      </c>
      <c r="H34" s="197" t="s">
        <v>39</v>
      </c>
      <c r="I34" s="197" t="s">
        <v>39</v>
      </c>
      <c r="J34" s="197" t="s">
        <v>39</v>
      </c>
    </row>
    <row r="35" spans="1:10" s="51" customFormat="1" ht="15.75" hidden="1">
      <c r="A35" s="88"/>
      <c r="B35" s="84" t="s">
        <v>100</v>
      </c>
      <c r="C35" s="197" t="s">
        <v>39</v>
      </c>
      <c r="D35" s="197" t="s">
        <v>39</v>
      </c>
      <c r="E35" s="197" t="s">
        <v>39</v>
      </c>
      <c r="F35" s="197" t="s">
        <v>39</v>
      </c>
      <c r="G35" s="197" t="s">
        <v>39</v>
      </c>
      <c r="H35" s="197" t="s">
        <v>39</v>
      </c>
      <c r="I35" s="197" t="s">
        <v>39</v>
      </c>
      <c r="J35" s="197" t="s">
        <v>39</v>
      </c>
    </row>
    <row r="36" spans="1:10" s="51" customFormat="1" ht="15.75" hidden="1">
      <c r="A36" s="88"/>
      <c r="B36" s="84" t="s">
        <v>101</v>
      </c>
      <c r="C36" s="197" t="s">
        <v>39</v>
      </c>
      <c r="D36" s="197" t="s">
        <v>39</v>
      </c>
      <c r="E36" s="197" t="s">
        <v>39</v>
      </c>
      <c r="F36" s="197" t="s">
        <v>39</v>
      </c>
      <c r="G36" s="197" t="s">
        <v>39</v>
      </c>
      <c r="H36" s="197" t="s">
        <v>39</v>
      </c>
      <c r="I36" s="197" t="s">
        <v>39</v>
      </c>
      <c r="J36" s="197" t="s">
        <v>39</v>
      </c>
    </row>
    <row r="37" spans="1:10" s="51" customFormat="1" ht="15.75">
      <c r="A37" s="88"/>
      <c r="B37" s="48" t="s">
        <v>155</v>
      </c>
      <c r="C37" s="95">
        <f aca="true" t="shared" si="1" ref="C37:H37">SUM(C11:C36)</f>
        <v>1108000</v>
      </c>
      <c r="D37" s="95">
        <f t="shared" si="1"/>
        <v>1073474.51</v>
      </c>
      <c r="E37" s="95">
        <f t="shared" si="1"/>
        <v>0</v>
      </c>
      <c r="F37" s="95">
        <f t="shared" si="1"/>
        <v>0</v>
      </c>
      <c r="G37" s="95">
        <f t="shared" si="1"/>
        <v>0</v>
      </c>
      <c r="H37" s="95">
        <f t="shared" si="1"/>
        <v>0</v>
      </c>
      <c r="I37" s="95" t="s">
        <v>39</v>
      </c>
      <c r="J37" s="95">
        <f>SUM(J11:J36)</f>
        <v>1073474.51</v>
      </c>
    </row>
    <row r="38" s="51" customFormat="1" ht="15.75">
      <c r="C38" s="73"/>
    </row>
    <row r="39" spans="1:6" s="51" customFormat="1" ht="15.75">
      <c r="A39" s="17" t="s">
        <v>170</v>
      </c>
      <c r="B39" s="2" t="s">
        <v>225</v>
      </c>
      <c r="C39" s="53"/>
      <c r="D39" s="53"/>
      <c r="E39" s="53"/>
      <c r="F39" s="53"/>
    </row>
    <row r="40" spans="3:12" s="51" customFormat="1" ht="13.5" customHeight="1">
      <c r="C40" s="73"/>
      <c r="L40" s="220" t="s">
        <v>194</v>
      </c>
    </row>
    <row r="41" spans="1:12" s="51" customFormat="1" ht="15.75" customHeight="1">
      <c r="A41" s="254" t="s">
        <v>220</v>
      </c>
      <c r="B41" s="272" t="s">
        <v>64</v>
      </c>
      <c r="C41" s="272" t="s">
        <v>136</v>
      </c>
      <c r="D41" s="272"/>
      <c r="E41" s="272"/>
      <c r="F41" s="272"/>
      <c r="G41" s="272"/>
      <c r="H41" s="272" t="s">
        <v>230</v>
      </c>
      <c r="I41" s="272"/>
      <c r="J41" s="272"/>
      <c r="K41" s="272"/>
      <c r="L41" s="272"/>
    </row>
    <row r="42" spans="1:12" s="51" customFormat="1" ht="38.25" customHeight="1">
      <c r="A42" s="288"/>
      <c r="B42" s="272"/>
      <c r="C42" s="272" t="s">
        <v>226</v>
      </c>
      <c r="D42" s="272" t="s">
        <v>227</v>
      </c>
      <c r="E42" s="272" t="s">
        <v>228</v>
      </c>
      <c r="F42" s="272"/>
      <c r="G42" s="272" t="s">
        <v>229</v>
      </c>
      <c r="H42" s="272" t="s">
        <v>65</v>
      </c>
      <c r="I42" s="289" t="s">
        <v>231</v>
      </c>
      <c r="J42" s="272" t="s">
        <v>232</v>
      </c>
      <c r="K42" s="272"/>
      <c r="L42" s="272" t="s">
        <v>233</v>
      </c>
    </row>
    <row r="43" spans="1:12" s="51" customFormat="1" ht="41.25" customHeight="1">
      <c r="A43" s="255"/>
      <c r="B43" s="272"/>
      <c r="C43" s="272"/>
      <c r="D43" s="272"/>
      <c r="E43" s="28" t="s">
        <v>17</v>
      </c>
      <c r="F43" s="28" t="s">
        <v>18</v>
      </c>
      <c r="G43" s="272"/>
      <c r="H43" s="272"/>
      <c r="I43" s="290"/>
      <c r="J43" s="28" t="s">
        <v>17</v>
      </c>
      <c r="K43" s="28" t="s">
        <v>18</v>
      </c>
      <c r="L43" s="272"/>
    </row>
    <row r="44" spans="1:12" s="51" customFormat="1" ht="16.5" customHeight="1">
      <c r="A44" s="152">
        <v>1</v>
      </c>
      <c r="B44" s="152">
        <v>2</v>
      </c>
      <c r="C44" s="28">
        <v>3</v>
      </c>
      <c r="D44" s="152">
        <v>4</v>
      </c>
      <c r="E44" s="28">
        <v>5</v>
      </c>
      <c r="F44" s="152">
        <v>6</v>
      </c>
      <c r="G44" s="28">
        <v>7</v>
      </c>
      <c r="H44" s="152">
        <v>8</v>
      </c>
      <c r="I44" s="28">
        <v>9</v>
      </c>
      <c r="J44" s="152">
        <v>10</v>
      </c>
      <c r="K44" s="28">
        <v>11</v>
      </c>
      <c r="L44" s="152">
        <v>12</v>
      </c>
    </row>
    <row r="45" spans="1:12" s="51" customFormat="1" ht="15.75" hidden="1">
      <c r="A45" s="88"/>
      <c r="B45" s="84" t="s">
        <v>74</v>
      </c>
      <c r="C45" s="92"/>
      <c r="D45" s="86"/>
      <c r="E45" s="86"/>
      <c r="F45" s="86"/>
      <c r="G45" s="86"/>
      <c r="H45" s="86"/>
      <c r="I45" s="86"/>
      <c r="J45" s="86"/>
      <c r="K45" s="86"/>
      <c r="L45" s="86"/>
    </row>
    <row r="46" spans="1:12" s="51" customFormat="1" ht="15.75" hidden="1">
      <c r="A46" s="88"/>
      <c r="B46" s="84" t="s">
        <v>75</v>
      </c>
      <c r="C46" s="92"/>
      <c r="D46" s="86"/>
      <c r="E46" s="86"/>
      <c r="F46" s="86"/>
      <c r="G46" s="86"/>
      <c r="H46" s="86"/>
      <c r="I46" s="86"/>
      <c r="J46" s="86"/>
      <c r="K46" s="86"/>
      <c r="L46" s="86"/>
    </row>
    <row r="47" spans="1:12" s="51" customFormat="1" ht="15.75">
      <c r="A47" s="32" t="s">
        <v>283</v>
      </c>
      <c r="B47" s="84" t="s">
        <v>76</v>
      </c>
      <c r="C47" s="94">
        <v>134624</v>
      </c>
      <c r="D47" s="96" t="s">
        <v>39</v>
      </c>
      <c r="E47" s="96" t="s">
        <v>39</v>
      </c>
      <c r="F47" s="96" t="s">
        <v>39</v>
      </c>
      <c r="G47" s="96">
        <f>C47</f>
        <v>134624</v>
      </c>
      <c r="H47" s="96">
        <v>142841</v>
      </c>
      <c r="I47" s="96" t="s">
        <v>39</v>
      </c>
      <c r="J47" s="96" t="s">
        <v>39</v>
      </c>
      <c r="K47" s="96" t="s">
        <v>39</v>
      </c>
      <c r="L47" s="96">
        <f>H47</f>
        <v>142841</v>
      </c>
    </row>
    <row r="48" spans="1:12" s="51" customFormat="1" ht="15.75" hidden="1">
      <c r="A48" s="88"/>
      <c r="B48" s="84" t="s">
        <v>77</v>
      </c>
      <c r="C48" s="93"/>
      <c r="D48" s="93"/>
      <c r="E48" s="93">
        <v>0</v>
      </c>
      <c r="F48" s="93">
        <v>0</v>
      </c>
      <c r="G48" s="93"/>
      <c r="H48" s="93"/>
      <c r="I48" s="93"/>
      <c r="J48" s="93"/>
      <c r="K48" s="93"/>
      <c r="L48" s="93"/>
    </row>
    <row r="49" spans="1:12" s="51" customFormat="1" ht="15.75" hidden="1">
      <c r="A49" s="88"/>
      <c r="B49" s="84" t="s">
        <v>78</v>
      </c>
      <c r="C49" s="93"/>
      <c r="D49" s="93"/>
      <c r="E49" s="93">
        <v>0</v>
      </c>
      <c r="F49" s="93">
        <v>0</v>
      </c>
      <c r="G49" s="93"/>
      <c r="H49" s="93"/>
      <c r="I49" s="93"/>
      <c r="J49" s="93"/>
      <c r="K49" s="93"/>
      <c r="L49" s="93"/>
    </row>
    <row r="50" spans="1:12" s="51" customFormat="1" ht="15.75">
      <c r="A50" s="32">
        <v>2240</v>
      </c>
      <c r="B50" s="84" t="s">
        <v>79</v>
      </c>
      <c r="C50" s="93">
        <v>806645</v>
      </c>
      <c r="D50" s="93" t="s">
        <v>39</v>
      </c>
      <c r="E50" s="93" t="s">
        <v>39</v>
      </c>
      <c r="F50" s="93" t="s">
        <v>39</v>
      </c>
      <c r="G50" s="93">
        <f>C50</f>
        <v>806645</v>
      </c>
      <c r="H50" s="93">
        <v>607159</v>
      </c>
      <c r="I50" s="93" t="s">
        <v>39</v>
      </c>
      <c r="J50" s="93" t="s">
        <v>39</v>
      </c>
      <c r="K50" s="93" t="s">
        <v>39</v>
      </c>
      <c r="L50" s="93">
        <f>H50</f>
        <v>607159</v>
      </c>
    </row>
    <row r="51" spans="1:12" s="51" customFormat="1" ht="15" customHeight="1" hidden="1">
      <c r="A51" s="88"/>
      <c r="B51" s="84" t="s">
        <v>80</v>
      </c>
      <c r="C51" s="94"/>
      <c r="D51" s="96"/>
      <c r="E51" s="96"/>
      <c r="F51" s="96"/>
      <c r="G51" s="96"/>
      <c r="H51" s="96"/>
      <c r="I51" s="96"/>
      <c r="J51" s="96"/>
      <c r="K51" s="96"/>
      <c r="L51" s="96"/>
    </row>
    <row r="52" spans="1:12" s="51" customFormat="1" ht="15.75" hidden="1">
      <c r="A52" s="88"/>
      <c r="B52" s="84" t="s">
        <v>81</v>
      </c>
      <c r="C52" s="93"/>
      <c r="D52" s="93"/>
      <c r="E52" s="93"/>
      <c r="F52" s="93"/>
      <c r="G52" s="93"/>
      <c r="H52" s="93"/>
      <c r="I52" s="93"/>
      <c r="J52" s="93"/>
      <c r="K52" s="93"/>
      <c r="L52" s="93"/>
    </row>
    <row r="53" spans="1:12" s="51" customFormat="1" ht="15.75" hidden="1">
      <c r="A53" s="88"/>
      <c r="B53" s="84" t="s">
        <v>82</v>
      </c>
      <c r="C53" s="93"/>
      <c r="D53" s="93"/>
      <c r="E53" s="93"/>
      <c r="F53" s="93"/>
      <c r="G53" s="93"/>
      <c r="H53" s="93"/>
      <c r="I53" s="93"/>
      <c r="J53" s="93"/>
      <c r="K53" s="93"/>
      <c r="L53" s="93"/>
    </row>
    <row r="54" spans="1:12" s="51" customFormat="1" ht="25.5" hidden="1">
      <c r="A54" s="88"/>
      <c r="B54" s="84" t="s">
        <v>83</v>
      </c>
      <c r="C54" s="93"/>
      <c r="D54" s="93"/>
      <c r="E54" s="93"/>
      <c r="F54" s="93"/>
      <c r="G54" s="93"/>
      <c r="H54" s="93"/>
      <c r="I54" s="93"/>
      <c r="J54" s="93"/>
      <c r="K54" s="93"/>
      <c r="L54" s="93"/>
    </row>
    <row r="55" spans="1:12" s="51" customFormat="1" ht="25.5" hidden="1">
      <c r="A55" s="88"/>
      <c r="B55" s="84" t="s">
        <v>84</v>
      </c>
      <c r="C55" s="93"/>
      <c r="D55" s="93"/>
      <c r="E55" s="93"/>
      <c r="F55" s="93"/>
      <c r="G55" s="93"/>
      <c r="H55" s="93"/>
      <c r="I55" s="93"/>
      <c r="J55" s="93"/>
      <c r="K55" s="93"/>
      <c r="L55" s="93"/>
    </row>
    <row r="56" spans="1:12" s="51" customFormat="1" ht="15.75" hidden="1">
      <c r="A56" s="88"/>
      <c r="B56" s="84" t="s">
        <v>85</v>
      </c>
      <c r="C56" s="93"/>
      <c r="D56" s="93"/>
      <c r="E56" s="93"/>
      <c r="F56" s="93"/>
      <c r="G56" s="93"/>
      <c r="H56" s="93"/>
      <c r="I56" s="93"/>
      <c r="J56" s="93"/>
      <c r="K56" s="93"/>
      <c r="L56" s="93"/>
    </row>
    <row r="57" spans="1:12" s="51" customFormat="1" ht="15.75" hidden="1">
      <c r="A57" s="28"/>
      <c r="B57" s="28" t="s">
        <v>39</v>
      </c>
      <c r="C57" s="93" t="s">
        <v>39</v>
      </c>
      <c r="D57" s="93" t="s">
        <v>39</v>
      </c>
      <c r="E57" s="93" t="s">
        <v>39</v>
      </c>
      <c r="F57" s="93" t="s">
        <v>39</v>
      </c>
      <c r="G57" s="93" t="str">
        <f>C57</f>
        <v>-</v>
      </c>
      <c r="H57" s="93" t="s">
        <v>39</v>
      </c>
      <c r="I57" s="93" t="s">
        <v>39</v>
      </c>
      <c r="J57" s="93" t="s">
        <v>39</v>
      </c>
      <c r="K57" s="93" t="s">
        <v>39</v>
      </c>
      <c r="L57" s="93" t="str">
        <f>H57</f>
        <v>-</v>
      </c>
    </row>
    <row r="58" spans="1:12" s="51" customFormat="1" ht="15.75" hidden="1">
      <c r="A58" s="88"/>
      <c r="B58" s="84" t="s">
        <v>87</v>
      </c>
      <c r="C58" s="93"/>
      <c r="D58" s="93"/>
      <c r="E58" s="93"/>
      <c r="F58" s="93"/>
      <c r="G58" s="93"/>
      <c r="H58" s="93"/>
      <c r="I58" s="93" t="s">
        <v>39</v>
      </c>
      <c r="J58" s="93" t="s">
        <v>39</v>
      </c>
      <c r="K58" s="93" t="s">
        <v>39</v>
      </c>
      <c r="L58" s="93"/>
    </row>
    <row r="59" spans="1:12" s="51" customFormat="1" ht="25.5" hidden="1">
      <c r="A59" s="88"/>
      <c r="B59" s="84" t="s">
        <v>88</v>
      </c>
      <c r="C59" s="95"/>
      <c r="D59" s="97"/>
      <c r="E59" s="97"/>
      <c r="F59" s="97"/>
      <c r="G59" s="97"/>
      <c r="H59" s="97"/>
      <c r="I59" s="93" t="s">
        <v>39</v>
      </c>
      <c r="J59" s="93" t="s">
        <v>39</v>
      </c>
      <c r="K59" s="93" t="s">
        <v>39</v>
      </c>
      <c r="L59" s="97"/>
    </row>
    <row r="60" spans="1:12" s="51" customFormat="1" ht="15.75" hidden="1">
      <c r="A60" s="88"/>
      <c r="B60" s="84" t="s">
        <v>89</v>
      </c>
      <c r="C60" s="197"/>
      <c r="D60" s="93"/>
      <c r="E60" s="93"/>
      <c r="F60" s="93"/>
      <c r="G60" s="93"/>
      <c r="H60" s="93"/>
      <c r="I60" s="93" t="s">
        <v>39</v>
      </c>
      <c r="J60" s="93" t="s">
        <v>39</v>
      </c>
      <c r="K60" s="93" t="s">
        <v>39</v>
      </c>
      <c r="L60" s="93"/>
    </row>
    <row r="61" spans="1:12" s="51" customFormat="1" ht="15.75" hidden="1">
      <c r="A61" s="88"/>
      <c r="B61" s="84" t="s">
        <v>90</v>
      </c>
      <c r="C61" s="197"/>
      <c r="D61" s="93"/>
      <c r="E61" s="93"/>
      <c r="F61" s="93"/>
      <c r="G61" s="93"/>
      <c r="H61" s="93"/>
      <c r="I61" s="93" t="s">
        <v>39</v>
      </c>
      <c r="J61" s="93" t="s">
        <v>39</v>
      </c>
      <c r="K61" s="93" t="s">
        <v>39</v>
      </c>
      <c r="L61" s="93"/>
    </row>
    <row r="62" spans="1:12" s="51" customFormat="1" ht="15.75" hidden="1">
      <c r="A62" s="88"/>
      <c r="B62" s="84" t="s">
        <v>91</v>
      </c>
      <c r="C62" s="197"/>
      <c r="D62" s="93"/>
      <c r="E62" s="93"/>
      <c r="F62" s="93"/>
      <c r="G62" s="93"/>
      <c r="H62" s="93"/>
      <c r="I62" s="93" t="s">
        <v>39</v>
      </c>
      <c r="J62" s="93" t="s">
        <v>39</v>
      </c>
      <c r="K62" s="93" t="s">
        <v>39</v>
      </c>
      <c r="L62" s="93"/>
    </row>
    <row r="63" spans="1:12" s="51" customFormat="1" ht="15.75" hidden="1">
      <c r="A63" s="88"/>
      <c r="B63" s="84" t="s">
        <v>92</v>
      </c>
      <c r="C63" s="197"/>
      <c r="D63" s="93"/>
      <c r="E63" s="93"/>
      <c r="F63" s="93"/>
      <c r="G63" s="93"/>
      <c r="H63" s="93"/>
      <c r="I63" s="93" t="s">
        <v>39</v>
      </c>
      <c r="J63" s="93" t="s">
        <v>39</v>
      </c>
      <c r="K63" s="93" t="s">
        <v>39</v>
      </c>
      <c r="L63" s="93"/>
    </row>
    <row r="64" spans="1:12" s="51" customFormat="1" ht="15.75" hidden="1">
      <c r="A64" s="88"/>
      <c r="B64" s="84" t="s">
        <v>93</v>
      </c>
      <c r="C64" s="197"/>
      <c r="D64" s="93"/>
      <c r="E64" s="93"/>
      <c r="F64" s="93"/>
      <c r="G64" s="93"/>
      <c r="H64" s="93"/>
      <c r="I64" s="93" t="s">
        <v>39</v>
      </c>
      <c r="J64" s="93" t="s">
        <v>39</v>
      </c>
      <c r="K64" s="93" t="s">
        <v>39</v>
      </c>
      <c r="L64" s="93"/>
    </row>
    <row r="65" spans="1:12" s="51" customFormat="1" ht="15.75" hidden="1">
      <c r="A65" s="88"/>
      <c r="B65" s="84" t="s">
        <v>94</v>
      </c>
      <c r="C65" s="197"/>
      <c r="D65" s="93"/>
      <c r="E65" s="93"/>
      <c r="F65" s="93"/>
      <c r="G65" s="93"/>
      <c r="H65" s="93"/>
      <c r="I65" s="93" t="s">
        <v>39</v>
      </c>
      <c r="J65" s="93" t="s">
        <v>39</v>
      </c>
      <c r="K65" s="93" t="s">
        <v>39</v>
      </c>
      <c r="L65" s="93"/>
    </row>
    <row r="66" spans="1:12" s="51" customFormat="1" ht="15.75" hidden="1">
      <c r="A66" s="88"/>
      <c r="B66" s="84" t="s">
        <v>95</v>
      </c>
      <c r="C66" s="95"/>
      <c r="D66" s="97"/>
      <c r="E66" s="97"/>
      <c r="F66" s="97"/>
      <c r="G66" s="97"/>
      <c r="H66" s="97"/>
      <c r="I66" s="93" t="s">
        <v>39</v>
      </c>
      <c r="J66" s="93" t="s">
        <v>39</v>
      </c>
      <c r="K66" s="93" t="s">
        <v>39</v>
      </c>
      <c r="L66" s="97"/>
    </row>
    <row r="67" spans="1:12" s="51" customFormat="1" ht="15.75" hidden="1">
      <c r="A67" s="88"/>
      <c r="B67" s="84" t="s">
        <v>96</v>
      </c>
      <c r="C67" s="197"/>
      <c r="D67" s="93"/>
      <c r="E67" s="93"/>
      <c r="F67" s="93"/>
      <c r="G67" s="93"/>
      <c r="H67" s="93"/>
      <c r="I67" s="93" t="s">
        <v>39</v>
      </c>
      <c r="J67" s="93" t="s">
        <v>39</v>
      </c>
      <c r="K67" s="93" t="s">
        <v>39</v>
      </c>
      <c r="L67" s="93"/>
    </row>
    <row r="68" spans="1:12" s="51" customFormat="1" ht="15.75" hidden="1">
      <c r="A68" s="88"/>
      <c r="B68" s="84" t="s">
        <v>97</v>
      </c>
      <c r="C68" s="197"/>
      <c r="D68" s="93"/>
      <c r="E68" s="93"/>
      <c r="F68" s="93"/>
      <c r="G68" s="93"/>
      <c r="H68" s="93"/>
      <c r="I68" s="93" t="s">
        <v>39</v>
      </c>
      <c r="J68" s="93" t="s">
        <v>39</v>
      </c>
      <c r="K68" s="93" t="s">
        <v>39</v>
      </c>
      <c r="L68" s="93"/>
    </row>
    <row r="69" spans="1:12" s="51" customFormat="1" ht="15.75" hidden="1">
      <c r="A69" s="88"/>
      <c r="B69" s="84" t="s">
        <v>98</v>
      </c>
      <c r="C69" s="197"/>
      <c r="D69" s="93"/>
      <c r="E69" s="93"/>
      <c r="F69" s="93"/>
      <c r="G69" s="93"/>
      <c r="H69" s="93"/>
      <c r="I69" s="93" t="s">
        <v>39</v>
      </c>
      <c r="J69" s="93" t="s">
        <v>39</v>
      </c>
      <c r="K69" s="93" t="s">
        <v>39</v>
      </c>
      <c r="L69" s="93"/>
    </row>
    <row r="70" spans="1:12" s="51" customFormat="1" ht="25.5" hidden="1">
      <c r="A70" s="88"/>
      <c r="B70" s="84" t="s">
        <v>99</v>
      </c>
      <c r="C70" s="95"/>
      <c r="D70" s="97"/>
      <c r="E70" s="97"/>
      <c r="F70" s="97"/>
      <c r="G70" s="97"/>
      <c r="H70" s="97"/>
      <c r="I70" s="93" t="s">
        <v>39</v>
      </c>
      <c r="J70" s="93" t="s">
        <v>39</v>
      </c>
      <c r="K70" s="93" t="s">
        <v>39</v>
      </c>
      <c r="L70" s="97"/>
    </row>
    <row r="71" spans="1:12" s="51" customFormat="1" ht="15.75" hidden="1">
      <c r="A71" s="88"/>
      <c r="B71" s="84" t="s">
        <v>100</v>
      </c>
      <c r="C71" s="197"/>
      <c r="D71" s="93"/>
      <c r="E71" s="93"/>
      <c r="F71" s="93"/>
      <c r="G71" s="93"/>
      <c r="H71" s="93"/>
      <c r="I71" s="93" t="s">
        <v>39</v>
      </c>
      <c r="J71" s="93" t="s">
        <v>39</v>
      </c>
      <c r="K71" s="93" t="s">
        <v>39</v>
      </c>
      <c r="L71" s="93"/>
    </row>
    <row r="72" spans="1:12" s="51" customFormat="1" ht="15.75" hidden="1">
      <c r="A72" s="88"/>
      <c r="B72" s="84" t="s">
        <v>101</v>
      </c>
      <c r="C72" s="197"/>
      <c r="D72" s="93"/>
      <c r="E72" s="93"/>
      <c r="F72" s="93"/>
      <c r="G72" s="93"/>
      <c r="H72" s="93"/>
      <c r="I72" s="93" t="s">
        <v>39</v>
      </c>
      <c r="J72" s="93" t="s">
        <v>39</v>
      </c>
      <c r="K72" s="93" t="s">
        <v>39</v>
      </c>
      <c r="L72" s="93"/>
    </row>
    <row r="73" spans="1:12" s="51" customFormat="1" ht="15.75">
      <c r="A73" s="88"/>
      <c r="B73" s="48" t="s">
        <v>155</v>
      </c>
      <c r="C73" s="95">
        <f>SUM(C47:C72)</f>
        <v>941269</v>
      </c>
      <c r="D73" s="95" t="s">
        <v>39</v>
      </c>
      <c r="E73" s="95" t="s">
        <v>39</v>
      </c>
      <c r="F73" s="95" t="s">
        <v>39</v>
      </c>
      <c r="G73" s="95">
        <f>SUM(G47:G72)</f>
        <v>941269</v>
      </c>
      <c r="H73" s="95">
        <f>SUM(H47:H72)</f>
        <v>750000</v>
      </c>
      <c r="I73" s="95" t="s">
        <v>39</v>
      </c>
      <c r="J73" s="95" t="s">
        <v>39</v>
      </c>
      <c r="K73" s="95" t="s">
        <v>39</v>
      </c>
      <c r="L73" s="95">
        <f>SUM(L47:L72)</f>
        <v>750000</v>
      </c>
    </row>
    <row r="74" s="51" customFormat="1" ht="15.75">
      <c r="C74" s="73"/>
    </row>
    <row r="75" spans="1:6" s="51" customFormat="1" ht="15.75">
      <c r="A75" s="54" t="s">
        <v>173</v>
      </c>
      <c r="B75" s="53" t="s">
        <v>234</v>
      </c>
      <c r="C75" s="53"/>
      <c r="D75" s="53"/>
      <c r="E75" s="53"/>
      <c r="F75" s="53"/>
    </row>
    <row r="76" spans="3:9" s="51" customFormat="1" ht="16.5" customHeight="1">
      <c r="C76" s="73"/>
      <c r="I76" s="221" t="s">
        <v>194</v>
      </c>
    </row>
    <row r="77" spans="1:10" s="51" customFormat="1" ht="78" customHeight="1">
      <c r="A77" s="28" t="s">
        <v>220</v>
      </c>
      <c r="B77" s="28" t="s">
        <v>64</v>
      </c>
      <c r="C77" s="28" t="s">
        <v>131</v>
      </c>
      <c r="D77" s="28" t="s">
        <v>62</v>
      </c>
      <c r="E77" s="28" t="s">
        <v>145</v>
      </c>
      <c r="F77" s="28" t="s">
        <v>235</v>
      </c>
      <c r="G77" s="28" t="s">
        <v>236</v>
      </c>
      <c r="H77" s="28" t="s">
        <v>34</v>
      </c>
      <c r="I77" s="28" t="s">
        <v>132</v>
      </c>
      <c r="J77" s="58"/>
    </row>
    <row r="78" spans="1:10" s="51" customFormat="1" ht="15.75">
      <c r="A78" s="150">
        <v>1</v>
      </c>
      <c r="B78" s="150">
        <v>2</v>
      </c>
      <c r="C78" s="151">
        <v>3</v>
      </c>
      <c r="D78" s="150">
        <v>4</v>
      </c>
      <c r="E78" s="151">
        <v>5</v>
      </c>
      <c r="F78" s="150">
        <v>6</v>
      </c>
      <c r="G78" s="151">
        <v>7</v>
      </c>
      <c r="H78" s="150">
        <v>8</v>
      </c>
      <c r="I78" s="151">
        <v>9</v>
      </c>
      <c r="J78" s="58"/>
    </row>
    <row r="79" spans="1:10" s="51" customFormat="1" ht="15.75">
      <c r="A79" s="32"/>
      <c r="B79" s="84" t="s">
        <v>76</v>
      </c>
      <c r="C79" s="94">
        <f>C11</f>
        <v>102809</v>
      </c>
      <c r="D79" s="94">
        <f>D11</f>
        <v>88125</v>
      </c>
      <c r="E79" s="151"/>
      <c r="F79" s="150"/>
      <c r="G79" s="151"/>
      <c r="H79" s="150"/>
      <c r="I79" s="151"/>
      <c r="J79" s="58"/>
    </row>
    <row r="80" spans="1:10" s="51" customFormat="1" ht="15.75">
      <c r="A80" s="166"/>
      <c r="B80" s="84" t="s">
        <v>79</v>
      </c>
      <c r="C80" s="93">
        <f>C14</f>
        <v>1005191</v>
      </c>
      <c r="D80" s="93">
        <f>D14</f>
        <v>985349.51</v>
      </c>
      <c r="E80" s="28" t="s">
        <v>39</v>
      </c>
      <c r="F80" s="28" t="s">
        <v>39</v>
      </c>
      <c r="G80" s="28" t="s">
        <v>39</v>
      </c>
      <c r="H80" s="28" t="s">
        <v>39</v>
      </c>
      <c r="I80" s="28" t="s">
        <v>39</v>
      </c>
      <c r="J80" s="58"/>
    </row>
    <row r="81" spans="1:10" s="51" customFormat="1" ht="15.75" hidden="1">
      <c r="A81" s="88"/>
      <c r="B81" s="84" t="s">
        <v>87</v>
      </c>
      <c r="C81" s="188"/>
      <c r="D81" s="188"/>
      <c r="E81" s="28" t="s">
        <v>39</v>
      </c>
      <c r="F81" s="28" t="s">
        <v>39</v>
      </c>
      <c r="G81" s="28" t="s">
        <v>39</v>
      </c>
      <c r="H81" s="28" t="s">
        <v>39</v>
      </c>
      <c r="I81" s="28" t="s">
        <v>39</v>
      </c>
      <c r="J81" s="58"/>
    </row>
    <row r="82" spans="1:10" s="51" customFormat="1" ht="25.5" hidden="1">
      <c r="A82" s="88"/>
      <c r="B82" s="84" t="s">
        <v>88</v>
      </c>
      <c r="C82" s="190"/>
      <c r="D82" s="190"/>
      <c r="E82" s="28" t="s">
        <v>39</v>
      </c>
      <c r="F82" s="28" t="s">
        <v>39</v>
      </c>
      <c r="G82" s="28" t="s">
        <v>39</v>
      </c>
      <c r="H82" s="28" t="s">
        <v>39</v>
      </c>
      <c r="I82" s="28" t="s">
        <v>39</v>
      </c>
      <c r="J82" s="58"/>
    </row>
    <row r="83" spans="1:9" s="51" customFormat="1" ht="15.75" hidden="1">
      <c r="A83" s="88"/>
      <c r="B83" s="84" t="s">
        <v>89</v>
      </c>
      <c r="C83" s="188" t="s">
        <v>39</v>
      </c>
      <c r="D83" s="188" t="s">
        <v>39</v>
      </c>
      <c r="E83" s="28" t="s">
        <v>39</v>
      </c>
      <c r="F83" s="28" t="s">
        <v>39</v>
      </c>
      <c r="G83" s="28" t="s">
        <v>39</v>
      </c>
      <c r="H83" s="28" t="s">
        <v>39</v>
      </c>
      <c r="I83" s="28" t="s">
        <v>39</v>
      </c>
    </row>
    <row r="84" spans="1:9" s="51" customFormat="1" ht="15.75" hidden="1">
      <c r="A84" s="88"/>
      <c r="B84" s="84" t="s">
        <v>90</v>
      </c>
      <c r="C84" s="188" t="s">
        <v>39</v>
      </c>
      <c r="D84" s="188" t="s">
        <v>39</v>
      </c>
      <c r="E84" s="28" t="s">
        <v>39</v>
      </c>
      <c r="F84" s="28" t="s">
        <v>39</v>
      </c>
      <c r="G84" s="28" t="s">
        <v>39</v>
      </c>
      <c r="H84" s="28" t="s">
        <v>39</v>
      </c>
      <c r="I84" s="28" t="s">
        <v>39</v>
      </c>
    </row>
    <row r="85" spans="1:9" s="51" customFormat="1" ht="15.75" hidden="1">
      <c r="A85" s="88"/>
      <c r="B85" s="84" t="s">
        <v>91</v>
      </c>
      <c r="C85" s="188" t="s">
        <v>39</v>
      </c>
      <c r="D85" s="188" t="s">
        <v>39</v>
      </c>
      <c r="E85" s="28" t="s">
        <v>39</v>
      </c>
      <c r="F85" s="28" t="s">
        <v>39</v>
      </c>
      <c r="G85" s="28" t="s">
        <v>39</v>
      </c>
      <c r="H85" s="28" t="s">
        <v>39</v>
      </c>
      <c r="I85" s="28" t="s">
        <v>39</v>
      </c>
    </row>
    <row r="86" spans="1:9" s="51" customFormat="1" ht="15.75" hidden="1">
      <c r="A86" s="88"/>
      <c r="B86" s="84" t="s">
        <v>92</v>
      </c>
      <c r="C86" s="188" t="s">
        <v>39</v>
      </c>
      <c r="D86" s="188" t="s">
        <v>39</v>
      </c>
      <c r="E86" s="28" t="s">
        <v>39</v>
      </c>
      <c r="F86" s="28" t="s">
        <v>39</v>
      </c>
      <c r="G86" s="28" t="s">
        <v>39</v>
      </c>
      <c r="H86" s="28" t="s">
        <v>39</v>
      </c>
      <c r="I86" s="28" t="s">
        <v>39</v>
      </c>
    </row>
    <row r="87" spans="1:9" s="51" customFormat="1" ht="15.75" hidden="1">
      <c r="A87" s="88"/>
      <c r="B87" s="84" t="s">
        <v>93</v>
      </c>
      <c r="C87" s="188" t="s">
        <v>39</v>
      </c>
      <c r="D87" s="188" t="s">
        <v>39</v>
      </c>
      <c r="E87" s="28" t="s">
        <v>39</v>
      </c>
      <c r="F87" s="28" t="s">
        <v>39</v>
      </c>
      <c r="G87" s="28" t="s">
        <v>39</v>
      </c>
      <c r="H87" s="28" t="s">
        <v>39</v>
      </c>
      <c r="I87" s="28" t="s">
        <v>39</v>
      </c>
    </row>
    <row r="88" spans="1:9" s="51" customFormat="1" ht="15.75" hidden="1">
      <c r="A88" s="88"/>
      <c r="B88" s="84" t="s">
        <v>94</v>
      </c>
      <c r="C88" s="188" t="s">
        <v>39</v>
      </c>
      <c r="D88" s="188" t="s">
        <v>39</v>
      </c>
      <c r="E88" s="28" t="s">
        <v>39</v>
      </c>
      <c r="F88" s="28" t="s">
        <v>39</v>
      </c>
      <c r="G88" s="28" t="s">
        <v>39</v>
      </c>
      <c r="H88" s="28" t="s">
        <v>39</v>
      </c>
      <c r="I88" s="28" t="s">
        <v>39</v>
      </c>
    </row>
    <row r="89" spans="1:9" s="51" customFormat="1" ht="15.75" hidden="1">
      <c r="A89" s="88"/>
      <c r="B89" s="84" t="s">
        <v>95</v>
      </c>
      <c r="C89" s="193" t="str">
        <f>IF(AND(C90="-",C91="-"),"-",SUM(C90:C91))</f>
        <v>-</v>
      </c>
      <c r="D89" s="193" t="str">
        <f>IF(AND(D90="-",D91="-"),"-",SUM(D90:D91))</f>
        <v>-</v>
      </c>
      <c r="E89" s="28" t="s">
        <v>39</v>
      </c>
      <c r="F89" s="28" t="s">
        <v>39</v>
      </c>
      <c r="G89" s="28" t="s">
        <v>39</v>
      </c>
      <c r="H89" s="28" t="s">
        <v>39</v>
      </c>
      <c r="I89" s="28" t="s">
        <v>39</v>
      </c>
    </row>
    <row r="90" spans="1:9" s="51" customFormat="1" ht="15.75" hidden="1">
      <c r="A90" s="88"/>
      <c r="B90" s="84" t="s">
        <v>96</v>
      </c>
      <c r="C90" s="188" t="s">
        <v>39</v>
      </c>
      <c r="D90" s="188" t="s">
        <v>39</v>
      </c>
      <c r="E90" s="28" t="s">
        <v>39</v>
      </c>
      <c r="F90" s="28" t="s">
        <v>39</v>
      </c>
      <c r="G90" s="28" t="s">
        <v>39</v>
      </c>
      <c r="H90" s="28" t="s">
        <v>39</v>
      </c>
      <c r="I90" s="28" t="s">
        <v>39</v>
      </c>
    </row>
    <row r="91" spans="1:9" s="51" customFormat="1" ht="15.75" hidden="1">
      <c r="A91" s="88"/>
      <c r="B91" s="84" t="s">
        <v>97</v>
      </c>
      <c r="C91" s="188" t="s">
        <v>39</v>
      </c>
      <c r="D91" s="188" t="s">
        <v>39</v>
      </c>
      <c r="E91" s="28" t="s">
        <v>39</v>
      </c>
      <c r="F91" s="28" t="s">
        <v>39</v>
      </c>
      <c r="G91" s="28" t="s">
        <v>39</v>
      </c>
      <c r="H91" s="28" t="s">
        <v>39</v>
      </c>
      <c r="I91" s="28" t="s">
        <v>39</v>
      </c>
    </row>
    <row r="92" spans="1:9" s="51" customFormat="1" ht="15.75" hidden="1">
      <c r="A92" s="88"/>
      <c r="B92" s="84" t="s">
        <v>98</v>
      </c>
      <c r="C92" s="188" t="s">
        <v>39</v>
      </c>
      <c r="D92" s="188" t="s">
        <v>39</v>
      </c>
      <c r="E92" s="28" t="s">
        <v>39</v>
      </c>
      <c r="F92" s="28" t="s">
        <v>39</v>
      </c>
      <c r="G92" s="28" t="s">
        <v>39</v>
      </c>
      <c r="H92" s="28" t="s">
        <v>39</v>
      </c>
      <c r="I92" s="28" t="s">
        <v>39</v>
      </c>
    </row>
    <row r="93" spans="1:9" s="51" customFormat="1" ht="25.5" hidden="1">
      <c r="A93" s="88"/>
      <c r="B93" s="84" t="s">
        <v>99</v>
      </c>
      <c r="C93" s="188" t="s">
        <v>39</v>
      </c>
      <c r="D93" s="188" t="s">
        <v>39</v>
      </c>
      <c r="E93" s="28" t="s">
        <v>39</v>
      </c>
      <c r="F93" s="28" t="s">
        <v>39</v>
      </c>
      <c r="G93" s="28" t="s">
        <v>39</v>
      </c>
      <c r="H93" s="28" t="s">
        <v>39</v>
      </c>
      <c r="I93" s="28" t="s">
        <v>39</v>
      </c>
    </row>
    <row r="94" spans="1:9" s="51" customFormat="1" ht="15.75" hidden="1">
      <c r="A94" s="88"/>
      <c r="B94" s="84" t="s">
        <v>100</v>
      </c>
      <c r="C94" s="188" t="s">
        <v>39</v>
      </c>
      <c r="D94" s="188" t="s">
        <v>39</v>
      </c>
      <c r="E94" s="28" t="s">
        <v>39</v>
      </c>
      <c r="F94" s="28" t="s">
        <v>39</v>
      </c>
      <c r="G94" s="28" t="s">
        <v>39</v>
      </c>
      <c r="H94" s="28" t="s">
        <v>39</v>
      </c>
      <c r="I94" s="28" t="s">
        <v>39</v>
      </c>
    </row>
    <row r="95" spans="1:9" s="51" customFormat="1" ht="15.75" hidden="1">
      <c r="A95" s="88"/>
      <c r="B95" s="84" t="s">
        <v>101</v>
      </c>
      <c r="C95" s="188" t="s">
        <v>39</v>
      </c>
      <c r="D95" s="188" t="s">
        <v>39</v>
      </c>
      <c r="E95" s="28" t="s">
        <v>39</v>
      </c>
      <c r="F95" s="28" t="s">
        <v>39</v>
      </c>
      <c r="G95" s="28" t="s">
        <v>39</v>
      </c>
      <c r="H95" s="28" t="s">
        <v>39</v>
      </c>
      <c r="I95" s="28" t="s">
        <v>39</v>
      </c>
    </row>
    <row r="96" spans="1:9" s="51" customFormat="1" ht="15.75">
      <c r="A96" s="88"/>
      <c r="B96" s="48" t="s">
        <v>155</v>
      </c>
      <c r="C96" s="95">
        <f>SUM(C79:C95)</f>
        <v>1108000</v>
      </c>
      <c r="D96" s="95">
        <f>SUM(D79:D95)</f>
        <v>1073474.51</v>
      </c>
      <c r="E96" s="95">
        <v>0</v>
      </c>
      <c r="F96" s="95">
        <v>0</v>
      </c>
      <c r="G96" s="95">
        <v>0</v>
      </c>
      <c r="H96" s="95">
        <v>0</v>
      </c>
      <c r="I96" s="95">
        <v>0</v>
      </c>
    </row>
    <row r="97" s="51" customFormat="1" ht="15.75">
      <c r="C97" s="73"/>
    </row>
    <row r="98" s="51" customFormat="1" ht="15.75">
      <c r="C98" s="73"/>
    </row>
    <row r="99" s="51" customFormat="1" ht="15.75">
      <c r="C99" s="73"/>
    </row>
    <row r="100" s="51" customFormat="1" ht="15.75">
      <c r="C100" s="73"/>
    </row>
    <row r="101" s="51" customFormat="1" ht="15.75">
      <c r="C101" s="73"/>
    </row>
    <row r="102" s="51" customFormat="1" ht="15.75">
      <c r="C102" s="73"/>
    </row>
  </sheetData>
  <sheetProtection/>
  <mergeCells count="22">
    <mergeCell ref="L42:L43"/>
    <mergeCell ref="J6:J7"/>
    <mergeCell ref="H41:L41"/>
    <mergeCell ref="B6:B7"/>
    <mergeCell ref="H6:I6"/>
    <mergeCell ref="E6:E7"/>
    <mergeCell ref="F6:F7"/>
    <mergeCell ref="B1:J1"/>
    <mergeCell ref="E42:F42"/>
    <mergeCell ref="G42:G43"/>
    <mergeCell ref="I42:I43"/>
    <mergeCell ref="J42:K42"/>
    <mergeCell ref="H42:H43"/>
    <mergeCell ref="D6:D7"/>
    <mergeCell ref="A6:A7"/>
    <mergeCell ref="A41:A43"/>
    <mergeCell ref="C41:G41"/>
    <mergeCell ref="C42:C43"/>
    <mergeCell ref="D42:D43"/>
    <mergeCell ref="C6:C7"/>
    <mergeCell ref="G6:G7"/>
    <mergeCell ref="B41:B43"/>
  </mergeCells>
  <printOptions horizontalCentered="1" verticalCentered="1"/>
  <pageMargins left="0.2362204724409449" right="0.15748031496062992" top="0.15748031496062992" bottom="0.15748031496062992" header="0" footer="0"/>
  <pageSetup fitToHeight="1" fitToWidth="1" horizontalDpi="600" verticalDpi="600" orientation="landscape" paperSize="9" scale="74" r:id="rId1"/>
  <rowBreaks count="1" manualBreakCount="1">
    <brk id="73" max="11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2:H12"/>
  <sheetViews>
    <sheetView view="pageBreakPreview" zoomScaleSheetLayoutView="100" zoomScalePageLayoutView="0" workbookViewId="0" topLeftCell="A1">
      <selection activeCell="B11" sqref="B11:G11"/>
    </sheetView>
  </sheetViews>
  <sheetFormatPr defaultColWidth="9.00390625" defaultRowHeight="15.75"/>
  <cols>
    <col min="1" max="1" width="5.125" style="0" customWidth="1"/>
    <col min="2" max="2" width="50.375" style="0" customWidth="1"/>
    <col min="3" max="3" width="13.625" style="60" customWidth="1"/>
    <col min="4" max="4" width="19.00390625" style="0" customWidth="1"/>
    <col min="5" max="5" width="18.75390625" style="0" customWidth="1"/>
    <col min="6" max="6" width="19.00390625" style="0" customWidth="1"/>
    <col min="7" max="7" width="25.375" style="0" customWidth="1"/>
  </cols>
  <sheetData>
    <row r="2" spans="1:2" s="2" customFormat="1" ht="15.75">
      <c r="A2" s="17" t="s">
        <v>185</v>
      </c>
      <c r="B2" s="2" t="s">
        <v>237</v>
      </c>
    </row>
    <row r="3" spans="2:7" ht="63" customHeight="1">
      <c r="B3" s="291" t="s">
        <v>284</v>
      </c>
      <c r="C3" s="291"/>
      <c r="D3" s="291"/>
      <c r="E3" s="291"/>
      <c r="F3" s="291"/>
      <c r="G3" s="291"/>
    </row>
    <row r="4" spans="1:7" s="2" customFormat="1" ht="33.75" customHeight="1">
      <c r="A4" s="40" t="s">
        <v>112</v>
      </c>
      <c r="B4" s="293" t="s">
        <v>238</v>
      </c>
      <c r="C4" s="293"/>
      <c r="D4" s="293"/>
      <c r="E4" s="293"/>
      <c r="F4" s="293"/>
      <c r="G4" s="293"/>
    </row>
    <row r="5" spans="2:7" ht="19.5" customHeight="1">
      <c r="B5" s="294"/>
      <c r="C5" s="295"/>
      <c r="D5" s="295"/>
      <c r="E5" s="295"/>
      <c r="F5" s="295"/>
      <c r="G5" s="295"/>
    </row>
    <row r="6" spans="2:7" ht="37.5" customHeight="1">
      <c r="B6" s="251"/>
      <c r="C6" s="251"/>
      <c r="D6" s="251"/>
      <c r="E6" s="251"/>
      <c r="F6" s="251"/>
      <c r="G6" s="251"/>
    </row>
    <row r="7" spans="1:7" s="2" customFormat="1" ht="18.75">
      <c r="A7"/>
      <c r="B7" s="61"/>
      <c r="C7" s="60"/>
      <c r="D7"/>
      <c r="E7"/>
      <c r="F7"/>
      <c r="G7"/>
    </row>
    <row r="8" spans="1:7" s="2" customFormat="1" ht="34.5" customHeight="1">
      <c r="A8"/>
      <c r="B8" s="25" t="s">
        <v>134</v>
      </c>
      <c r="C8" s="16"/>
      <c r="D8" s="16"/>
      <c r="E8" s="23"/>
      <c r="F8" s="244" t="s">
        <v>135</v>
      </c>
      <c r="G8" s="244"/>
    </row>
    <row r="9" spans="1:7" s="2" customFormat="1" ht="15.75">
      <c r="A9"/>
      <c r="B9" s="25"/>
      <c r="C9" s="292" t="s">
        <v>10</v>
      </c>
      <c r="D9" s="292"/>
      <c r="E9"/>
      <c r="F9" s="243" t="s">
        <v>137</v>
      </c>
      <c r="G9" s="243"/>
    </row>
    <row r="10" spans="2:7" ht="15.75">
      <c r="B10" s="26"/>
      <c r="C10" s="31"/>
      <c r="D10" s="31"/>
      <c r="F10" s="30"/>
      <c r="G10" s="30"/>
    </row>
    <row r="11" spans="2:8" ht="31.5">
      <c r="B11" s="25" t="s">
        <v>287</v>
      </c>
      <c r="C11" s="62"/>
      <c r="D11" s="82"/>
      <c r="E11" s="241"/>
      <c r="F11" s="244" t="s">
        <v>288</v>
      </c>
      <c r="G11" s="244"/>
      <c r="H11" s="222"/>
    </row>
    <row r="12" spans="3:7" ht="15.75">
      <c r="C12" s="292" t="s">
        <v>10</v>
      </c>
      <c r="D12" s="292"/>
      <c r="F12" s="243" t="s">
        <v>137</v>
      </c>
      <c r="G12" s="243"/>
    </row>
    <row r="15" ht="31.5" customHeight="1"/>
  </sheetData>
  <sheetProtection/>
  <mergeCells count="10">
    <mergeCell ref="B3:G3"/>
    <mergeCell ref="F11:G11"/>
    <mergeCell ref="C12:D12"/>
    <mergeCell ref="F12:G12"/>
    <mergeCell ref="B4:G4"/>
    <mergeCell ref="F8:G8"/>
    <mergeCell ref="C9:D9"/>
    <mergeCell ref="F9:G9"/>
    <mergeCell ref="B5:G5"/>
    <mergeCell ref="B6:G6"/>
  </mergeCells>
  <printOptions horizontalCentered="1"/>
  <pageMargins left="0.2362204724409449" right="0.15748031496062992" top="0.15748031496062992" bottom="0.15748031496062992" header="0" footer="0"/>
  <pageSetup fitToHeight="4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Sumy 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Snitnikova</dc:creator>
  <cp:keywords/>
  <dc:description/>
  <cp:lastModifiedBy>Леонтенко Олена Миколаївна</cp:lastModifiedBy>
  <cp:lastPrinted>2018-11-19T10:29:52Z</cp:lastPrinted>
  <dcterms:created xsi:type="dcterms:W3CDTF">2001-10-02T09:04:24Z</dcterms:created>
  <dcterms:modified xsi:type="dcterms:W3CDTF">2019-03-04T06:34:10Z</dcterms:modified>
  <cp:category/>
  <cp:version/>
  <cp:contentType/>
  <cp:contentStatus/>
</cp:coreProperties>
</file>