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1"/>
  </bookViews>
  <sheets>
    <sheet name="2017" sheetId="1" r:id="rId1"/>
    <sheet name="2017 розширена" sheetId="2" r:id="rId2"/>
  </sheets>
  <definedNames>
    <definedName name="_xlnm.Print_Area" localSheetId="0">'2017'!$A$1:$I$48</definedName>
    <definedName name="_xlnm.Print_Area" localSheetId="1">'2017 розширена'!$A$1:$I$63</definedName>
  </definedNames>
  <calcPr fullCalcOnLoad="1"/>
</workbook>
</file>

<file path=xl/sharedStrings.xml><?xml version="1.0" encoding="utf-8"?>
<sst xmlns="http://schemas.openxmlformats.org/spreadsheetml/2006/main" count="155" uniqueCount="67">
  <si>
    <t>(найменування головного розпорядника коштів державного бюджету)</t>
  </si>
  <si>
    <t>(тис. грн.)</t>
  </si>
  <si>
    <t>Код програмної 
класифікації 
видатків та 
кредитування 
бюджету/ код 
економічної 
класифікації 
видатків
бюджету або код
кредитування</t>
  </si>
  <si>
    <t xml:space="preserve">Код 
функціональної
класифікації 
видатків та 
кредитування 
бюджету
 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</si>
  <si>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</si>
  <si>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</si>
  <si>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</si>
  <si>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</si>
  <si>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в т. ч.</t>
  </si>
  <si>
    <t>2110</t>
  </si>
  <si>
    <t>2120</t>
  </si>
  <si>
    <t>2210</t>
  </si>
  <si>
    <t>2240</t>
  </si>
  <si>
    <t>2250</t>
  </si>
  <si>
    <t>2270</t>
  </si>
  <si>
    <t>2281</t>
  </si>
  <si>
    <t>2700</t>
  </si>
  <si>
    <t>2800</t>
  </si>
  <si>
    <t>3110</t>
  </si>
  <si>
    <t>3210</t>
  </si>
  <si>
    <t>в т. ч. за бюджетними програмами</t>
  </si>
  <si>
    <t>Код бюджетної програми</t>
  </si>
  <si>
    <t>0133</t>
  </si>
  <si>
    <t xml:space="preserve">Інформація про бюджет за бюджетними програмами з деталізацією за кодами економічної класифікації </t>
  </si>
  <si>
    <t>видатків бюджету або класифікації кредитування бюджету за 2017 рік</t>
  </si>
  <si>
    <t>Управління архітектури та містобудування Сумської міської ради</t>
  </si>
  <si>
    <t>план на 2017 рік з урахуванням внесених змін</t>
  </si>
  <si>
    <t>касове виконання за 2017 рік</t>
  </si>
  <si>
    <t>4810180</t>
  </si>
  <si>
    <t>Керівництво та управління у відповідній сфері у містах, селищах, селах</t>
  </si>
  <si>
    <t>4818600</t>
  </si>
  <si>
    <t>Інші видатки</t>
  </si>
  <si>
    <t>4819180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</si>
  <si>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</si>
  <si>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4818800</t>
  </si>
  <si>
    <t>Інші субвенції</t>
  </si>
  <si>
    <t>3220</t>
  </si>
  <si>
    <t>4817470</t>
  </si>
  <si>
    <t>головний бухгалтер</t>
  </si>
  <si>
    <t>Р.В. Співаков</t>
  </si>
  <si>
    <t>0111</t>
  </si>
  <si>
    <t>0180</t>
  </si>
  <si>
    <t>0490</t>
  </si>
  <si>
    <t>Інша субвенція до Сумського району для розроблення проекту детального плану території за межами населеного пункту с. Бездрик на території Бездрицької сільської ради Сумського району Сумської області</t>
  </si>
  <si>
    <t xml:space="preserve">Поповнення статутного капітал КП «Архітектура. Будівництво. Контроль» Сумської міської ради (Поліпшення матеріально-технічної бази підприємства - придбання комп'ютерної техніки в кількості 2 одиниці)  </t>
  </si>
  <si>
    <t>Придбання оргтехніки та комп’ютерної техніки</t>
  </si>
  <si>
    <t>Проведення конкурсу ескізних проектів на реконструкцію парку ім. І.М. Кожедуба (призовий фонд)</t>
  </si>
  <si>
    <t>Розробка проекту містобудівної документації «Детальний план мікрорайону між вулицями Нахімова, Проектна №9, Соколина, Проектна №10 у м. Суми»</t>
  </si>
  <si>
    <t>Розробка проекту містобудівної документації «Детальний план території у межах вулиць Михайла Кощія, Миколи Данька, Проектної №12 у м. Суми»</t>
  </si>
  <si>
    <t>Створення ортофотоплану на основі нової супутникової зйомки для оновлення топографічного знімання масштабу 1:2000</t>
  </si>
  <si>
    <t xml:space="preserve">Розроблення комплексної схеми розміщення тимчасових споруд для впровадження підприємницької діяльності у місті Суми </t>
  </si>
  <si>
    <t>Проведення конкурсу ескізних проектів на реконструкцію парку "Казка" (призовий фонд)</t>
  </si>
  <si>
    <t xml:space="preserve">Програмне забезпечення для ведення обліку надходжень (в т.ч. впровадження, налаштування та супровід) </t>
  </si>
  <si>
    <t>Послуги з відновлення працездатності програмного забезпечення МГІС «Містобудівний кадастр»</t>
  </si>
  <si>
    <t>Інформаційно-консультаційні послуги для користувачів програмного комплексу AreGIS (навчання, надання друкованих інструкцій та інше)</t>
  </si>
  <si>
    <t>Оновлені пакети програмного забезпечення AreGIS, в т.ч. забезпечення технічної підтримки</t>
  </si>
  <si>
    <t>Поточний ремонт автомобіля</t>
  </si>
  <si>
    <t>Послуги зі зберігання демонтованих тимчасових споруд та рекламних засобів</t>
  </si>
  <si>
    <t>Виготовлення та розміщення соціальної реклами, рекламних матеріалів до святкових та урочистих подій</t>
  </si>
  <si>
    <t>Демонтаж незаконно встановлених тимчасових споруд (52 од.)</t>
  </si>
  <si>
    <t>Придбання оргтехніки, комп’ютерної техніки та бензину</t>
  </si>
  <si>
    <t>Демонтаж рекламних засобів, розміщених самовільно та з порушенням порядку розміщення зовнішньої реклами (82 од.) та виготовлення та розміщення соціальної реклами, рекламних матеріалів до святкових та урочистих подій</t>
  </si>
  <si>
    <t>Внески до статутного капіталу суб'єктів господарювання</t>
  </si>
  <si>
    <t xml:space="preserve">Видатки всього за головним розпорядником коштів міського бюджету: </t>
  </si>
  <si>
    <t>Керівництво і управління у відповідній сфері у містах, селищах, селах</t>
  </si>
  <si>
    <t xml:space="preserve">Заступник начальника управління - начальник відділу - </t>
  </si>
  <si>
    <t>Розробка проекту містобудівної документації «Детальний план території  по проспекту Козацькому – вулиці Герасима Кондрат'єва у м. Суми»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</si>
</sst>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_р_._-;\-* #,##0.00_р_._-;_-* &quot;-&quot;??_р_._-;_-@_-"/>
    <numFmt numFmtId="173" formatCode="_-* #,##0.0_р_._-;\-* #,##0.0_р_._-;_-* &quot;-&quot;??_р_._-;_-@_-"/>
    <numFmt numFmtId="174" formatCode="#,##0.0_₴"/>
    <numFmt numFmtId="175" formatCode="_-* #,##0.0_₴_-;\-* #,##0.0_₴_-;_-* &quot;-&quot;?_₴_-;_-@_-"/>
  </numFmts>
  <fonts count="28"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Arial Cyr"/>
      <family val="0"/>
    </font>
    <font>
      <sz val="8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Arial Cyr"/>
      <family val="0"/>
    </font>
    <font>
      <i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20" borderId="6" applyNumberFormat="0" applyAlignment="0" applyProtection="0"/>
    <xf numFmtId="0" fontId="6" fillId="0" borderId="0" applyNumberFormat="0" applyFill="0" applyBorder="0" applyAlignment="0" applyProtection="0"/>
    <xf numFmtId="0" fontId="15" fillId="21" borderId="1" applyNumberFormat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4" fillId="21" borderId="9" applyNumberFormat="0" applyAlignment="0" applyProtection="0"/>
    <xf numFmtId="0" fontId="12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22" fillId="24" borderId="0" xfId="59" applyNumberFormat="1" applyFont="1" applyFill="1" applyBorder="1" applyAlignment="1">
      <alignment horizontal="right" wrapText="1"/>
    </xf>
    <xf numFmtId="172" fontId="22" fillId="24" borderId="0" xfId="59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172" fontId="22" fillId="24" borderId="10" xfId="59" applyNumberFormat="1" applyFont="1" applyFill="1" applyBorder="1" applyAlignment="1">
      <alignment horizontal="center" vertical="center" wrapText="1"/>
    </xf>
    <xf numFmtId="172" fontId="22" fillId="24" borderId="10" xfId="59" applyNumberFormat="1" applyFont="1" applyFill="1" applyBorder="1" applyAlignment="1">
      <alignment horizontal="center" wrapText="1"/>
    </xf>
    <xf numFmtId="174" fontId="22" fillId="24" borderId="10" xfId="0" applyNumberFormat="1" applyFont="1" applyFill="1" applyBorder="1" applyAlignment="1" applyProtection="1">
      <alignment horizontal="right"/>
      <protection/>
    </xf>
    <xf numFmtId="174" fontId="22" fillId="24" borderId="11" xfId="59" applyNumberFormat="1" applyFont="1" applyFill="1" applyBorder="1" applyAlignment="1">
      <alignment horizontal="right" wrapText="1"/>
    </xf>
    <xf numFmtId="174" fontId="22" fillId="24" borderId="10" xfId="59" applyNumberFormat="1" applyFont="1" applyFill="1" applyBorder="1" applyAlignment="1">
      <alignment horizontal="right" wrapText="1"/>
    </xf>
    <xf numFmtId="49" fontId="24" fillId="24" borderId="10" xfId="59" applyNumberFormat="1" applyFont="1" applyFill="1" applyBorder="1" applyAlignment="1">
      <alignment horizontal="right" wrapText="1"/>
    </xf>
    <xf numFmtId="172" fontId="24" fillId="24" borderId="12" xfId="59" applyNumberFormat="1" applyFont="1" applyFill="1" applyBorder="1" applyAlignment="1">
      <alignment wrapText="1"/>
    </xf>
    <xf numFmtId="173" fontId="24" fillId="24" borderId="10" xfId="59" applyNumberFormat="1" applyFont="1" applyFill="1" applyBorder="1" applyAlignment="1">
      <alignment wrapText="1"/>
    </xf>
    <xf numFmtId="172" fontId="24" fillId="24" borderId="10" xfId="59" applyNumberFormat="1" applyFont="1" applyFill="1" applyBorder="1" applyAlignment="1">
      <alignment wrapText="1"/>
    </xf>
    <xf numFmtId="173" fontId="22" fillId="24" borderId="10" xfId="59" applyNumberFormat="1" applyFont="1" applyFill="1" applyBorder="1" applyAlignment="1">
      <alignment wrapText="1"/>
    </xf>
    <xf numFmtId="49" fontId="22" fillId="24" borderId="10" xfId="59" applyNumberFormat="1" applyFont="1" applyFill="1" applyBorder="1" applyAlignment="1">
      <alignment horizontal="right" wrapText="1"/>
    </xf>
    <xf numFmtId="172" fontId="22" fillId="24" borderId="10" xfId="59" applyNumberFormat="1" applyFont="1" applyFill="1" applyBorder="1" applyAlignment="1">
      <alignment wrapText="1"/>
    </xf>
    <xf numFmtId="172" fontId="25" fillId="24" borderId="0" xfId="59" applyNumberFormat="1" applyFont="1" applyFill="1" applyAlignment="1">
      <alignment/>
    </xf>
    <xf numFmtId="172" fontId="24" fillId="24" borderId="0" xfId="59" applyNumberFormat="1" applyFont="1" applyFill="1" applyAlignment="1">
      <alignment/>
    </xf>
    <xf numFmtId="49" fontId="25" fillId="24" borderId="0" xfId="59" applyNumberFormat="1" applyFont="1" applyFill="1" applyAlignment="1">
      <alignment horizontal="right"/>
    </xf>
    <xf numFmtId="0" fontId="0" fillId="24" borderId="0" xfId="0" applyFont="1" applyFill="1" applyAlignment="1">
      <alignment/>
    </xf>
    <xf numFmtId="172" fontId="22" fillId="24" borderId="0" xfId="59" applyNumberFormat="1" applyFont="1" applyFill="1" applyAlignment="1">
      <alignment/>
    </xf>
    <xf numFmtId="49" fontId="26" fillId="24" borderId="10" xfId="59" applyNumberFormat="1" applyFont="1" applyFill="1" applyBorder="1" applyAlignment="1">
      <alignment horizontal="left" wrapText="1"/>
    </xf>
    <xf numFmtId="49" fontId="24" fillId="24" borderId="10" xfId="59" applyNumberFormat="1" applyFont="1" applyFill="1" applyBorder="1" applyAlignment="1">
      <alignment horizontal="center" wrapText="1"/>
    </xf>
    <xf numFmtId="173" fontId="27" fillId="24" borderId="10" xfId="59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172" fontId="22" fillId="24" borderId="12" xfId="59" applyNumberFormat="1" applyFont="1" applyFill="1" applyBorder="1" applyAlignment="1">
      <alignment wrapText="1"/>
    </xf>
    <xf numFmtId="49" fontId="22" fillId="24" borderId="13" xfId="59" applyNumberFormat="1" applyFont="1" applyFill="1" applyBorder="1" applyAlignment="1">
      <alignment horizontal="right" wrapText="1"/>
    </xf>
    <xf numFmtId="172" fontId="22" fillId="24" borderId="0" xfId="59" applyNumberFormat="1" applyFont="1" applyFill="1" applyBorder="1" applyAlignment="1">
      <alignment wrapText="1"/>
    </xf>
    <xf numFmtId="49" fontId="22" fillId="24" borderId="0" xfId="59" applyNumberFormat="1" applyFont="1" applyFill="1" applyAlignment="1">
      <alignment horizontal="right"/>
    </xf>
    <xf numFmtId="172" fontId="24" fillId="24" borderId="10" xfId="59" applyNumberFormat="1" applyFont="1" applyFill="1" applyBorder="1" applyAlignment="1">
      <alignment horizontal="center" wrapText="1"/>
    </xf>
    <xf numFmtId="173" fontId="24" fillId="24" borderId="10" xfId="59" applyNumberFormat="1" applyFont="1" applyFill="1" applyBorder="1" applyAlignment="1">
      <alignment wrapText="1"/>
    </xf>
    <xf numFmtId="172" fontId="24" fillId="24" borderId="10" xfId="59" applyNumberFormat="1" applyFont="1" applyFill="1" applyBorder="1" applyAlignment="1">
      <alignment wrapText="1"/>
    </xf>
    <xf numFmtId="172" fontId="24" fillId="24" borderId="12" xfId="59" applyNumberFormat="1" applyFont="1" applyFill="1" applyBorder="1" applyAlignment="1">
      <alignment horizontal="left" wrapText="1"/>
    </xf>
    <xf numFmtId="172" fontId="24" fillId="24" borderId="14" xfId="59" applyNumberFormat="1" applyFont="1" applyFill="1" applyBorder="1" applyAlignment="1">
      <alignment horizontal="left" wrapText="1"/>
    </xf>
    <xf numFmtId="172" fontId="24" fillId="24" borderId="11" xfId="59" applyNumberFormat="1" applyFont="1" applyFill="1" applyBorder="1" applyAlignment="1">
      <alignment horizontal="left" wrapText="1"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/>
    </xf>
    <xf numFmtId="49" fontId="22" fillId="24" borderId="16" xfId="59" applyNumberFormat="1" applyFont="1" applyFill="1" applyBorder="1" applyAlignment="1">
      <alignment horizontal="center" vertical="center" wrapText="1"/>
    </xf>
    <xf numFmtId="49" fontId="22" fillId="24" borderId="17" xfId="59" applyNumberFormat="1" applyFont="1" applyFill="1" applyBorder="1" applyAlignment="1">
      <alignment horizontal="center" vertical="center"/>
    </xf>
    <xf numFmtId="172" fontId="22" fillId="24" borderId="10" xfId="59" applyNumberFormat="1" applyFont="1" applyFill="1" applyBorder="1" applyAlignment="1">
      <alignment horizontal="center" vertical="center" wrapText="1"/>
    </xf>
    <xf numFmtId="172" fontId="22" fillId="24" borderId="16" xfId="59" applyNumberFormat="1" applyFont="1" applyFill="1" applyBorder="1" applyAlignment="1">
      <alignment horizontal="center" vertical="center" wrapText="1"/>
    </xf>
    <xf numFmtId="172" fontId="22" fillId="24" borderId="17" xfId="59" applyNumberFormat="1" applyFont="1" applyFill="1" applyBorder="1" applyAlignment="1">
      <alignment horizontal="center" vertical="center" wrapText="1"/>
    </xf>
    <xf numFmtId="172" fontId="22" fillId="24" borderId="10" xfId="59" applyNumberFormat="1" applyFont="1" applyFill="1" applyBorder="1" applyAlignment="1">
      <alignment horizontal="center" wrapText="1"/>
    </xf>
    <xf numFmtId="172" fontId="27" fillId="24" borderId="18" xfId="59" applyNumberFormat="1" applyFont="1" applyFill="1" applyBorder="1" applyAlignment="1">
      <alignment horizontal="justify" wrapText="1"/>
    </xf>
    <xf numFmtId="172" fontId="27" fillId="24" borderId="19" xfId="59" applyNumberFormat="1" applyFont="1" applyFill="1" applyBorder="1" applyAlignment="1">
      <alignment horizontal="justify" wrapText="1"/>
    </xf>
    <xf numFmtId="172" fontId="22" fillId="24" borderId="18" xfId="59" applyNumberFormat="1" applyFont="1" applyFill="1" applyBorder="1" applyAlignment="1">
      <alignment horizontal="justify" wrapText="1"/>
    </xf>
    <xf numFmtId="172" fontId="22" fillId="24" borderId="19" xfId="59" applyNumberFormat="1" applyFont="1" applyFill="1" applyBorder="1" applyAlignment="1">
      <alignment horizontal="justify" wrapText="1"/>
    </xf>
    <xf numFmtId="172" fontId="22" fillId="24" borderId="18" xfId="59" applyNumberFormat="1" applyFont="1" applyFill="1" applyBorder="1" applyAlignment="1">
      <alignment horizontal="center" wrapText="1"/>
    </xf>
    <xf numFmtId="172" fontId="22" fillId="24" borderId="19" xfId="59" applyNumberFormat="1" applyFont="1" applyFill="1" applyBorder="1" applyAlignment="1">
      <alignment horizontal="center" wrapText="1"/>
    </xf>
    <xf numFmtId="49" fontId="22" fillId="24" borderId="20" xfId="59" applyNumberFormat="1" applyFont="1" applyFill="1" applyBorder="1" applyAlignment="1">
      <alignment horizontal="right" vertical="center" wrapText="1"/>
    </xf>
    <xf numFmtId="49" fontId="22" fillId="24" borderId="13" xfId="59" applyNumberFormat="1" applyFont="1" applyFill="1" applyBorder="1" applyAlignment="1">
      <alignment horizontal="right" vertical="center" wrapText="1"/>
    </xf>
    <xf numFmtId="49" fontId="22" fillId="24" borderId="21" xfId="59" applyNumberFormat="1" applyFont="1" applyFill="1" applyBorder="1" applyAlignment="1">
      <alignment horizontal="right" vertical="center" wrapText="1"/>
    </xf>
    <xf numFmtId="49" fontId="22" fillId="24" borderId="10" xfId="59" applyNumberFormat="1" applyFont="1" applyFill="1" applyBorder="1" applyAlignment="1">
      <alignment horizontal="right" vertical="center" wrapText="1"/>
    </xf>
    <xf numFmtId="172" fontId="22" fillId="24" borderId="10" xfId="59" applyNumberFormat="1" applyFont="1" applyFill="1" applyBorder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112" zoomScaleSheetLayoutView="112" zoomScalePageLayoutView="0" workbookViewId="0" topLeftCell="A25">
      <selection activeCell="C47" sqref="C47"/>
    </sheetView>
  </sheetViews>
  <sheetFormatPr defaultColWidth="8.8515625" defaultRowHeight="15"/>
  <cols>
    <col min="1" max="1" width="15.57421875" style="31" customWidth="1"/>
    <col min="2" max="2" width="15.140625" style="23" customWidth="1"/>
    <col min="3" max="3" width="31.421875" style="23" customWidth="1"/>
    <col min="4" max="4" width="15.28125" style="23" customWidth="1"/>
    <col min="5" max="5" width="13.00390625" style="23" customWidth="1"/>
    <col min="6" max="6" width="15.28125" style="23" customWidth="1"/>
    <col min="7" max="7" width="13.421875" style="23" customWidth="1"/>
    <col min="8" max="8" width="15.7109375" style="23" customWidth="1"/>
    <col min="9" max="9" width="14.140625" style="23" customWidth="1"/>
    <col min="10" max="10" width="11.7109375" style="6" customWidth="1"/>
    <col min="11" max="16384" width="8.8515625" style="6" customWidth="1"/>
  </cols>
  <sheetData>
    <row r="1" spans="1:9" s="3" customFormat="1" ht="18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</row>
    <row r="2" spans="1:9" s="3" customFormat="1" ht="18" customHeight="1">
      <c r="A2" s="38" t="s">
        <v>24</v>
      </c>
      <c r="B2" s="38"/>
      <c r="C2" s="38"/>
      <c r="D2" s="38"/>
      <c r="E2" s="38"/>
      <c r="F2" s="38"/>
      <c r="G2" s="38"/>
      <c r="H2" s="38"/>
      <c r="I2" s="38"/>
    </row>
    <row r="3" spans="1:9" s="3" customFormat="1" ht="18" customHeight="1">
      <c r="A3" s="39" t="s">
        <v>25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2">
      <c r="A4" s="40" t="s">
        <v>0</v>
      </c>
      <c r="B4" s="40"/>
      <c r="C4" s="40"/>
      <c r="D4" s="40"/>
      <c r="E4" s="40"/>
      <c r="F4" s="40"/>
      <c r="G4" s="40"/>
      <c r="H4" s="40"/>
      <c r="I4" s="40"/>
    </row>
    <row r="5" spans="1:9" ht="12.75" customHeight="1">
      <c r="A5" s="4"/>
      <c r="B5" s="5"/>
      <c r="C5" s="5"/>
      <c r="D5" s="5"/>
      <c r="E5" s="5"/>
      <c r="F5" s="5"/>
      <c r="G5" s="5"/>
      <c r="H5" s="5"/>
      <c r="I5" s="5" t="s">
        <v>1</v>
      </c>
    </row>
    <row r="6" spans="1:9" s="1" customFormat="1" ht="15.75" customHeight="1">
      <c r="A6" s="41" t="s">
        <v>2</v>
      </c>
      <c r="B6" s="43" t="s">
        <v>3</v>
      </c>
      <c r="C6" s="44" t="s">
        <v>4</v>
      </c>
      <c r="D6" s="46" t="s">
        <v>5</v>
      </c>
      <c r="E6" s="46"/>
      <c r="F6" s="46" t="s">
        <v>6</v>
      </c>
      <c r="G6" s="46"/>
      <c r="H6" s="46" t="s">
        <v>7</v>
      </c>
      <c r="I6" s="46"/>
    </row>
    <row r="7" spans="1:9" s="1" customFormat="1" ht="114" customHeight="1">
      <c r="A7" s="42"/>
      <c r="B7" s="43"/>
      <c r="C7" s="45"/>
      <c r="D7" s="7" t="s">
        <v>26</v>
      </c>
      <c r="E7" s="7" t="s">
        <v>27</v>
      </c>
      <c r="F7" s="7" t="s">
        <v>26</v>
      </c>
      <c r="G7" s="7" t="s">
        <v>27</v>
      </c>
      <c r="H7" s="7" t="s">
        <v>26</v>
      </c>
      <c r="I7" s="7" t="s">
        <v>27</v>
      </c>
    </row>
    <row r="8" spans="1:9" s="22" customFormat="1" ht="27.75" customHeight="1">
      <c r="A8" s="35" t="s">
        <v>63</v>
      </c>
      <c r="B8" s="36"/>
      <c r="C8" s="37"/>
      <c r="D8" s="33">
        <f aca="true" t="shared" si="0" ref="D8:I8">D10+D11+D12+D13+D14+D15+D16+D17+D18+D19+D20+D21</f>
        <v>4039.0950000000003</v>
      </c>
      <c r="E8" s="33">
        <f t="shared" si="0"/>
        <v>3964.0069999999996</v>
      </c>
      <c r="F8" s="33">
        <f t="shared" si="0"/>
        <v>2526.4700000000003</v>
      </c>
      <c r="G8" s="33">
        <f t="shared" si="0"/>
        <v>2054.5370000000003</v>
      </c>
      <c r="H8" s="33">
        <f t="shared" si="0"/>
        <v>6565.5650000000005</v>
      </c>
      <c r="I8" s="33">
        <f t="shared" si="0"/>
        <v>6018.544000000001</v>
      </c>
    </row>
    <row r="9" spans="1:9" s="22" customFormat="1" ht="15">
      <c r="A9" s="34" t="s">
        <v>8</v>
      </c>
      <c r="B9" s="34"/>
      <c r="C9" s="34"/>
      <c r="D9" s="33"/>
      <c r="E9" s="33"/>
      <c r="F9" s="33"/>
      <c r="G9" s="33"/>
      <c r="H9" s="33"/>
      <c r="I9" s="33"/>
    </row>
    <row r="10" spans="1:9" ht="15">
      <c r="A10" s="17" t="s">
        <v>9</v>
      </c>
      <c r="B10" s="18"/>
      <c r="C10" s="18"/>
      <c r="D10" s="16">
        <f aca="true" t="shared" si="1" ref="D10:I11">D25</f>
        <v>2830.95</v>
      </c>
      <c r="E10" s="16">
        <f t="shared" si="1"/>
        <v>2830.417</v>
      </c>
      <c r="F10" s="16">
        <f t="shared" si="1"/>
        <v>0</v>
      </c>
      <c r="G10" s="16">
        <f t="shared" si="1"/>
        <v>0</v>
      </c>
      <c r="H10" s="16">
        <f t="shared" si="1"/>
        <v>2830.95</v>
      </c>
      <c r="I10" s="16">
        <f t="shared" si="1"/>
        <v>2830.417</v>
      </c>
    </row>
    <row r="11" spans="1:9" ht="15">
      <c r="A11" s="17" t="s">
        <v>10</v>
      </c>
      <c r="B11" s="18"/>
      <c r="C11" s="18"/>
      <c r="D11" s="16">
        <f t="shared" si="1"/>
        <v>624.487</v>
      </c>
      <c r="E11" s="16">
        <f t="shared" si="1"/>
        <v>624.484</v>
      </c>
      <c r="F11" s="16">
        <f t="shared" si="1"/>
        <v>0</v>
      </c>
      <c r="G11" s="16">
        <f t="shared" si="1"/>
        <v>0</v>
      </c>
      <c r="H11" s="16">
        <f t="shared" si="1"/>
        <v>624.487</v>
      </c>
      <c r="I11" s="16">
        <f t="shared" si="1"/>
        <v>624.484</v>
      </c>
    </row>
    <row r="12" spans="1:9" ht="15">
      <c r="A12" s="17" t="s">
        <v>11</v>
      </c>
      <c r="B12" s="18"/>
      <c r="C12" s="18"/>
      <c r="D12" s="16">
        <f aca="true" t="shared" si="2" ref="D12:I12">D27+D36</f>
        <v>98.483</v>
      </c>
      <c r="E12" s="16">
        <f t="shared" si="2"/>
        <v>98.406</v>
      </c>
      <c r="F12" s="16">
        <f t="shared" si="2"/>
        <v>25.09</v>
      </c>
      <c r="G12" s="16">
        <f t="shared" si="2"/>
        <v>25.09</v>
      </c>
      <c r="H12" s="16">
        <f t="shared" si="2"/>
        <v>123.57300000000001</v>
      </c>
      <c r="I12" s="16">
        <f t="shared" si="2"/>
        <v>123.49600000000001</v>
      </c>
    </row>
    <row r="13" spans="1:9" ht="15">
      <c r="A13" s="17" t="s">
        <v>12</v>
      </c>
      <c r="B13" s="18"/>
      <c r="C13" s="18"/>
      <c r="D13" s="16">
        <f aca="true" t="shared" si="3" ref="D13:I13">D28+D34+D37</f>
        <v>390.09000000000003</v>
      </c>
      <c r="E13" s="16">
        <f t="shared" si="3"/>
        <v>327.383</v>
      </c>
      <c r="F13" s="16">
        <f t="shared" si="3"/>
        <v>770.6</v>
      </c>
      <c r="G13" s="16">
        <f t="shared" si="3"/>
        <v>721.04</v>
      </c>
      <c r="H13" s="16">
        <f t="shared" si="3"/>
        <v>1160.69</v>
      </c>
      <c r="I13" s="16">
        <f t="shared" si="3"/>
        <v>1048.423</v>
      </c>
    </row>
    <row r="14" spans="1:9" ht="15">
      <c r="A14" s="17" t="s">
        <v>13</v>
      </c>
      <c r="B14" s="18"/>
      <c r="C14" s="18"/>
      <c r="D14" s="16">
        <f aca="true" t="shared" si="4" ref="D14:I15">D29</f>
        <v>4.4</v>
      </c>
      <c r="E14" s="16">
        <f t="shared" si="4"/>
        <v>3.77</v>
      </c>
      <c r="F14" s="16">
        <f t="shared" si="4"/>
        <v>0</v>
      </c>
      <c r="G14" s="16">
        <f t="shared" si="4"/>
        <v>0</v>
      </c>
      <c r="H14" s="16">
        <f t="shared" si="4"/>
        <v>4.4</v>
      </c>
      <c r="I14" s="16">
        <f t="shared" si="4"/>
        <v>3.77</v>
      </c>
    </row>
    <row r="15" spans="1:9" ht="15">
      <c r="A15" s="17" t="s">
        <v>14</v>
      </c>
      <c r="B15" s="18"/>
      <c r="C15" s="18"/>
      <c r="D15" s="16">
        <f t="shared" si="4"/>
        <v>75.335</v>
      </c>
      <c r="E15" s="16">
        <f t="shared" si="4"/>
        <v>69.97</v>
      </c>
      <c r="F15" s="16">
        <f t="shared" si="4"/>
        <v>0</v>
      </c>
      <c r="G15" s="16">
        <f t="shared" si="4"/>
        <v>0</v>
      </c>
      <c r="H15" s="16">
        <f t="shared" si="4"/>
        <v>75.335</v>
      </c>
      <c r="I15" s="16">
        <f t="shared" si="4"/>
        <v>69.97</v>
      </c>
    </row>
    <row r="16" spans="1:9" ht="15">
      <c r="A16" s="17" t="s">
        <v>15</v>
      </c>
      <c r="B16" s="18"/>
      <c r="C16" s="18"/>
      <c r="D16" s="16">
        <f aca="true" t="shared" si="5" ref="D16:I17">D38</f>
        <v>0</v>
      </c>
      <c r="E16" s="16">
        <f t="shared" si="5"/>
        <v>0</v>
      </c>
      <c r="F16" s="16">
        <f t="shared" si="5"/>
        <v>1377.1</v>
      </c>
      <c r="G16" s="16">
        <f t="shared" si="5"/>
        <v>996.797</v>
      </c>
      <c r="H16" s="16">
        <f t="shared" si="5"/>
        <v>1377.1</v>
      </c>
      <c r="I16" s="16">
        <f t="shared" si="5"/>
        <v>996.797</v>
      </c>
    </row>
    <row r="17" spans="1:9" ht="15">
      <c r="A17" s="17" t="s">
        <v>16</v>
      </c>
      <c r="B17" s="18"/>
      <c r="C17" s="18"/>
      <c r="D17" s="16">
        <f t="shared" si="5"/>
        <v>0</v>
      </c>
      <c r="E17" s="16">
        <f t="shared" si="5"/>
        <v>0</v>
      </c>
      <c r="F17" s="16">
        <f t="shared" si="5"/>
        <v>58</v>
      </c>
      <c r="G17" s="16">
        <f t="shared" si="5"/>
        <v>18</v>
      </c>
      <c r="H17" s="16">
        <f t="shared" si="5"/>
        <v>58</v>
      </c>
      <c r="I17" s="16">
        <f t="shared" si="5"/>
        <v>18</v>
      </c>
    </row>
    <row r="18" spans="1:9" ht="15">
      <c r="A18" s="17" t="s">
        <v>17</v>
      </c>
      <c r="B18" s="18"/>
      <c r="C18" s="18"/>
      <c r="D18" s="16">
        <f aca="true" t="shared" si="6" ref="D18:I18">D31</f>
        <v>15.35</v>
      </c>
      <c r="E18" s="16">
        <f t="shared" si="6"/>
        <v>9.577</v>
      </c>
      <c r="F18" s="16">
        <f t="shared" si="6"/>
        <v>0</v>
      </c>
      <c r="G18" s="16">
        <f t="shared" si="6"/>
        <v>0</v>
      </c>
      <c r="H18" s="16">
        <f t="shared" si="6"/>
        <v>15.35</v>
      </c>
      <c r="I18" s="16">
        <f t="shared" si="6"/>
        <v>9.577</v>
      </c>
    </row>
    <row r="19" spans="1:9" ht="15">
      <c r="A19" s="17" t="s">
        <v>18</v>
      </c>
      <c r="B19" s="18"/>
      <c r="C19" s="18"/>
      <c r="D19" s="16">
        <f aca="true" t="shared" si="7" ref="D19:I19">D32+D40</f>
        <v>0</v>
      </c>
      <c r="E19" s="16">
        <f t="shared" si="7"/>
        <v>0</v>
      </c>
      <c r="F19" s="16">
        <f t="shared" si="7"/>
        <v>243</v>
      </c>
      <c r="G19" s="16">
        <f t="shared" si="7"/>
        <v>240.93</v>
      </c>
      <c r="H19" s="16">
        <f t="shared" si="7"/>
        <v>243</v>
      </c>
      <c r="I19" s="16">
        <f t="shared" si="7"/>
        <v>240.93</v>
      </c>
    </row>
    <row r="20" spans="1:9" ht="15">
      <c r="A20" s="17" t="s">
        <v>19</v>
      </c>
      <c r="B20" s="18"/>
      <c r="C20" s="18"/>
      <c r="D20" s="16">
        <f aca="true" t="shared" si="8" ref="D20:I20">D44</f>
        <v>0</v>
      </c>
      <c r="E20" s="16">
        <f t="shared" si="8"/>
        <v>0</v>
      </c>
      <c r="F20" s="16">
        <f t="shared" si="8"/>
        <v>17.17</v>
      </c>
      <c r="G20" s="16">
        <f t="shared" si="8"/>
        <v>17.17</v>
      </c>
      <c r="H20" s="16">
        <f t="shared" si="8"/>
        <v>17.17</v>
      </c>
      <c r="I20" s="16">
        <f t="shared" si="8"/>
        <v>17.17</v>
      </c>
    </row>
    <row r="21" spans="1:9" ht="15">
      <c r="A21" s="17" t="s">
        <v>36</v>
      </c>
      <c r="B21" s="18"/>
      <c r="C21" s="18"/>
      <c r="D21" s="16">
        <f aca="true" t="shared" si="9" ref="D21:I21">D42</f>
        <v>0</v>
      </c>
      <c r="E21" s="16">
        <f t="shared" si="9"/>
        <v>0</v>
      </c>
      <c r="F21" s="16">
        <f t="shared" si="9"/>
        <v>35.51</v>
      </c>
      <c r="G21" s="16">
        <f t="shared" si="9"/>
        <v>35.51</v>
      </c>
      <c r="H21" s="16">
        <f t="shared" si="9"/>
        <v>35.51</v>
      </c>
      <c r="I21" s="16">
        <f t="shared" si="9"/>
        <v>35.51</v>
      </c>
    </row>
    <row r="22" spans="1:9" ht="15.75" customHeight="1">
      <c r="A22" s="34" t="s">
        <v>20</v>
      </c>
      <c r="B22" s="34"/>
      <c r="C22" s="34"/>
      <c r="D22" s="57"/>
      <c r="E22" s="57"/>
      <c r="F22" s="16"/>
      <c r="G22" s="16"/>
      <c r="H22" s="16"/>
      <c r="I22" s="16"/>
    </row>
    <row r="23" spans="1:9" ht="27" customHeight="1">
      <c r="A23" s="24" t="s">
        <v>21</v>
      </c>
      <c r="B23" s="18"/>
      <c r="C23" s="18"/>
      <c r="D23" s="18"/>
      <c r="E23" s="18"/>
      <c r="F23" s="18"/>
      <c r="G23" s="18"/>
      <c r="H23" s="18"/>
      <c r="I23" s="18"/>
    </row>
    <row r="24" spans="1:9" s="22" customFormat="1" ht="42" customHeight="1">
      <c r="A24" s="12" t="s">
        <v>28</v>
      </c>
      <c r="B24" s="25" t="s">
        <v>40</v>
      </c>
      <c r="C24" s="13" t="s">
        <v>29</v>
      </c>
      <c r="D24" s="14">
        <f aca="true" t="shared" si="10" ref="D24:I24">SUM(D25:D32)</f>
        <v>3799.0950000000003</v>
      </c>
      <c r="E24" s="14">
        <f t="shared" si="10"/>
        <v>3748.0969999999998</v>
      </c>
      <c r="F24" s="14">
        <f t="shared" si="10"/>
        <v>95</v>
      </c>
      <c r="G24" s="14">
        <f t="shared" si="10"/>
        <v>94.93</v>
      </c>
      <c r="H24" s="14">
        <f t="shared" si="10"/>
        <v>3894.0950000000003</v>
      </c>
      <c r="I24" s="14">
        <f t="shared" si="10"/>
        <v>3843.0269999999996</v>
      </c>
    </row>
    <row r="25" spans="1:9" ht="15">
      <c r="A25" s="17" t="s">
        <v>9</v>
      </c>
      <c r="B25" s="18"/>
      <c r="C25" s="28"/>
      <c r="D25" s="9">
        <v>2830.95</v>
      </c>
      <c r="E25" s="10">
        <v>2830.417</v>
      </c>
      <c r="F25" s="11"/>
      <c r="G25" s="11"/>
      <c r="H25" s="11">
        <f>D25+F25</f>
        <v>2830.95</v>
      </c>
      <c r="I25" s="11">
        <f>E25+G25</f>
        <v>2830.417</v>
      </c>
    </row>
    <row r="26" spans="1:9" ht="15">
      <c r="A26" s="17" t="s">
        <v>10</v>
      </c>
      <c r="B26" s="18"/>
      <c r="C26" s="28"/>
      <c r="D26" s="11">
        <v>624.487</v>
      </c>
      <c r="E26" s="10">
        <v>624.484</v>
      </c>
      <c r="F26" s="11"/>
      <c r="G26" s="11"/>
      <c r="H26" s="11">
        <f aca="true" t="shared" si="11" ref="H26:I32">D26+F26</f>
        <v>624.487</v>
      </c>
      <c r="I26" s="11">
        <f t="shared" si="11"/>
        <v>624.484</v>
      </c>
    </row>
    <row r="27" spans="1:9" ht="15">
      <c r="A27" s="17" t="s">
        <v>11</v>
      </c>
      <c r="B27" s="18"/>
      <c r="C27" s="28"/>
      <c r="D27" s="11">
        <v>98.483</v>
      </c>
      <c r="E27" s="10">
        <v>98.406</v>
      </c>
      <c r="F27" s="11"/>
      <c r="G27" s="11"/>
      <c r="H27" s="11">
        <f t="shared" si="11"/>
        <v>98.483</v>
      </c>
      <c r="I27" s="11">
        <f t="shared" si="11"/>
        <v>98.406</v>
      </c>
    </row>
    <row r="28" spans="1:9" ht="15">
      <c r="A28" s="17" t="s">
        <v>12</v>
      </c>
      <c r="B28" s="18"/>
      <c r="C28" s="28"/>
      <c r="D28" s="11">
        <v>150.09</v>
      </c>
      <c r="E28" s="10">
        <v>111.473</v>
      </c>
      <c r="F28" s="11"/>
      <c r="G28" s="11"/>
      <c r="H28" s="11">
        <f t="shared" si="11"/>
        <v>150.09</v>
      </c>
      <c r="I28" s="11">
        <f t="shared" si="11"/>
        <v>111.473</v>
      </c>
    </row>
    <row r="29" spans="1:9" ht="15">
      <c r="A29" s="17" t="s">
        <v>13</v>
      </c>
      <c r="B29" s="18"/>
      <c r="C29" s="28"/>
      <c r="D29" s="11">
        <v>4.4</v>
      </c>
      <c r="E29" s="10">
        <v>3.77</v>
      </c>
      <c r="F29" s="11"/>
      <c r="G29" s="11"/>
      <c r="H29" s="11">
        <f t="shared" si="11"/>
        <v>4.4</v>
      </c>
      <c r="I29" s="11">
        <f t="shared" si="11"/>
        <v>3.77</v>
      </c>
    </row>
    <row r="30" spans="1:9" ht="15">
      <c r="A30" s="17" t="s">
        <v>14</v>
      </c>
      <c r="B30" s="18"/>
      <c r="C30" s="18"/>
      <c r="D30" s="11">
        <v>75.335</v>
      </c>
      <c r="E30" s="11">
        <v>69.97</v>
      </c>
      <c r="F30" s="11"/>
      <c r="G30" s="11"/>
      <c r="H30" s="11">
        <f t="shared" si="11"/>
        <v>75.335</v>
      </c>
      <c r="I30" s="11">
        <f t="shared" si="11"/>
        <v>69.97</v>
      </c>
    </row>
    <row r="31" spans="1:9" ht="15">
      <c r="A31" s="17" t="s">
        <v>17</v>
      </c>
      <c r="B31" s="18"/>
      <c r="C31" s="18"/>
      <c r="D31" s="11">
        <v>15.35</v>
      </c>
      <c r="E31" s="11">
        <v>9.577</v>
      </c>
      <c r="F31" s="11"/>
      <c r="G31" s="11"/>
      <c r="H31" s="11">
        <f t="shared" si="11"/>
        <v>15.35</v>
      </c>
      <c r="I31" s="11">
        <f t="shared" si="11"/>
        <v>9.577</v>
      </c>
    </row>
    <row r="32" spans="1:9" ht="15">
      <c r="A32" s="17" t="s">
        <v>18</v>
      </c>
      <c r="B32" s="18"/>
      <c r="C32" s="18"/>
      <c r="D32" s="11"/>
      <c r="E32" s="11"/>
      <c r="F32" s="11">
        <v>95</v>
      </c>
      <c r="G32" s="11">
        <v>94.93</v>
      </c>
      <c r="H32" s="11">
        <f t="shared" si="11"/>
        <v>95</v>
      </c>
      <c r="I32" s="11">
        <f t="shared" si="11"/>
        <v>94.93</v>
      </c>
    </row>
    <row r="33" spans="1:9" s="22" customFormat="1" ht="21" customHeight="1">
      <c r="A33" s="12" t="s">
        <v>30</v>
      </c>
      <c r="B33" s="25" t="s">
        <v>22</v>
      </c>
      <c r="C33" s="15" t="s">
        <v>31</v>
      </c>
      <c r="D33" s="14">
        <f aca="true" t="shared" si="12" ref="D33:I33">SUM(D34:D34)</f>
        <v>240</v>
      </c>
      <c r="E33" s="14">
        <f t="shared" si="12"/>
        <v>215.91</v>
      </c>
      <c r="F33" s="14">
        <f t="shared" si="12"/>
        <v>0</v>
      </c>
      <c r="G33" s="14">
        <f t="shared" si="12"/>
        <v>0</v>
      </c>
      <c r="H33" s="14">
        <f t="shared" si="12"/>
        <v>240</v>
      </c>
      <c r="I33" s="14">
        <f t="shared" si="12"/>
        <v>215.91</v>
      </c>
    </row>
    <row r="34" spans="1:9" ht="15">
      <c r="A34" s="17" t="s">
        <v>12</v>
      </c>
      <c r="B34" s="18"/>
      <c r="C34" s="18"/>
      <c r="D34" s="16">
        <v>240</v>
      </c>
      <c r="E34" s="16">
        <v>215.91</v>
      </c>
      <c r="F34" s="16"/>
      <c r="G34" s="16"/>
      <c r="H34" s="16">
        <f>D34+F34</f>
        <v>240</v>
      </c>
      <c r="I34" s="16">
        <f>E34+G34</f>
        <v>215.91</v>
      </c>
    </row>
    <row r="35" spans="1:9" s="22" customFormat="1" ht="81" customHeight="1">
      <c r="A35" s="12" t="s">
        <v>32</v>
      </c>
      <c r="B35" s="25" t="s">
        <v>22</v>
      </c>
      <c r="C35" s="15" t="s">
        <v>33</v>
      </c>
      <c r="D35" s="14">
        <f aca="true" t="shared" si="13" ref="D35:I35">SUM(D36:D40)</f>
        <v>0</v>
      </c>
      <c r="E35" s="14">
        <f t="shared" si="13"/>
        <v>0</v>
      </c>
      <c r="F35" s="14">
        <f>SUM(F36:F40)</f>
        <v>2378.79</v>
      </c>
      <c r="G35" s="14">
        <f t="shared" si="13"/>
        <v>1906.9270000000001</v>
      </c>
      <c r="H35" s="14">
        <f t="shared" si="13"/>
        <v>2378.79</v>
      </c>
      <c r="I35" s="14">
        <f t="shared" si="13"/>
        <v>1906.9270000000001</v>
      </c>
    </row>
    <row r="36" spans="1:9" ht="15">
      <c r="A36" s="17" t="s">
        <v>11</v>
      </c>
      <c r="B36" s="18"/>
      <c r="C36" s="18"/>
      <c r="D36" s="16"/>
      <c r="E36" s="16"/>
      <c r="F36" s="16">
        <v>25.09</v>
      </c>
      <c r="G36" s="16">
        <v>25.09</v>
      </c>
      <c r="H36" s="16">
        <f aca="true" t="shared" si="14" ref="H36:I40">D36+F36</f>
        <v>25.09</v>
      </c>
      <c r="I36" s="16">
        <f t="shared" si="14"/>
        <v>25.09</v>
      </c>
    </row>
    <row r="37" spans="1:9" ht="15">
      <c r="A37" s="17" t="s">
        <v>12</v>
      </c>
      <c r="B37" s="18"/>
      <c r="C37" s="18"/>
      <c r="D37" s="16"/>
      <c r="E37" s="16"/>
      <c r="F37" s="16">
        <v>770.6</v>
      </c>
      <c r="G37" s="16">
        <v>721.04</v>
      </c>
      <c r="H37" s="16">
        <f t="shared" si="14"/>
        <v>770.6</v>
      </c>
      <c r="I37" s="16">
        <f t="shared" si="14"/>
        <v>721.04</v>
      </c>
    </row>
    <row r="38" spans="1:9" ht="15">
      <c r="A38" s="17" t="s">
        <v>15</v>
      </c>
      <c r="B38" s="18"/>
      <c r="C38" s="18"/>
      <c r="D38" s="16"/>
      <c r="E38" s="16"/>
      <c r="F38" s="16">
        <v>1377.1</v>
      </c>
      <c r="G38" s="16">
        <v>996.797</v>
      </c>
      <c r="H38" s="16">
        <f t="shared" si="14"/>
        <v>1377.1</v>
      </c>
      <c r="I38" s="16">
        <f t="shared" si="14"/>
        <v>996.797</v>
      </c>
    </row>
    <row r="39" spans="1:9" ht="15">
      <c r="A39" s="17" t="s">
        <v>16</v>
      </c>
      <c r="B39" s="18"/>
      <c r="C39" s="18"/>
      <c r="D39" s="16"/>
      <c r="E39" s="16"/>
      <c r="F39" s="16">
        <v>58</v>
      </c>
      <c r="G39" s="16">
        <v>18</v>
      </c>
      <c r="H39" s="16">
        <f t="shared" si="14"/>
        <v>58</v>
      </c>
      <c r="I39" s="16">
        <f t="shared" si="14"/>
        <v>18</v>
      </c>
    </row>
    <row r="40" spans="1:9" ht="15">
      <c r="A40" s="17" t="s">
        <v>18</v>
      </c>
      <c r="B40" s="18"/>
      <c r="C40" s="18"/>
      <c r="D40" s="16"/>
      <c r="E40" s="16"/>
      <c r="F40" s="16">
        <v>148</v>
      </c>
      <c r="G40" s="16">
        <v>146</v>
      </c>
      <c r="H40" s="16">
        <f t="shared" si="14"/>
        <v>148</v>
      </c>
      <c r="I40" s="16">
        <f t="shared" si="14"/>
        <v>146</v>
      </c>
    </row>
    <row r="41" spans="1:9" s="22" customFormat="1" ht="17.25" customHeight="1">
      <c r="A41" s="12" t="s">
        <v>34</v>
      </c>
      <c r="B41" s="25" t="s">
        <v>41</v>
      </c>
      <c r="C41" s="15" t="s">
        <v>35</v>
      </c>
      <c r="D41" s="14">
        <f aca="true" t="shared" si="15" ref="D41:I41">SUM(D42:D42)</f>
        <v>0</v>
      </c>
      <c r="E41" s="14">
        <f t="shared" si="15"/>
        <v>0</v>
      </c>
      <c r="F41" s="14">
        <f t="shared" si="15"/>
        <v>35.51</v>
      </c>
      <c r="G41" s="14">
        <f t="shared" si="15"/>
        <v>35.51</v>
      </c>
      <c r="H41" s="14">
        <f t="shared" si="15"/>
        <v>35.51</v>
      </c>
      <c r="I41" s="14">
        <f t="shared" si="15"/>
        <v>35.51</v>
      </c>
    </row>
    <row r="42" spans="1:9" ht="15">
      <c r="A42" s="17" t="s">
        <v>36</v>
      </c>
      <c r="B42" s="8"/>
      <c r="C42" s="18"/>
      <c r="D42" s="16"/>
      <c r="E42" s="16"/>
      <c r="F42" s="16">
        <v>35.51</v>
      </c>
      <c r="G42" s="16">
        <v>35.51</v>
      </c>
      <c r="H42" s="16">
        <f>D42+F42</f>
        <v>35.51</v>
      </c>
      <c r="I42" s="16">
        <f>E42+G42</f>
        <v>35.51</v>
      </c>
    </row>
    <row r="43" spans="1:9" s="22" customFormat="1" ht="28.5" customHeight="1">
      <c r="A43" s="12" t="s">
        <v>37</v>
      </c>
      <c r="B43" s="25" t="s">
        <v>42</v>
      </c>
      <c r="C43" s="15" t="s">
        <v>62</v>
      </c>
      <c r="D43" s="14">
        <f aca="true" t="shared" si="16" ref="D43:I43">SUM(D44:D44)</f>
        <v>0</v>
      </c>
      <c r="E43" s="14">
        <f t="shared" si="16"/>
        <v>0</v>
      </c>
      <c r="F43" s="14">
        <f t="shared" si="16"/>
        <v>17.17</v>
      </c>
      <c r="G43" s="14">
        <f t="shared" si="16"/>
        <v>17.17</v>
      </c>
      <c r="H43" s="14">
        <f t="shared" si="16"/>
        <v>17.17</v>
      </c>
      <c r="I43" s="14">
        <f t="shared" si="16"/>
        <v>17.17</v>
      </c>
    </row>
    <row r="44" spans="1:9" ht="15">
      <c r="A44" s="17" t="s">
        <v>19</v>
      </c>
      <c r="B44" s="32"/>
      <c r="C44" s="15"/>
      <c r="D44" s="16"/>
      <c r="E44" s="16"/>
      <c r="F44" s="16">
        <v>17.17</v>
      </c>
      <c r="G44" s="16">
        <v>17.17</v>
      </c>
      <c r="H44" s="16">
        <f>D44+F44</f>
        <v>17.17</v>
      </c>
      <c r="I44" s="16">
        <f>E44+G44</f>
        <v>17.17</v>
      </c>
    </row>
    <row r="45" spans="1:9" ht="15">
      <c r="A45" s="4"/>
      <c r="B45" s="30"/>
      <c r="C45" s="30"/>
      <c r="D45" s="30"/>
      <c r="E45" s="30"/>
      <c r="F45" s="30"/>
      <c r="G45" s="30"/>
      <c r="H45" s="30"/>
      <c r="I45" s="30"/>
    </row>
    <row r="46" spans="1:9" ht="15">
      <c r="A46" s="4"/>
      <c r="B46" s="30"/>
      <c r="C46" s="30"/>
      <c r="D46" s="30"/>
      <c r="E46" s="30"/>
      <c r="F46" s="30"/>
      <c r="G46" s="30"/>
      <c r="H46" s="30"/>
      <c r="I46" s="30"/>
    </row>
    <row r="47" spans="1:9" s="22" customFormat="1" ht="15.75">
      <c r="A47" s="19" t="s">
        <v>65</v>
      </c>
      <c r="B47" s="20"/>
      <c r="C47" s="20"/>
      <c r="D47" s="20"/>
      <c r="E47" s="20"/>
      <c r="F47" s="20"/>
      <c r="G47" s="20"/>
      <c r="H47" s="20"/>
      <c r="I47" s="21"/>
    </row>
    <row r="48" spans="1:9" s="22" customFormat="1" ht="15.75">
      <c r="A48" s="19" t="s">
        <v>38</v>
      </c>
      <c r="B48" s="23"/>
      <c r="C48" s="23"/>
      <c r="D48" s="23"/>
      <c r="E48" s="23"/>
      <c r="F48" s="23"/>
      <c r="G48" s="23"/>
      <c r="H48" s="19" t="s">
        <v>39</v>
      </c>
      <c r="I48" s="19"/>
    </row>
  </sheetData>
  <sheetProtection/>
  <mergeCells count="19">
    <mergeCell ref="A1:I1"/>
    <mergeCell ref="A3:I3"/>
    <mergeCell ref="A4:I4"/>
    <mergeCell ref="A6:A7"/>
    <mergeCell ref="B6:B7"/>
    <mergeCell ref="C6:C7"/>
    <mergeCell ref="D6:E6"/>
    <mergeCell ref="F6:G6"/>
    <mergeCell ref="H6:I6"/>
    <mergeCell ref="A2:I2"/>
    <mergeCell ref="I8:I9"/>
    <mergeCell ref="A9:C9"/>
    <mergeCell ref="A22:C22"/>
    <mergeCell ref="A8:C8"/>
    <mergeCell ref="D8:D9"/>
    <mergeCell ref="E8:E9"/>
    <mergeCell ref="F8:F9"/>
    <mergeCell ref="G8:G9"/>
    <mergeCell ref="H8:H9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96" r:id="rId1"/>
  <rowBreaks count="1" manualBreakCount="1">
    <brk id="22" min="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="112" zoomScaleSheetLayoutView="112" workbookViewId="0" topLeftCell="A55">
      <selection activeCell="B57" sqref="B57:C57"/>
    </sheetView>
  </sheetViews>
  <sheetFormatPr defaultColWidth="8.8515625" defaultRowHeight="15"/>
  <cols>
    <col min="1" max="1" width="15.57421875" style="31" customWidth="1"/>
    <col min="2" max="2" width="15.140625" style="23" customWidth="1"/>
    <col min="3" max="3" width="31.421875" style="23" customWidth="1"/>
    <col min="4" max="4" width="15.28125" style="23" customWidth="1"/>
    <col min="5" max="5" width="13.00390625" style="23" customWidth="1"/>
    <col min="6" max="6" width="15.28125" style="23" customWidth="1"/>
    <col min="7" max="7" width="13.421875" style="23" customWidth="1"/>
    <col min="8" max="8" width="15.7109375" style="23" customWidth="1"/>
    <col min="9" max="9" width="14.140625" style="23" customWidth="1"/>
    <col min="10" max="10" width="11.7109375" style="6" customWidth="1"/>
    <col min="11" max="16384" width="8.8515625" style="6" customWidth="1"/>
  </cols>
  <sheetData>
    <row r="1" spans="1:9" s="3" customFormat="1" ht="18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</row>
    <row r="2" spans="1:9" s="3" customFormat="1" ht="18" customHeight="1">
      <c r="A2" s="38" t="s">
        <v>24</v>
      </c>
      <c r="B2" s="38"/>
      <c r="C2" s="38"/>
      <c r="D2" s="38"/>
      <c r="E2" s="38"/>
      <c r="F2" s="38"/>
      <c r="G2" s="38"/>
      <c r="H2" s="38"/>
      <c r="I2" s="38"/>
    </row>
    <row r="3" spans="1:9" s="3" customFormat="1" ht="18" customHeight="1">
      <c r="A3" s="39" t="s">
        <v>25</v>
      </c>
      <c r="B3" s="39"/>
      <c r="C3" s="39"/>
      <c r="D3" s="39"/>
      <c r="E3" s="39"/>
      <c r="F3" s="39"/>
      <c r="G3" s="39"/>
      <c r="H3" s="39"/>
      <c r="I3" s="39"/>
    </row>
    <row r="4" spans="1:9" s="2" customFormat="1" ht="12">
      <c r="A4" s="40" t="s">
        <v>0</v>
      </c>
      <c r="B4" s="40"/>
      <c r="C4" s="40"/>
      <c r="D4" s="40"/>
      <c r="E4" s="40"/>
      <c r="F4" s="40"/>
      <c r="G4" s="40"/>
      <c r="H4" s="40"/>
      <c r="I4" s="40"/>
    </row>
    <row r="5" spans="1:9" ht="12.75" customHeight="1">
      <c r="A5" s="4"/>
      <c r="B5" s="5"/>
      <c r="C5" s="5"/>
      <c r="D5" s="5"/>
      <c r="E5" s="5"/>
      <c r="F5" s="5"/>
      <c r="G5" s="5"/>
      <c r="H5" s="5"/>
      <c r="I5" s="5" t="s">
        <v>1</v>
      </c>
    </row>
    <row r="6" spans="1:9" s="1" customFormat="1" ht="15.75" customHeight="1">
      <c r="A6" s="41" t="s">
        <v>2</v>
      </c>
      <c r="B6" s="43" t="s">
        <v>3</v>
      </c>
      <c r="C6" s="44" t="s">
        <v>4</v>
      </c>
      <c r="D6" s="46" t="s">
        <v>5</v>
      </c>
      <c r="E6" s="46"/>
      <c r="F6" s="46" t="s">
        <v>6</v>
      </c>
      <c r="G6" s="46"/>
      <c r="H6" s="46" t="s">
        <v>7</v>
      </c>
      <c r="I6" s="46"/>
    </row>
    <row r="7" spans="1:9" s="1" customFormat="1" ht="114" customHeight="1">
      <c r="A7" s="42"/>
      <c r="B7" s="43"/>
      <c r="C7" s="45"/>
      <c r="D7" s="7" t="s">
        <v>26</v>
      </c>
      <c r="E7" s="7" t="s">
        <v>27</v>
      </c>
      <c r="F7" s="7" t="s">
        <v>26</v>
      </c>
      <c r="G7" s="7" t="s">
        <v>27</v>
      </c>
      <c r="H7" s="7" t="s">
        <v>26</v>
      </c>
      <c r="I7" s="7" t="s">
        <v>27</v>
      </c>
    </row>
    <row r="8" spans="1:9" s="22" customFormat="1" ht="27.75" customHeight="1">
      <c r="A8" s="35" t="s">
        <v>63</v>
      </c>
      <c r="B8" s="36"/>
      <c r="C8" s="37"/>
      <c r="D8" s="33">
        <f aca="true" t="shared" si="0" ref="D8:I8">D10+D11+D12+D13+D14+D15+D16+D17+D18+D19+D20+D21</f>
        <v>4039.06</v>
      </c>
      <c r="E8" s="33">
        <f t="shared" si="0"/>
        <v>3963.9970000000003</v>
      </c>
      <c r="F8" s="33">
        <f t="shared" si="0"/>
        <v>2526.5150000000003</v>
      </c>
      <c r="G8" s="33">
        <f t="shared" si="0"/>
        <v>2054.543</v>
      </c>
      <c r="H8" s="33">
        <f t="shared" si="0"/>
        <v>6565.575</v>
      </c>
      <c r="I8" s="33">
        <f t="shared" si="0"/>
        <v>6018.540000000002</v>
      </c>
    </row>
    <row r="9" spans="1:9" s="22" customFormat="1" ht="15">
      <c r="A9" s="34" t="s">
        <v>8</v>
      </c>
      <c r="B9" s="34"/>
      <c r="C9" s="34"/>
      <c r="D9" s="33"/>
      <c r="E9" s="33"/>
      <c r="F9" s="33"/>
      <c r="G9" s="33"/>
      <c r="H9" s="33"/>
      <c r="I9" s="33"/>
    </row>
    <row r="10" spans="1:9" ht="15">
      <c r="A10" s="17" t="s">
        <v>9</v>
      </c>
      <c r="B10" s="18"/>
      <c r="C10" s="18"/>
      <c r="D10" s="16">
        <f aca="true" t="shared" si="1" ref="D10:I11">D25</f>
        <v>2830.95</v>
      </c>
      <c r="E10" s="16">
        <f t="shared" si="1"/>
        <v>2830.42</v>
      </c>
      <c r="F10" s="16">
        <f t="shared" si="1"/>
        <v>0</v>
      </c>
      <c r="G10" s="16">
        <f t="shared" si="1"/>
        <v>0</v>
      </c>
      <c r="H10" s="16">
        <f t="shared" si="1"/>
        <v>2830.95</v>
      </c>
      <c r="I10" s="16">
        <f t="shared" si="1"/>
        <v>2830.42</v>
      </c>
    </row>
    <row r="11" spans="1:9" ht="15">
      <c r="A11" s="17" t="s">
        <v>10</v>
      </c>
      <c r="B11" s="18"/>
      <c r="C11" s="18"/>
      <c r="D11" s="16">
        <f t="shared" si="1"/>
        <v>624.49</v>
      </c>
      <c r="E11" s="16">
        <f t="shared" si="1"/>
        <v>624.48</v>
      </c>
      <c r="F11" s="16">
        <f t="shared" si="1"/>
        <v>0</v>
      </c>
      <c r="G11" s="16">
        <f t="shared" si="1"/>
        <v>0</v>
      </c>
      <c r="H11" s="16">
        <f t="shared" si="1"/>
        <v>624.49</v>
      </c>
      <c r="I11" s="16">
        <f t="shared" si="1"/>
        <v>624.48</v>
      </c>
    </row>
    <row r="12" spans="1:9" ht="15">
      <c r="A12" s="17" t="s">
        <v>11</v>
      </c>
      <c r="B12" s="18"/>
      <c r="C12" s="18"/>
      <c r="D12" s="16">
        <f aca="true" t="shared" si="2" ref="D12:I12">D27+D36</f>
        <v>98.48</v>
      </c>
      <c r="E12" s="16">
        <f t="shared" si="2"/>
        <v>98.4</v>
      </c>
      <c r="F12" s="16">
        <f t="shared" si="2"/>
        <v>25.09</v>
      </c>
      <c r="G12" s="16">
        <f t="shared" si="2"/>
        <v>25.09</v>
      </c>
      <c r="H12" s="16">
        <f t="shared" si="2"/>
        <v>123.57000000000001</v>
      </c>
      <c r="I12" s="16">
        <f t="shared" si="2"/>
        <v>123.49000000000001</v>
      </c>
    </row>
    <row r="13" spans="1:9" ht="15">
      <c r="A13" s="17" t="s">
        <v>12</v>
      </c>
      <c r="B13" s="18"/>
      <c r="C13" s="18"/>
      <c r="D13" s="16">
        <f aca="true" t="shared" si="3" ref="D13:I13">D28+D34+D37</f>
        <v>390.09000000000003</v>
      </c>
      <c r="E13" s="16">
        <f t="shared" si="3"/>
        <v>327.38</v>
      </c>
      <c r="F13" s="16">
        <f t="shared" si="3"/>
        <v>770.635</v>
      </c>
      <c r="G13" s="16">
        <f t="shared" si="3"/>
        <v>721.043</v>
      </c>
      <c r="H13" s="16">
        <f t="shared" si="3"/>
        <v>1160.725</v>
      </c>
      <c r="I13" s="16">
        <f t="shared" si="3"/>
        <v>1048.423</v>
      </c>
    </row>
    <row r="14" spans="1:9" ht="15">
      <c r="A14" s="17" t="s">
        <v>13</v>
      </c>
      <c r="B14" s="18"/>
      <c r="C14" s="18"/>
      <c r="D14" s="16">
        <f>D29</f>
        <v>4.4</v>
      </c>
      <c r="E14" s="16">
        <f aca="true" t="shared" si="4" ref="E14:I15">E29</f>
        <v>3.77</v>
      </c>
      <c r="F14" s="16">
        <f t="shared" si="4"/>
        <v>0</v>
      </c>
      <c r="G14" s="16">
        <f t="shared" si="4"/>
        <v>0</v>
      </c>
      <c r="H14" s="16">
        <f t="shared" si="4"/>
        <v>4.4</v>
      </c>
      <c r="I14" s="16">
        <f t="shared" si="4"/>
        <v>3.77</v>
      </c>
    </row>
    <row r="15" spans="1:9" ht="15">
      <c r="A15" s="17" t="s">
        <v>14</v>
      </c>
      <c r="B15" s="18"/>
      <c r="C15" s="18"/>
      <c r="D15" s="16">
        <f>D30</f>
        <v>75.3</v>
      </c>
      <c r="E15" s="16">
        <f t="shared" si="4"/>
        <v>69.97</v>
      </c>
      <c r="F15" s="16">
        <f t="shared" si="4"/>
        <v>0</v>
      </c>
      <c r="G15" s="16">
        <f t="shared" si="4"/>
        <v>0</v>
      </c>
      <c r="H15" s="16">
        <f t="shared" si="4"/>
        <v>75.3</v>
      </c>
      <c r="I15" s="16">
        <f t="shared" si="4"/>
        <v>69.97</v>
      </c>
    </row>
    <row r="16" spans="1:9" ht="15">
      <c r="A16" s="17" t="s">
        <v>15</v>
      </c>
      <c r="B16" s="18"/>
      <c r="C16" s="18"/>
      <c r="D16" s="16">
        <f aca="true" t="shared" si="5" ref="D16:I16">D46</f>
        <v>0</v>
      </c>
      <c r="E16" s="16">
        <f t="shared" si="5"/>
        <v>0</v>
      </c>
      <c r="F16" s="16">
        <f t="shared" si="5"/>
        <v>1377.11</v>
      </c>
      <c r="G16" s="16">
        <f t="shared" si="5"/>
        <v>996.8</v>
      </c>
      <c r="H16" s="16">
        <f t="shared" si="5"/>
        <v>1377.11</v>
      </c>
      <c r="I16" s="16">
        <f t="shared" si="5"/>
        <v>996.8</v>
      </c>
    </row>
    <row r="17" spans="1:9" ht="15">
      <c r="A17" s="17" t="s">
        <v>16</v>
      </c>
      <c r="B17" s="18"/>
      <c r="C17" s="18"/>
      <c r="D17" s="16">
        <f aca="true" t="shared" si="6" ref="D17:I17">D52</f>
        <v>0</v>
      </c>
      <c r="E17" s="16">
        <f t="shared" si="6"/>
        <v>0</v>
      </c>
      <c r="F17" s="16">
        <f t="shared" si="6"/>
        <v>58</v>
      </c>
      <c r="G17" s="16">
        <f t="shared" si="6"/>
        <v>18</v>
      </c>
      <c r="H17" s="16">
        <f t="shared" si="6"/>
        <v>58</v>
      </c>
      <c r="I17" s="16">
        <f t="shared" si="6"/>
        <v>18</v>
      </c>
    </row>
    <row r="18" spans="1:9" ht="15">
      <c r="A18" s="17" t="s">
        <v>17</v>
      </c>
      <c r="B18" s="18"/>
      <c r="C18" s="18"/>
      <c r="D18" s="16">
        <f aca="true" t="shared" si="7" ref="D18:I18">D31</f>
        <v>15.35</v>
      </c>
      <c r="E18" s="16">
        <f t="shared" si="7"/>
        <v>9.577</v>
      </c>
      <c r="F18" s="16">
        <f t="shared" si="7"/>
        <v>0</v>
      </c>
      <c r="G18" s="16">
        <f t="shared" si="7"/>
        <v>0</v>
      </c>
      <c r="H18" s="16">
        <f t="shared" si="7"/>
        <v>15.35</v>
      </c>
      <c r="I18" s="16">
        <f t="shared" si="7"/>
        <v>9.577</v>
      </c>
    </row>
    <row r="19" spans="1:9" ht="15">
      <c r="A19" s="17" t="s">
        <v>18</v>
      </c>
      <c r="B19" s="18"/>
      <c r="C19" s="18"/>
      <c r="D19" s="16">
        <f aca="true" t="shared" si="8" ref="D19:I19">D32+D55</f>
        <v>0</v>
      </c>
      <c r="E19" s="16">
        <f t="shared" si="8"/>
        <v>0</v>
      </c>
      <c r="F19" s="16">
        <f t="shared" si="8"/>
        <v>243</v>
      </c>
      <c r="G19" s="16">
        <f t="shared" si="8"/>
        <v>240.93</v>
      </c>
      <c r="H19" s="16">
        <f t="shared" si="8"/>
        <v>243</v>
      </c>
      <c r="I19" s="16">
        <f t="shared" si="8"/>
        <v>240.93</v>
      </c>
    </row>
    <row r="20" spans="1:9" ht="15">
      <c r="A20" s="17" t="s">
        <v>19</v>
      </c>
      <c r="B20" s="18"/>
      <c r="C20" s="18"/>
      <c r="D20" s="16">
        <f aca="true" t="shared" si="9" ref="D20:I20">D59</f>
        <v>0</v>
      </c>
      <c r="E20" s="16">
        <f t="shared" si="9"/>
        <v>0</v>
      </c>
      <c r="F20" s="16">
        <f t="shared" si="9"/>
        <v>17.17</v>
      </c>
      <c r="G20" s="16">
        <f t="shared" si="9"/>
        <v>17.17</v>
      </c>
      <c r="H20" s="16">
        <f t="shared" si="9"/>
        <v>17.17</v>
      </c>
      <c r="I20" s="16">
        <f t="shared" si="9"/>
        <v>17.17</v>
      </c>
    </row>
    <row r="21" spans="1:9" ht="15">
      <c r="A21" s="17" t="s">
        <v>36</v>
      </c>
      <c r="B21" s="18"/>
      <c r="C21" s="18"/>
      <c r="D21" s="16">
        <f aca="true" t="shared" si="10" ref="D21:I21">D57</f>
        <v>0</v>
      </c>
      <c r="E21" s="16">
        <f t="shared" si="10"/>
        <v>0</v>
      </c>
      <c r="F21" s="16">
        <f t="shared" si="10"/>
        <v>35.51</v>
      </c>
      <c r="G21" s="16">
        <f t="shared" si="10"/>
        <v>35.51</v>
      </c>
      <c r="H21" s="16">
        <f t="shared" si="10"/>
        <v>35.51</v>
      </c>
      <c r="I21" s="16">
        <f t="shared" si="10"/>
        <v>35.51</v>
      </c>
    </row>
    <row r="22" spans="1:9" ht="15.75" customHeight="1">
      <c r="A22" s="34" t="s">
        <v>20</v>
      </c>
      <c r="B22" s="34"/>
      <c r="C22" s="34"/>
      <c r="F22" s="16"/>
      <c r="G22" s="16"/>
      <c r="H22" s="16"/>
      <c r="I22" s="16"/>
    </row>
    <row r="23" spans="1:9" ht="27" customHeight="1">
      <c r="A23" s="24" t="s">
        <v>21</v>
      </c>
      <c r="B23" s="18"/>
      <c r="C23" s="18"/>
      <c r="D23" s="18"/>
      <c r="E23" s="18"/>
      <c r="F23" s="18"/>
      <c r="G23" s="18"/>
      <c r="H23" s="18"/>
      <c r="I23" s="18"/>
    </row>
    <row r="24" spans="1:9" s="22" customFormat="1" ht="42" customHeight="1">
      <c r="A24" s="12" t="s">
        <v>28</v>
      </c>
      <c r="B24" s="25" t="s">
        <v>40</v>
      </c>
      <c r="C24" s="13" t="s">
        <v>64</v>
      </c>
      <c r="D24" s="14">
        <f aca="true" t="shared" si="11" ref="D24:I24">SUM(D25:D32)</f>
        <v>3799.06</v>
      </c>
      <c r="E24" s="14">
        <f t="shared" si="11"/>
        <v>3748.087</v>
      </c>
      <c r="F24" s="14">
        <f t="shared" si="11"/>
        <v>95</v>
      </c>
      <c r="G24" s="14">
        <f t="shared" si="11"/>
        <v>94.93</v>
      </c>
      <c r="H24" s="14">
        <f t="shared" si="11"/>
        <v>3894.06</v>
      </c>
      <c r="I24" s="14">
        <f t="shared" si="11"/>
        <v>3843.017</v>
      </c>
    </row>
    <row r="25" spans="1:9" ht="15">
      <c r="A25" s="17" t="s">
        <v>9</v>
      </c>
      <c r="B25" s="18"/>
      <c r="C25" s="28"/>
      <c r="D25" s="9">
        <v>2830.95</v>
      </c>
      <c r="E25" s="9">
        <v>2830.42</v>
      </c>
      <c r="F25" s="9"/>
      <c r="G25" s="9"/>
      <c r="H25" s="9">
        <f aca="true" t="shared" si="12" ref="H25:I32">D25+F25</f>
        <v>2830.95</v>
      </c>
      <c r="I25" s="9">
        <f t="shared" si="12"/>
        <v>2830.42</v>
      </c>
    </row>
    <row r="26" spans="1:9" ht="15">
      <c r="A26" s="17" t="s">
        <v>10</v>
      </c>
      <c r="B26" s="18"/>
      <c r="C26" s="28"/>
      <c r="D26" s="9">
        <v>624.49</v>
      </c>
      <c r="E26" s="9">
        <v>624.48</v>
      </c>
      <c r="F26" s="9"/>
      <c r="G26" s="9"/>
      <c r="H26" s="9">
        <f t="shared" si="12"/>
        <v>624.49</v>
      </c>
      <c r="I26" s="9">
        <f t="shared" si="12"/>
        <v>624.48</v>
      </c>
    </row>
    <row r="27" spans="1:9" ht="15">
      <c r="A27" s="17" t="s">
        <v>11</v>
      </c>
      <c r="B27" s="18"/>
      <c r="C27" s="28"/>
      <c r="D27" s="9">
        <v>98.48</v>
      </c>
      <c r="E27" s="9">
        <v>98.4</v>
      </c>
      <c r="F27" s="9"/>
      <c r="G27" s="9"/>
      <c r="H27" s="9">
        <f t="shared" si="12"/>
        <v>98.48</v>
      </c>
      <c r="I27" s="9">
        <f t="shared" si="12"/>
        <v>98.4</v>
      </c>
    </row>
    <row r="28" spans="1:9" ht="15">
      <c r="A28" s="17" t="s">
        <v>12</v>
      </c>
      <c r="B28" s="18"/>
      <c r="C28" s="28"/>
      <c r="D28" s="9">
        <v>150.09</v>
      </c>
      <c r="E28" s="9">
        <v>111.47</v>
      </c>
      <c r="F28" s="9"/>
      <c r="G28" s="9"/>
      <c r="H28" s="9">
        <f t="shared" si="12"/>
        <v>150.09</v>
      </c>
      <c r="I28" s="9">
        <f t="shared" si="12"/>
        <v>111.47</v>
      </c>
    </row>
    <row r="29" spans="1:9" ht="15">
      <c r="A29" s="17" t="s">
        <v>13</v>
      </c>
      <c r="B29" s="18"/>
      <c r="C29" s="28"/>
      <c r="D29" s="9">
        <v>4.4</v>
      </c>
      <c r="E29" s="9">
        <v>3.77</v>
      </c>
      <c r="F29" s="9"/>
      <c r="G29" s="9"/>
      <c r="H29" s="9">
        <f t="shared" si="12"/>
        <v>4.4</v>
      </c>
      <c r="I29" s="9">
        <f t="shared" si="12"/>
        <v>3.77</v>
      </c>
    </row>
    <row r="30" spans="1:9" ht="15">
      <c r="A30" s="17" t="s">
        <v>14</v>
      </c>
      <c r="B30" s="18"/>
      <c r="C30" s="18"/>
      <c r="D30" s="9">
        <v>75.3</v>
      </c>
      <c r="E30" s="9">
        <v>69.97</v>
      </c>
      <c r="F30" s="9"/>
      <c r="G30" s="9"/>
      <c r="H30" s="9">
        <f t="shared" si="12"/>
        <v>75.3</v>
      </c>
      <c r="I30" s="9">
        <f t="shared" si="12"/>
        <v>69.97</v>
      </c>
    </row>
    <row r="31" spans="1:9" ht="15">
      <c r="A31" s="17" t="s">
        <v>17</v>
      </c>
      <c r="B31" s="18"/>
      <c r="C31" s="18"/>
      <c r="D31" s="9">
        <v>15.35</v>
      </c>
      <c r="E31" s="9">
        <v>9.577</v>
      </c>
      <c r="F31" s="9"/>
      <c r="G31" s="9"/>
      <c r="H31" s="9">
        <f t="shared" si="12"/>
        <v>15.35</v>
      </c>
      <c r="I31" s="9">
        <f t="shared" si="12"/>
        <v>9.577</v>
      </c>
    </row>
    <row r="32" spans="1:9" ht="15">
      <c r="A32" s="17" t="s">
        <v>18</v>
      </c>
      <c r="B32" s="18"/>
      <c r="C32" s="18"/>
      <c r="D32" s="9"/>
      <c r="E32" s="9"/>
      <c r="F32" s="9">
        <v>95</v>
      </c>
      <c r="G32" s="9">
        <v>94.93</v>
      </c>
      <c r="H32" s="9">
        <f t="shared" si="12"/>
        <v>95</v>
      </c>
      <c r="I32" s="9">
        <f t="shared" si="12"/>
        <v>94.93</v>
      </c>
    </row>
    <row r="33" spans="1:9" s="22" customFormat="1" ht="21" customHeight="1">
      <c r="A33" s="12" t="s">
        <v>30</v>
      </c>
      <c r="B33" s="25" t="s">
        <v>22</v>
      </c>
      <c r="C33" s="15" t="s">
        <v>31</v>
      </c>
      <c r="D33" s="14">
        <f aca="true" t="shared" si="13" ref="D33:I33">SUM(D34:D34)</f>
        <v>240</v>
      </c>
      <c r="E33" s="14">
        <f t="shared" si="13"/>
        <v>215.91</v>
      </c>
      <c r="F33" s="14">
        <f t="shared" si="13"/>
        <v>0</v>
      </c>
      <c r="G33" s="14">
        <f t="shared" si="13"/>
        <v>0</v>
      </c>
      <c r="H33" s="14">
        <f t="shared" si="13"/>
        <v>240</v>
      </c>
      <c r="I33" s="14">
        <f t="shared" si="13"/>
        <v>215.91</v>
      </c>
    </row>
    <row r="34" spans="1:9" ht="66.75" customHeight="1">
      <c r="A34" s="17" t="s">
        <v>12</v>
      </c>
      <c r="B34" s="49" t="s">
        <v>61</v>
      </c>
      <c r="C34" s="50"/>
      <c r="D34" s="16">
        <v>240</v>
      </c>
      <c r="E34" s="16">
        <v>215.91</v>
      </c>
      <c r="F34" s="16"/>
      <c r="G34" s="16"/>
      <c r="H34" s="16">
        <f>D34+F34</f>
        <v>240</v>
      </c>
      <c r="I34" s="16">
        <f>E34+G34</f>
        <v>215.91</v>
      </c>
    </row>
    <row r="35" spans="1:9" s="22" customFormat="1" ht="81" customHeight="1">
      <c r="A35" s="12" t="s">
        <v>32</v>
      </c>
      <c r="B35" s="25" t="s">
        <v>22</v>
      </c>
      <c r="C35" s="15" t="s">
        <v>33</v>
      </c>
      <c r="D35" s="14">
        <f>SUM(D36:D55)</f>
        <v>0</v>
      </c>
      <c r="E35" s="14">
        <f>SUM(E36:E55)</f>
        <v>0</v>
      </c>
      <c r="F35" s="14">
        <f>F36+F37+F46+F52+F55</f>
        <v>2378.835</v>
      </c>
      <c r="G35" s="14">
        <f>G36+G37+G46+G52+G55</f>
        <v>1906.933</v>
      </c>
      <c r="H35" s="14">
        <f>H36+H37+H46+H52+H55</f>
        <v>2378.835</v>
      </c>
      <c r="I35" s="14">
        <f>I36+I37+I46+I52+I55</f>
        <v>1906.933</v>
      </c>
    </row>
    <row r="36" spans="1:9" ht="30.75" customHeight="1">
      <c r="A36" s="17" t="s">
        <v>11</v>
      </c>
      <c r="B36" s="49" t="s">
        <v>60</v>
      </c>
      <c r="C36" s="50"/>
      <c r="D36" s="16"/>
      <c r="E36" s="16"/>
      <c r="F36" s="16">
        <v>25.09</v>
      </c>
      <c r="G36" s="16">
        <v>25.09</v>
      </c>
      <c r="H36" s="16">
        <f aca="true" t="shared" si="14" ref="H36:I55">D36+F36</f>
        <v>25.09</v>
      </c>
      <c r="I36" s="16">
        <f t="shared" si="14"/>
        <v>25.09</v>
      </c>
    </row>
    <row r="37" spans="1:9" ht="15">
      <c r="A37" s="29"/>
      <c r="B37" s="51"/>
      <c r="C37" s="52"/>
      <c r="D37" s="16"/>
      <c r="E37" s="16"/>
      <c r="F37" s="16">
        <f>SUM(F38:F45)</f>
        <v>770.635</v>
      </c>
      <c r="G37" s="16">
        <f>SUM(G38:G45)</f>
        <v>721.043</v>
      </c>
      <c r="H37" s="16">
        <f>SUM(H38:H45)</f>
        <v>770.635</v>
      </c>
      <c r="I37" s="16">
        <f>SUM(I38:I45)</f>
        <v>721.043</v>
      </c>
    </row>
    <row r="38" spans="1:9" s="27" customFormat="1" ht="29.25" customHeight="1">
      <c r="A38" s="54" t="s">
        <v>12</v>
      </c>
      <c r="B38" s="47" t="s">
        <v>59</v>
      </c>
      <c r="C38" s="48"/>
      <c r="D38" s="16"/>
      <c r="E38" s="16"/>
      <c r="F38" s="26">
        <v>170</v>
      </c>
      <c r="G38" s="26">
        <v>145.919</v>
      </c>
      <c r="H38" s="26">
        <f t="shared" si="14"/>
        <v>170</v>
      </c>
      <c r="I38" s="26">
        <f t="shared" si="14"/>
        <v>145.919</v>
      </c>
    </row>
    <row r="39" spans="1:9" s="27" customFormat="1" ht="44.25" customHeight="1">
      <c r="A39" s="54"/>
      <c r="B39" s="47" t="s">
        <v>58</v>
      </c>
      <c r="C39" s="48"/>
      <c r="D39" s="16"/>
      <c r="E39" s="16"/>
      <c r="F39" s="26">
        <v>74.645</v>
      </c>
      <c r="G39" s="26">
        <v>66.554</v>
      </c>
      <c r="H39" s="26">
        <f t="shared" si="14"/>
        <v>74.645</v>
      </c>
      <c r="I39" s="26">
        <f t="shared" si="14"/>
        <v>66.554</v>
      </c>
    </row>
    <row r="40" spans="1:9" s="27" customFormat="1" ht="27.75" customHeight="1">
      <c r="A40" s="54"/>
      <c r="B40" s="47" t="s">
        <v>57</v>
      </c>
      <c r="C40" s="48"/>
      <c r="D40" s="16"/>
      <c r="E40" s="16"/>
      <c r="F40" s="26">
        <v>257.58</v>
      </c>
      <c r="G40" s="26">
        <v>257.57</v>
      </c>
      <c r="H40" s="26">
        <f t="shared" si="14"/>
        <v>257.58</v>
      </c>
      <c r="I40" s="26">
        <f t="shared" si="14"/>
        <v>257.57</v>
      </c>
    </row>
    <row r="41" spans="1:9" s="27" customFormat="1" ht="13.5" customHeight="1">
      <c r="A41" s="54"/>
      <c r="B41" s="47" t="s">
        <v>56</v>
      </c>
      <c r="C41" s="48"/>
      <c r="D41" s="16"/>
      <c r="E41" s="16"/>
      <c r="F41" s="26">
        <v>16.41</v>
      </c>
      <c r="G41" s="26">
        <v>0</v>
      </c>
      <c r="H41" s="26">
        <f t="shared" si="14"/>
        <v>16.41</v>
      </c>
      <c r="I41" s="26">
        <f t="shared" si="14"/>
        <v>0</v>
      </c>
    </row>
    <row r="42" spans="1:9" s="27" customFormat="1" ht="27.75" customHeight="1">
      <c r="A42" s="54"/>
      <c r="B42" s="47" t="s">
        <v>55</v>
      </c>
      <c r="C42" s="48"/>
      <c r="D42" s="26"/>
      <c r="E42" s="26"/>
      <c r="F42" s="26">
        <v>180</v>
      </c>
      <c r="G42" s="26">
        <v>180</v>
      </c>
      <c r="H42" s="26">
        <f t="shared" si="14"/>
        <v>180</v>
      </c>
      <c r="I42" s="26">
        <f t="shared" si="14"/>
        <v>180</v>
      </c>
    </row>
    <row r="43" spans="1:9" s="27" customFormat="1" ht="53.25" customHeight="1">
      <c r="A43" s="54"/>
      <c r="B43" s="47" t="s">
        <v>54</v>
      </c>
      <c r="C43" s="48"/>
      <c r="D43" s="26"/>
      <c r="E43" s="26"/>
      <c r="F43" s="26">
        <v>45</v>
      </c>
      <c r="G43" s="26">
        <v>45</v>
      </c>
      <c r="H43" s="26">
        <f t="shared" si="14"/>
        <v>45</v>
      </c>
      <c r="I43" s="26">
        <f t="shared" si="14"/>
        <v>45</v>
      </c>
    </row>
    <row r="44" spans="1:9" s="27" customFormat="1" ht="42.75" customHeight="1">
      <c r="A44" s="54"/>
      <c r="B44" s="47" t="s">
        <v>53</v>
      </c>
      <c r="C44" s="48"/>
      <c r="D44" s="26"/>
      <c r="E44" s="26"/>
      <c r="F44" s="26">
        <v>6</v>
      </c>
      <c r="G44" s="26">
        <v>6</v>
      </c>
      <c r="H44" s="26">
        <f t="shared" si="14"/>
        <v>6</v>
      </c>
      <c r="I44" s="26">
        <f t="shared" si="14"/>
        <v>6</v>
      </c>
    </row>
    <row r="45" spans="1:9" s="27" customFormat="1" ht="46.5" customHeight="1">
      <c r="A45" s="55"/>
      <c r="B45" s="47" t="s">
        <v>52</v>
      </c>
      <c r="C45" s="48"/>
      <c r="D45" s="26"/>
      <c r="E45" s="26"/>
      <c r="F45" s="26">
        <v>21</v>
      </c>
      <c r="G45" s="26">
        <v>20</v>
      </c>
      <c r="H45" s="26">
        <f t="shared" si="14"/>
        <v>21</v>
      </c>
      <c r="I45" s="26">
        <f t="shared" si="14"/>
        <v>20</v>
      </c>
    </row>
    <row r="46" spans="1:9" ht="15" customHeight="1">
      <c r="A46" s="56" t="s">
        <v>15</v>
      </c>
      <c r="B46" s="49"/>
      <c r="C46" s="50"/>
      <c r="D46" s="16"/>
      <c r="E46" s="16"/>
      <c r="F46" s="16">
        <f>SUM(F47:F51)</f>
        <v>1377.11</v>
      </c>
      <c r="G46" s="16">
        <f>SUM(G47:G51)</f>
        <v>996.8</v>
      </c>
      <c r="H46" s="16">
        <f>SUM(H47:H51)</f>
        <v>1377.11</v>
      </c>
      <c r="I46" s="16">
        <f>SUM(I47:I51)</f>
        <v>996.8</v>
      </c>
    </row>
    <row r="47" spans="1:9" s="27" customFormat="1" ht="57.75" customHeight="1">
      <c r="A47" s="56"/>
      <c r="B47" s="47" t="s">
        <v>47</v>
      </c>
      <c r="C47" s="48"/>
      <c r="D47" s="26"/>
      <c r="E47" s="26"/>
      <c r="F47" s="26">
        <v>386.67</v>
      </c>
      <c r="G47" s="26">
        <v>256.52</v>
      </c>
      <c r="H47" s="26">
        <f t="shared" si="14"/>
        <v>386.67</v>
      </c>
      <c r="I47" s="26">
        <f t="shared" si="14"/>
        <v>256.52</v>
      </c>
    </row>
    <row r="48" spans="1:9" s="27" customFormat="1" ht="53.25" customHeight="1">
      <c r="A48" s="56"/>
      <c r="B48" s="47" t="s">
        <v>66</v>
      </c>
      <c r="C48" s="48"/>
      <c r="D48" s="26"/>
      <c r="E48" s="26"/>
      <c r="F48" s="26">
        <v>386.67</v>
      </c>
      <c r="G48" s="26">
        <v>293.99</v>
      </c>
      <c r="H48" s="26">
        <f t="shared" si="14"/>
        <v>386.67</v>
      </c>
      <c r="I48" s="26">
        <f t="shared" si="14"/>
        <v>293.99</v>
      </c>
    </row>
    <row r="49" spans="1:9" s="27" customFormat="1" ht="52.5" customHeight="1">
      <c r="A49" s="56" t="s">
        <v>15</v>
      </c>
      <c r="B49" s="47" t="s">
        <v>48</v>
      </c>
      <c r="C49" s="48"/>
      <c r="D49" s="26"/>
      <c r="E49" s="26"/>
      <c r="F49" s="26">
        <v>386.67</v>
      </c>
      <c r="G49" s="26">
        <v>256.52</v>
      </c>
      <c r="H49" s="26">
        <f t="shared" si="14"/>
        <v>386.67</v>
      </c>
      <c r="I49" s="26">
        <f t="shared" si="14"/>
        <v>256.52</v>
      </c>
    </row>
    <row r="50" spans="1:9" s="27" customFormat="1" ht="43.5" customHeight="1">
      <c r="A50" s="56"/>
      <c r="B50" s="47" t="s">
        <v>49</v>
      </c>
      <c r="C50" s="48"/>
      <c r="D50" s="26"/>
      <c r="E50" s="26"/>
      <c r="F50" s="26">
        <v>18.1</v>
      </c>
      <c r="G50" s="26">
        <v>0</v>
      </c>
      <c r="H50" s="26">
        <f t="shared" si="14"/>
        <v>18.1</v>
      </c>
      <c r="I50" s="26">
        <f t="shared" si="14"/>
        <v>0</v>
      </c>
    </row>
    <row r="51" spans="1:9" s="27" customFormat="1" ht="42" customHeight="1">
      <c r="A51" s="56"/>
      <c r="B51" s="47" t="s">
        <v>50</v>
      </c>
      <c r="C51" s="48"/>
      <c r="D51" s="26"/>
      <c r="E51" s="26"/>
      <c r="F51" s="26">
        <v>199</v>
      </c>
      <c r="G51" s="26">
        <v>189.77</v>
      </c>
      <c r="H51" s="26">
        <f t="shared" si="14"/>
        <v>199</v>
      </c>
      <c r="I51" s="26">
        <f t="shared" si="14"/>
        <v>189.77</v>
      </c>
    </row>
    <row r="52" spans="1:9" ht="16.5" customHeight="1">
      <c r="A52" s="53" t="s">
        <v>16</v>
      </c>
      <c r="B52" s="49"/>
      <c r="C52" s="50"/>
      <c r="D52" s="16"/>
      <c r="E52" s="16"/>
      <c r="F52" s="16">
        <f>F53+F54</f>
        <v>58</v>
      </c>
      <c r="G52" s="16">
        <f>G53+G54</f>
        <v>18</v>
      </c>
      <c r="H52" s="16">
        <f t="shared" si="14"/>
        <v>58</v>
      </c>
      <c r="I52" s="16">
        <f t="shared" si="14"/>
        <v>18</v>
      </c>
    </row>
    <row r="53" spans="1:9" s="27" customFormat="1" ht="40.5" customHeight="1">
      <c r="A53" s="54"/>
      <c r="B53" s="47" t="s">
        <v>46</v>
      </c>
      <c r="C53" s="48"/>
      <c r="D53" s="26"/>
      <c r="E53" s="26"/>
      <c r="F53" s="26">
        <v>18</v>
      </c>
      <c r="G53" s="26">
        <v>18</v>
      </c>
      <c r="H53" s="26">
        <f t="shared" si="14"/>
        <v>18</v>
      </c>
      <c r="I53" s="26">
        <f t="shared" si="14"/>
        <v>18</v>
      </c>
    </row>
    <row r="54" spans="1:9" s="27" customFormat="1" ht="33.75" customHeight="1">
      <c r="A54" s="55"/>
      <c r="B54" s="47" t="s">
        <v>51</v>
      </c>
      <c r="C54" s="48"/>
      <c r="D54" s="26"/>
      <c r="E54" s="26"/>
      <c r="F54" s="26">
        <v>40</v>
      </c>
      <c r="G54" s="26">
        <v>0</v>
      </c>
      <c r="H54" s="26">
        <f t="shared" si="14"/>
        <v>40</v>
      </c>
      <c r="I54" s="26">
        <f t="shared" si="14"/>
        <v>0</v>
      </c>
    </row>
    <row r="55" spans="1:9" ht="15">
      <c r="A55" s="17" t="s">
        <v>18</v>
      </c>
      <c r="B55" s="51" t="s">
        <v>45</v>
      </c>
      <c r="C55" s="52"/>
      <c r="D55" s="16"/>
      <c r="E55" s="16"/>
      <c r="F55" s="16">
        <v>148</v>
      </c>
      <c r="G55" s="16">
        <v>146</v>
      </c>
      <c r="H55" s="16">
        <f t="shared" si="14"/>
        <v>148</v>
      </c>
      <c r="I55" s="16">
        <f t="shared" si="14"/>
        <v>146</v>
      </c>
    </row>
    <row r="56" spans="1:9" s="22" customFormat="1" ht="14.25" customHeight="1">
      <c r="A56" s="12" t="s">
        <v>34</v>
      </c>
      <c r="B56" s="25" t="s">
        <v>41</v>
      </c>
      <c r="C56" s="15" t="s">
        <v>35</v>
      </c>
      <c r="D56" s="14">
        <f aca="true" t="shared" si="15" ref="D56:I56">SUM(D57:D57)</f>
        <v>0</v>
      </c>
      <c r="E56" s="14">
        <f t="shared" si="15"/>
        <v>0</v>
      </c>
      <c r="F56" s="14">
        <f t="shared" si="15"/>
        <v>35.51</v>
      </c>
      <c r="G56" s="14">
        <f t="shared" si="15"/>
        <v>35.51</v>
      </c>
      <c r="H56" s="14">
        <f t="shared" si="15"/>
        <v>35.51</v>
      </c>
      <c r="I56" s="14">
        <f t="shared" si="15"/>
        <v>35.51</v>
      </c>
    </row>
    <row r="57" spans="1:9" ht="70.5" customHeight="1">
      <c r="A57" s="17" t="s">
        <v>36</v>
      </c>
      <c r="B57" s="49" t="s">
        <v>44</v>
      </c>
      <c r="C57" s="50"/>
      <c r="D57" s="16"/>
      <c r="E57" s="16"/>
      <c r="F57" s="16">
        <v>35.51</v>
      </c>
      <c r="G57" s="16">
        <v>35.51</v>
      </c>
      <c r="H57" s="16">
        <f>D57+F57</f>
        <v>35.51</v>
      </c>
      <c r="I57" s="16">
        <f>E57+G57</f>
        <v>35.51</v>
      </c>
    </row>
    <row r="58" spans="1:9" s="22" customFormat="1" ht="28.5" customHeight="1">
      <c r="A58" s="12" t="s">
        <v>37</v>
      </c>
      <c r="B58" s="25" t="s">
        <v>42</v>
      </c>
      <c r="C58" s="15" t="s">
        <v>62</v>
      </c>
      <c r="D58" s="14">
        <f aca="true" t="shared" si="16" ref="D58:I58">SUM(D59:D59)</f>
        <v>0</v>
      </c>
      <c r="E58" s="14">
        <f t="shared" si="16"/>
        <v>0</v>
      </c>
      <c r="F58" s="14">
        <f t="shared" si="16"/>
        <v>17.17</v>
      </c>
      <c r="G58" s="14">
        <f t="shared" si="16"/>
        <v>17.17</v>
      </c>
      <c r="H58" s="14">
        <f t="shared" si="16"/>
        <v>17.17</v>
      </c>
      <c r="I58" s="14">
        <f t="shared" si="16"/>
        <v>17.17</v>
      </c>
    </row>
    <row r="59" spans="1:9" ht="65.25" customHeight="1">
      <c r="A59" s="17" t="s">
        <v>19</v>
      </c>
      <c r="B59" s="49" t="s">
        <v>43</v>
      </c>
      <c r="C59" s="50"/>
      <c r="D59" s="16"/>
      <c r="E59" s="16"/>
      <c r="F59" s="16">
        <v>17.17</v>
      </c>
      <c r="G59" s="16">
        <v>17.17</v>
      </c>
      <c r="H59" s="16">
        <f>D59+F59</f>
        <v>17.17</v>
      </c>
      <c r="I59" s="16">
        <f>E59+G59</f>
        <v>17.17</v>
      </c>
    </row>
    <row r="60" spans="1:9" ht="15">
      <c r="A60" s="4"/>
      <c r="B60" s="30"/>
      <c r="C60" s="30"/>
      <c r="D60" s="30"/>
      <c r="E60" s="30"/>
      <c r="F60" s="30"/>
      <c r="G60" s="30"/>
      <c r="H60" s="30"/>
      <c r="I60" s="30"/>
    </row>
    <row r="61" spans="1:9" ht="15">
      <c r="A61" s="4"/>
      <c r="B61" s="30"/>
      <c r="C61" s="30"/>
      <c r="D61" s="30"/>
      <c r="E61" s="30"/>
      <c r="F61" s="30"/>
      <c r="G61" s="30"/>
      <c r="H61" s="30"/>
      <c r="I61" s="30"/>
    </row>
    <row r="62" spans="1:9" s="22" customFormat="1" ht="15.75">
      <c r="A62" s="19" t="s">
        <v>65</v>
      </c>
      <c r="B62" s="20"/>
      <c r="C62" s="20"/>
      <c r="D62" s="20"/>
      <c r="E62" s="20"/>
      <c r="F62" s="20"/>
      <c r="G62" s="20"/>
      <c r="H62" s="20"/>
      <c r="I62" s="21"/>
    </row>
    <row r="63" spans="1:9" s="22" customFormat="1" ht="15.75">
      <c r="A63" s="19" t="s">
        <v>38</v>
      </c>
      <c r="B63" s="23"/>
      <c r="C63" s="23"/>
      <c r="D63" s="23"/>
      <c r="E63" s="23"/>
      <c r="F63" s="23"/>
      <c r="G63" s="23"/>
      <c r="H63" s="19" t="s">
        <v>39</v>
      </c>
      <c r="I63" s="19"/>
    </row>
  </sheetData>
  <sheetProtection/>
  <mergeCells count="46">
    <mergeCell ref="B38:C38"/>
    <mergeCell ref="B34:C34"/>
    <mergeCell ref="A46:A48"/>
    <mergeCell ref="A49:A51"/>
    <mergeCell ref="B46:C46"/>
    <mergeCell ref="B37:C37"/>
    <mergeCell ref="B36:C36"/>
    <mergeCell ref="B51:C51"/>
    <mergeCell ref="B47:C47"/>
    <mergeCell ref="B48:C48"/>
    <mergeCell ref="A52:A54"/>
    <mergeCell ref="B53:C53"/>
    <mergeCell ref="B54:C54"/>
    <mergeCell ref="A38:A45"/>
    <mergeCell ref="B45:C45"/>
    <mergeCell ref="B44:C44"/>
    <mergeCell ref="B43:C43"/>
    <mergeCell ref="B42:C42"/>
    <mergeCell ref="B41:C41"/>
    <mergeCell ref="B40:C40"/>
    <mergeCell ref="B49:C49"/>
    <mergeCell ref="B50:C50"/>
    <mergeCell ref="B39:C39"/>
    <mergeCell ref="B59:C59"/>
    <mergeCell ref="B57:C57"/>
    <mergeCell ref="B55:C55"/>
    <mergeCell ref="B52:C52"/>
    <mergeCell ref="I8:I9"/>
    <mergeCell ref="A9:C9"/>
    <mergeCell ref="A22:C22"/>
    <mergeCell ref="A8:C8"/>
    <mergeCell ref="D8:D9"/>
    <mergeCell ref="E8:E9"/>
    <mergeCell ref="F8:F9"/>
    <mergeCell ref="G8:G9"/>
    <mergeCell ref="H8:H9"/>
    <mergeCell ref="A1:I1"/>
    <mergeCell ref="A3:I3"/>
    <mergeCell ref="A4:I4"/>
    <mergeCell ref="A6:A7"/>
    <mergeCell ref="B6:B7"/>
    <mergeCell ref="C6:C7"/>
    <mergeCell ref="D6:E6"/>
    <mergeCell ref="F6:G6"/>
    <mergeCell ref="H6:I6"/>
    <mergeCell ref="A2:I2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92" r:id="rId1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2018-03-01T07:57:12Z</cp:lastPrinted>
  <dcterms:created xsi:type="dcterms:W3CDTF">2006-11-28T10:41:36Z</dcterms:created>
  <dcterms:modified xsi:type="dcterms:W3CDTF">2018-03-01T07:57:21Z</dcterms:modified>
  <cp:category/>
  <cp:version/>
  <cp:contentType/>
  <cp:contentStatus/>
</cp:coreProperties>
</file>