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2017" sheetId="1" r:id="rId1"/>
  </sheets>
  <definedNames>
    <definedName name="_xlnm.Print_Area" localSheetId="0">'2017'!$A$1:$I$49</definedName>
  </definedNames>
  <calcPr fullCalcOnLoad="1"/>
</workbook>
</file>

<file path=xl/sharedStrings.xml><?xml version="1.0" encoding="utf-8"?>
<sst xmlns="http://schemas.openxmlformats.org/spreadsheetml/2006/main" count="66" uniqueCount="45">
  <si>
    <t>(найменування головного розпорядника коштів державного бюджету)</t>
  </si>
  <si>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</si>
  <si>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</si>
  <si>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</si>
  <si>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</si>
  <si>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</si>
  <si>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</si>
  <si>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2110</t>
  </si>
  <si>
    <t>2120</t>
  </si>
  <si>
    <t>2210</t>
  </si>
  <si>
    <t>2240</t>
  </si>
  <si>
    <t>2250</t>
  </si>
  <si>
    <t>2270</t>
  </si>
  <si>
    <t>2281</t>
  </si>
  <si>
    <t>2700</t>
  </si>
  <si>
    <t>2800</t>
  </si>
  <si>
    <t>3110</t>
  </si>
  <si>
    <t>3210</t>
  </si>
  <si>
    <t>в т. ч. за бюджетними програмами</t>
  </si>
  <si>
    <t>Код бюджетної програми</t>
  </si>
  <si>
    <t>0133</t>
  </si>
  <si>
    <t>Інформація про бюджет за бюджетними програмами  за 2017 рік</t>
  </si>
  <si>
    <t>Управління архітектури та містобудування Сумської міської ради</t>
  </si>
  <si>
    <t>план на 2017 рік з урахуванням внесених змін</t>
  </si>
  <si>
    <t>касове виконання за 2017 рік</t>
  </si>
  <si>
    <t>4810180</t>
  </si>
  <si>
    <t xml:space="preserve">Видатки всього за головним розпорядником коштів міського бюджету: </t>
  </si>
  <si>
    <t>в т. ч.</t>
  </si>
  <si>
    <t>3220</t>
  </si>
  <si>
    <t>0111</t>
  </si>
  <si>
    <t>4818600</t>
  </si>
  <si>
    <t>Інші видатки</t>
  </si>
  <si>
    <t>4819180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</si>
  <si>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</si>
  <si>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4818800</t>
  </si>
  <si>
    <t>0180</t>
  </si>
  <si>
    <t>Інші субвенції</t>
  </si>
  <si>
    <t>4817470</t>
  </si>
  <si>
    <t>0490</t>
  </si>
  <si>
    <t>Внески до статутного капіталу суб'єктів господарювання</t>
  </si>
  <si>
    <t>головний бухгалтер</t>
  </si>
  <si>
    <t>Р.В. Співаков</t>
  </si>
  <si>
    <t>Керівництво і управління у відповідній сфері у містах, селищах, селах</t>
  </si>
  <si>
    <t>(тис. грн.)</t>
  </si>
  <si>
    <t xml:space="preserve">Заступник начальника управління - начальник відділу -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</si>
</sst>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р_._-;\-* #,##0.00_р_._-;_-* &quot;-&quot;??_р_._-;_-@_-"/>
    <numFmt numFmtId="173" formatCode="_-* #,##0.0_р_._-;\-* #,##0.0_р_._-;_-* &quot;-&quot;??_р_._-;_-@_-"/>
    <numFmt numFmtId="174" formatCode="* #,##0.00;* \-#,##0.00;* &quot;-&quot;??;@"/>
    <numFmt numFmtId="175" formatCode="#,##0.0_₴"/>
    <numFmt numFmtId="176" formatCode="_-* #,##0.0\ _г_р_н_._-;\-* #,##0.0\ _г_р_н_._-;_-* &quot;-&quot;?\ _г_р_н_._-;_-@_-"/>
    <numFmt numFmtId="177" formatCode="&quot;Так&quot;;&quot;Так&quot;;&quot;Ні&quot;"/>
    <numFmt numFmtId="178" formatCode="&quot;Істина&quot;;&quot;Істина&quot;;&quot;Хибність&quot;"/>
    <numFmt numFmtId="179" formatCode="&quot;Увімк&quot;;&quot;Увімк&quot;;&quot;Вимк&quot;"/>
    <numFmt numFmtId="180" formatCode="[$€-2]\ ###,000_);[Red]\([$€-2]\ ###,000\)"/>
    <numFmt numFmtId="181" formatCode="_-* #,##0.0_₴_-;\-* #,##0.0_₴_-;_-* &quot;-&quot;?_₴_-;_-@_-"/>
  </numFmts>
  <fonts count="29"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20" borderId="6" applyNumberFormat="0" applyAlignment="0" applyProtection="0"/>
    <xf numFmtId="0" fontId="2" fillId="0" borderId="0" applyNumberFormat="0" applyFill="0" applyBorder="0" applyAlignment="0" applyProtection="0"/>
    <xf numFmtId="0" fontId="11" fillId="21" borderId="1" applyNumberFormat="0" applyAlignment="0" applyProtection="0"/>
    <xf numFmtId="0" fontId="16" fillId="0" borderId="7" applyNumberFormat="0" applyFill="0" applyAlignment="0" applyProtection="0"/>
    <xf numFmtId="0" fontId="7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0" fillId="21" borderId="9" applyNumberFormat="0" applyAlignment="0" applyProtection="0"/>
    <xf numFmtId="0" fontId="8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2" fontId="18" fillId="24" borderId="0" xfId="59" applyNumberFormat="1" applyFont="1" applyFill="1" applyAlignment="1">
      <alignment/>
    </xf>
    <xf numFmtId="0" fontId="19" fillId="24" borderId="0" xfId="0" applyFont="1" applyFill="1" applyAlignment="1">
      <alignment/>
    </xf>
    <xf numFmtId="0" fontId="21" fillId="24" borderId="0" xfId="0" applyFont="1" applyFill="1" applyAlignment="1">
      <alignment/>
    </xf>
    <xf numFmtId="49" fontId="18" fillId="24" borderId="0" xfId="59" applyNumberFormat="1" applyFont="1" applyFill="1" applyAlignment="1">
      <alignment horizontal="right"/>
    </xf>
    <xf numFmtId="0" fontId="22" fillId="24" borderId="0" xfId="0" applyFont="1" applyFill="1" applyAlignment="1">
      <alignment/>
    </xf>
    <xf numFmtId="49" fontId="21" fillId="24" borderId="0" xfId="59" applyNumberFormat="1" applyFont="1" applyFill="1" applyBorder="1" applyAlignment="1">
      <alignment horizontal="right" wrapText="1"/>
    </xf>
    <xf numFmtId="172" fontId="21" fillId="24" borderId="0" xfId="59" applyNumberFormat="1" applyFont="1" applyFill="1" applyBorder="1" applyAlignment="1">
      <alignment horizontal="center"/>
    </xf>
    <xf numFmtId="172" fontId="23" fillId="24" borderId="10" xfId="59" applyNumberFormat="1" applyFont="1" applyFill="1" applyBorder="1" applyAlignment="1">
      <alignment horizontal="center" vertical="center" wrapText="1"/>
    </xf>
    <xf numFmtId="49" fontId="21" fillId="24" borderId="10" xfId="59" applyNumberFormat="1" applyFont="1" applyFill="1" applyBorder="1" applyAlignment="1">
      <alignment horizontal="center"/>
    </xf>
    <xf numFmtId="173" fontId="24" fillId="24" borderId="10" xfId="59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172" fontId="24" fillId="24" borderId="10" xfId="59" applyNumberFormat="1" applyFont="1" applyFill="1" applyBorder="1" applyAlignment="1">
      <alignment wrapText="1"/>
    </xf>
    <xf numFmtId="49" fontId="25" fillId="24" borderId="10" xfId="59" applyNumberFormat="1" applyFont="1" applyFill="1" applyBorder="1" applyAlignment="1">
      <alignment horizontal="right" wrapText="1"/>
    </xf>
    <xf numFmtId="172" fontId="25" fillId="24" borderId="10" xfId="59" applyNumberFormat="1" applyFont="1" applyFill="1" applyBorder="1" applyAlignment="1">
      <alignment wrapText="1"/>
    </xf>
    <xf numFmtId="173" fontId="25" fillId="24" borderId="10" xfId="59" applyNumberFormat="1" applyFont="1" applyFill="1" applyBorder="1" applyAlignment="1">
      <alignment wrapText="1"/>
    </xf>
    <xf numFmtId="172" fontId="25" fillId="24" borderId="0" xfId="59" applyNumberFormat="1" applyFont="1" applyFill="1" applyAlignment="1">
      <alignment/>
    </xf>
    <xf numFmtId="49" fontId="26" fillId="24" borderId="10" xfId="59" applyNumberFormat="1" applyFont="1" applyFill="1" applyBorder="1" applyAlignment="1">
      <alignment horizontal="left" wrapText="1"/>
    </xf>
    <xf numFmtId="49" fontId="24" fillId="24" borderId="10" xfId="59" applyNumberFormat="1" applyFont="1" applyFill="1" applyBorder="1" applyAlignment="1">
      <alignment horizontal="right" wrapText="1"/>
    </xf>
    <xf numFmtId="49" fontId="24" fillId="24" borderId="10" xfId="59" applyNumberFormat="1" applyFont="1" applyFill="1" applyBorder="1" applyAlignment="1">
      <alignment horizontal="center" wrapText="1"/>
    </xf>
    <xf numFmtId="172" fontId="24" fillId="24" borderId="11" xfId="59" applyNumberFormat="1" applyFont="1" applyFill="1" applyBorder="1" applyAlignment="1">
      <alignment wrapText="1"/>
    </xf>
    <xf numFmtId="172" fontId="25" fillId="24" borderId="11" xfId="59" applyNumberFormat="1" applyFont="1" applyFill="1" applyBorder="1" applyAlignment="1">
      <alignment wrapText="1"/>
    </xf>
    <xf numFmtId="175" fontId="25" fillId="24" borderId="10" xfId="0" applyNumberFormat="1" applyFont="1" applyFill="1" applyBorder="1" applyAlignment="1" applyProtection="1">
      <alignment horizontal="right"/>
      <protection/>
    </xf>
    <xf numFmtId="175" fontId="25" fillId="24" borderId="12" xfId="59" applyNumberFormat="1" applyFont="1" applyFill="1" applyBorder="1" applyAlignment="1">
      <alignment horizontal="right" wrapText="1"/>
    </xf>
    <xf numFmtId="175" fontId="25" fillId="24" borderId="10" xfId="59" applyNumberFormat="1" applyFont="1" applyFill="1" applyBorder="1" applyAlignment="1">
      <alignment horizontal="right" wrapText="1"/>
    </xf>
    <xf numFmtId="172" fontId="25" fillId="24" borderId="10" xfId="59" applyNumberFormat="1" applyFont="1" applyFill="1" applyBorder="1" applyAlignment="1">
      <alignment horizontal="center" wrapText="1"/>
    </xf>
    <xf numFmtId="172" fontId="24" fillId="24" borderId="10" xfId="59" applyNumberFormat="1" applyFont="1" applyFill="1" applyBorder="1" applyAlignment="1">
      <alignment horizontal="center" wrapText="1"/>
    </xf>
    <xf numFmtId="49" fontId="25" fillId="24" borderId="0" xfId="59" applyNumberFormat="1" applyFont="1" applyFill="1" applyBorder="1" applyAlignment="1">
      <alignment horizontal="right" wrapText="1"/>
    </xf>
    <xf numFmtId="172" fontId="25" fillId="24" borderId="0" xfId="59" applyNumberFormat="1" applyFont="1" applyFill="1" applyBorder="1" applyAlignment="1">
      <alignment wrapText="1"/>
    </xf>
    <xf numFmtId="172" fontId="27" fillId="24" borderId="0" xfId="59" applyNumberFormat="1" applyFont="1" applyFill="1" applyAlignment="1">
      <alignment/>
    </xf>
    <xf numFmtId="172" fontId="24" fillId="24" borderId="0" xfId="59" applyNumberFormat="1" applyFont="1" applyFill="1" applyAlignment="1">
      <alignment/>
    </xf>
    <xf numFmtId="49" fontId="27" fillId="24" borderId="0" xfId="59" applyNumberFormat="1" applyFont="1" applyFill="1" applyAlignment="1">
      <alignment horizontal="right"/>
    </xf>
    <xf numFmtId="173" fontId="24" fillId="24" borderId="10" xfId="59" applyNumberFormat="1" applyFont="1" applyFill="1" applyBorder="1" applyAlignment="1">
      <alignment wrapText="1"/>
    </xf>
    <xf numFmtId="172" fontId="23" fillId="24" borderId="10" xfId="59" applyNumberFormat="1" applyFont="1" applyFill="1" applyBorder="1" applyAlignment="1">
      <alignment horizontal="center" wrapText="1"/>
    </xf>
    <xf numFmtId="172" fontId="18" fillId="24" borderId="0" xfId="59" applyNumberFormat="1" applyFont="1" applyFill="1" applyAlignment="1">
      <alignment horizontal="center" wrapText="1"/>
    </xf>
    <xf numFmtId="172" fontId="18" fillId="24" borderId="0" xfId="59" applyNumberFormat="1" applyFont="1" applyFill="1" applyAlignment="1">
      <alignment horizontal="center"/>
    </xf>
    <xf numFmtId="0" fontId="20" fillId="24" borderId="0" xfId="0" applyFont="1" applyFill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49" fontId="23" fillId="24" borderId="10" xfId="59" applyNumberFormat="1" applyFont="1" applyFill="1" applyBorder="1" applyAlignment="1">
      <alignment horizontal="center" vertical="center" wrapText="1"/>
    </xf>
    <xf numFmtId="49" fontId="23" fillId="24" borderId="10" xfId="59" applyNumberFormat="1" applyFont="1" applyFill="1" applyBorder="1" applyAlignment="1">
      <alignment horizontal="center" vertical="center"/>
    </xf>
    <xf numFmtId="172" fontId="24" fillId="24" borderId="10" xfId="59" applyNumberFormat="1" applyFont="1" applyFill="1" applyBorder="1" applyAlignment="1">
      <alignment wrapText="1"/>
    </xf>
    <xf numFmtId="172" fontId="23" fillId="24" borderId="10" xfId="59" applyNumberFormat="1" applyFont="1" applyFill="1" applyBorder="1" applyAlignment="1">
      <alignment horizontal="center" vertical="center" wrapText="1"/>
    </xf>
    <xf numFmtId="172" fontId="24" fillId="24" borderId="11" xfId="59" applyNumberFormat="1" applyFont="1" applyFill="1" applyBorder="1" applyAlignment="1">
      <alignment horizontal="left" wrapText="1"/>
    </xf>
    <xf numFmtId="172" fontId="24" fillId="24" borderId="14" xfId="59" applyNumberFormat="1" applyFont="1" applyFill="1" applyBorder="1" applyAlignment="1">
      <alignment horizontal="left" wrapText="1"/>
    </xf>
    <xf numFmtId="172" fontId="24" fillId="24" borderId="12" xfId="59" applyNumberFormat="1" applyFont="1" applyFill="1" applyBorder="1" applyAlignment="1">
      <alignment horizontal="left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="89" zoomScaleSheetLayoutView="89" zoomScalePageLayoutView="0" workbookViewId="0" topLeftCell="A1">
      <selection activeCell="E36" sqref="E36"/>
    </sheetView>
  </sheetViews>
  <sheetFormatPr defaultColWidth="8.8515625" defaultRowHeight="15"/>
  <cols>
    <col min="1" max="1" width="15.57421875" style="4" customWidth="1"/>
    <col min="2" max="2" width="15.7109375" style="1" customWidth="1"/>
    <col min="3" max="3" width="31.140625" style="1" customWidth="1"/>
    <col min="4" max="4" width="16.140625" style="1" customWidth="1"/>
    <col min="5" max="5" width="15.57421875" style="1" customWidth="1"/>
    <col min="6" max="6" width="16.00390625" style="1" customWidth="1"/>
    <col min="7" max="7" width="16.28125" style="1" customWidth="1"/>
    <col min="8" max="8" width="16.421875" style="1" customWidth="1"/>
    <col min="9" max="9" width="15.57421875" style="1" customWidth="1"/>
    <col min="10" max="10" width="11.7109375" style="5" bestFit="1" customWidth="1"/>
    <col min="11" max="16384" width="8.8515625" style="5" customWidth="1"/>
  </cols>
  <sheetData>
    <row r="1" spans="8:9" ht="12" customHeight="1">
      <c r="H1" s="34"/>
      <c r="I1" s="35"/>
    </row>
    <row r="2" spans="1:9" s="2" customFormat="1" ht="42" customHeight="1">
      <c r="A2" s="36" t="s">
        <v>21</v>
      </c>
      <c r="B2" s="36"/>
      <c r="C2" s="36"/>
      <c r="D2" s="36"/>
      <c r="E2" s="36"/>
      <c r="F2" s="36"/>
      <c r="G2" s="36"/>
      <c r="H2" s="36"/>
      <c r="I2" s="36"/>
    </row>
    <row r="3" spans="1:9" s="2" customFormat="1" ht="21" customHeight="1">
      <c r="A3" s="37" t="s">
        <v>22</v>
      </c>
      <c r="B3" s="37"/>
      <c r="C3" s="37"/>
      <c r="D3" s="37"/>
      <c r="E3" s="37"/>
      <c r="F3" s="37"/>
      <c r="G3" s="37"/>
      <c r="H3" s="37"/>
      <c r="I3" s="37"/>
    </row>
    <row r="4" spans="1:9" s="2" customFormat="1" ht="14.25">
      <c r="A4" s="38" t="s">
        <v>0</v>
      </c>
      <c r="B4" s="38"/>
      <c r="C4" s="38"/>
      <c r="D4" s="38"/>
      <c r="E4" s="38"/>
      <c r="F4" s="38"/>
      <c r="G4" s="38"/>
      <c r="H4" s="38"/>
      <c r="I4" s="38"/>
    </row>
    <row r="5" spans="1:9" s="2" customFormat="1" ht="14.25">
      <c r="A5" s="6"/>
      <c r="B5" s="7"/>
      <c r="C5" s="7"/>
      <c r="D5" s="7"/>
      <c r="E5" s="7"/>
      <c r="F5" s="7"/>
      <c r="G5" s="7"/>
      <c r="H5" s="7"/>
      <c r="I5" s="7" t="s">
        <v>43</v>
      </c>
    </row>
    <row r="6" spans="1:9" s="3" customFormat="1" ht="21" customHeight="1">
      <c r="A6" s="39" t="s">
        <v>1</v>
      </c>
      <c r="B6" s="42" t="s">
        <v>2</v>
      </c>
      <c r="C6" s="42" t="s">
        <v>3</v>
      </c>
      <c r="D6" s="33" t="s">
        <v>4</v>
      </c>
      <c r="E6" s="33"/>
      <c r="F6" s="33" t="s">
        <v>5</v>
      </c>
      <c r="G6" s="33"/>
      <c r="H6" s="33" t="s">
        <v>6</v>
      </c>
      <c r="I6" s="33"/>
    </row>
    <row r="7" spans="1:9" s="3" customFormat="1" ht="123.75" customHeight="1">
      <c r="A7" s="40"/>
      <c r="B7" s="42"/>
      <c r="C7" s="42"/>
      <c r="D7" s="8" t="s">
        <v>23</v>
      </c>
      <c r="E7" s="8" t="s">
        <v>24</v>
      </c>
      <c r="F7" s="8" t="s">
        <v>23</v>
      </c>
      <c r="G7" s="8" t="s">
        <v>24</v>
      </c>
      <c r="H7" s="8" t="s">
        <v>23</v>
      </c>
      <c r="I7" s="8" t="s">
        <v>24</v>
      </c>
    </row>
    <row r="8" spans="1:9" s="2" customFormat="1" ht="14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s="11" customFormat="1" ht="27.75" customHeight="1">
      <c r="A9" s="43" t="s">
        <v>26</v>
      </c>
      <c r="B9" s="44"/>
      <c r="C9" s="45"/>
      <c r="D9" s="32">
        <f>D25+D34</f>
        <v>4039.1</v>
      </c>
      <c r="E9" s="32">
        <f>E25+E34</f>
        <v>3964.0099999999998</v>
      </c>
      <c r="F9" s="32">
        <f>F25+F36+F42+F44</f>
        <v>2526.51</v>
      </c>
      <c r="G9" s="32">
        <f>G25+G36+G42+G44</f>
        <v>2054.54</v>
      </c>
      <c r="H9" s="32">
        <f>H25+H34+H36+H42+H44</f>
        <v>6565.610000000001</v>
      </c>
      <c r="I9" s="32">
        <f>I25+I34+I36+I42+I44</f>
        <v>6018.56</v>
      </c>
    </row>
    <row r="10" spans="1:9" s="11" customFormat="1" ht="15">
      <c r="A10" s="41" t="s">
        <v>27</v>
      </c>
      <c r="B10" s="41"/>
      <c r="C10" s="41"/>
      <c r="D10" s="32"/>
      <c r="E10" s="32"/>
      <c r="F10" s="32"/>
      <c r="G10" s="32"/>
      <c r="H10" s="32"/>
      <c r="I10" s="32"/>
    </row>
    <row r="11" spans="1:9" s="11" customFormat="1" ht="15" hidden="1">
      <c r="A11" s="13" t="s">
        <v>7</v>
      </c>
      <c r="B11" s="14"/>
      <c r="C11" s="14"/>
      <c r="D11" s="15">
        <f aca="true" t="shared" si="0" ref="D11:I12">D26</f>
        <v>2830953</v>
      </c>
      <c r="E11" s="15">
        <f t="shared" si="0"/>
        <v>2830417.25</v>
      </c>
      <c r="F11" s="15">
        <f t="shared" si="0"/>
        <v>0</v>
      </c>
      <c r="G11" s="15">
        <f t="shared" si="0"/>
        <v>0</v>
      </c>
      <c r="H11" s="15">
        <f t="shared" si="0"/>
        <v>2830953</v>
      </c>
      <c r="I11" s="15">
        <f t="shared" si="0"/>
        <v>2830417.25</v>
      </c>
    </row>
    <row r="12" spans="1:9" s="11" customFormat="1" ht="15" hidden="1">
      <c r="A12" s="13" t="s">
        <v>8</v>
      </c>
      <c r="B12" s="14"/>
      <c r="C12" s="14"/>
      <c r="D12" s="15">
        <f t="shared" si="0"/>
        <v>624487</v>
      </c>
      <c r="E12" s="15">
        <f t="shared" si="0"/>
        <v>624484.33</v>
      </c>
      <c r="F12" s="15">
        <f t="shared" si="0"/>
        <v>0</v>
      </c>
      <c r="G12" s="15">
        <f t="shared" si="0"/>
        <v>0</v>
      </c>
      <c r="H12" s="15">
        <f t="shared" si="0"/>
        <v>624487</v>
      </c>
      <c r="I12" s="15">
        <f t="shared" si="0"/>
        <v>624484.33</v>
      </c>
    </row>
    <row r="13" spans="1:9" s="11" customFormat="1" ht="15" hidden="1">
      <c r="A13" s="13" t="s">
        <v>9</v>
      </c>
      <c r="B13" s="14"/>
      <c r="C13" s="14"/>
      <c r="D13" s="15">
        <f aca="true" t="shared" si="1" ref="D13:I13">D28+D37</f>
        <v>98483</v>
      </c>
      <c r="E13" s="15">
        <f t="shared" si="1"/>
        <v>98406.35</v>
      </c>
      <c r="F13" s="15">
        <f t="shared" si="1"/>
        <v>25090</v>
      </c>
      <c r="G13" s="15">
        <f t="shared" si="1"/>
        <v>25090</v>
      </c>
      <c r="H13" s="15">
        <f t="shared" si="1"/>
        <v>123573</v>
      </c>
      <c r="I13" s="15">
        <f t="shared" si="1"/>
        <v>123496.35</v>
      </c>
    </row>
    <row r="14" spans="1:9" s="11" customFormat="1" ht="15" hidden="1">
      <c r="A14" s="13" t="s">
        <v>10</v>
      </c>
      <c r="B14" s="14"/>
      <c r="C14" s="14"/>
      <c r="D14" s="15">
        <f aca="true" t="shared" si="2" ref="D14:I14">D29+D35+D38</f>
        <v>390092</v>
      </c>
      <c r="E14" s="15">
        <f t="shared" si="2"/>
        <v>327383.63</v>
      </c>
      <c r="F14" s="15">
        <f t="shared" si="2"/>
        <v>770635</v>
      </c>
      <c r="G14" s="15">
        <f t="shared" si="2"/>
        <v>721043.25</v>
      </c>
      <c r="H14" s="15">
        <f t="shared" si="2"/>
        <v>1160727</v>
      </c>
      <c r="I14" s="15">
        <f t="shared" si="2"/>
        <v>1048426.88</v>
      </c>
    </row>
    <row r="15" spans="1:9" s="11" customFormat="1" ht="15" hidden="1">
      <c r="A15" s="13" t="s">
        <v>11</v>
      </c>
      <c r="B15" s="14"/>
      <c r="C15" s="14"/>
      <c r="D15" s="15">
        <f aca="true" t="shared" si="3" ref="D15:I16">D30</f>
        <v>4400</v>
      </c>
      <c r="E15" s="15">
        <f t="shared" si="3"/>
        <v>3776.98</v>
      </c>
      <c r="F15" s="15">
        <f t="shared" si="3"/>
        <v>0</v>
      </c>
      <c r="G15" s="15">
        <f t="shared" si="3"/>
        <v>0</v>
      </c>
      <c r="H15" s="15">
        <f t="shared" si="3"/>
        <v>4400</v>
      </c>
      <c r="I15" s="15">
        <f t="shared" si="3"/>
        <v>3776.98</v>
      </c>
    </row>
    <row r="16" spans="1:9" s="11" customFormat="1" ht="15" hidden="1">
      <c r="A16" s="13" t="s">
        <v>12</v>
      </c>
      <c r="B16" s="14"/>
      <c r="C16" s="14"/>
      <c r="D16" s="15">
        <f t="shared" si="3"/>
        <v>75335</v>
      </c>
      <c r="E16" s="15">
        <f t="shared" si="3"/>
        <v>69973.73</v>
      </c>
      <c r="F16" s="15">
        <f t="shared" si="3"/>
        <v>0</v>
      </c>
      <c r="G16" s="15">
        <f t="shared" si="3"/>
        <v>0</v>
      </c>
      <c r="H16" s="15">
        <f t="shared" si="3"/>
        <v>75335</v>
      </c>
      <c r="I16" s="15">
        <f t="shared" si="3"/>
        <v>69973.73</v>
      </c>
    </row>
    <row r="17" spans="1:9" s="11" customFormat="1" ht="15" hidden="1">
      <c r="A17" s="13" t="s">
        <v>13</v>
      </c>
      <c r="B17" s="14"/>
      <c r="C17" s="14"/>
      <c r="D17" s="15">
        <f aca="true" t="shared" si="4" ref="D17:I18">D39</f>
        <v>0</v>
      </c>
      <c r="E17" s="15">
        <f t="shared" si="4"/>
        <v>0</v>
      </c>
      <c r="F17" s="15">
        <f t="shared" si="4"/>
        <v>1377100</v>
      </c>
      <c r="G17" s="15">
        <f t="shared" si="4"/>
        <v>996797.86</v>
      </c>
      <c r="H17" s="15">
        <f t="shared" si="4"/>
        <v>1377100</v>
      </c>
      <c r="I17" s="15">
        <f t="shared" si="4"/>
        <v>996797.86</v>
      </c>
    </row>
    <row r="18" spans="1:9" s="11" customFormat="1" ht="15" hidden="1">
      <c r="A18" s="13" t="s">
        <v>14</v>
      </c>
      <c r="B18" s="14"/>
      <c r="C18" s="14"/>
      <c r="D18" s="15">
        <f t="shared" si="4"/>
        <v>0</v>
      </c>
      <c r="E18" s="15">
        <f t="shared" si="4"/>
        <v>0</v>
      </c>
      <c r="F18" s="15">
        <f t="shared" si="4"/>
        <v>58000</v>
      </c>
      <c r="G18" s="15">
        <f t="shared" si="4"/>
        <v>18000</v>
      </c>
      <c r="H18" s="15">
        <f t="shared" si="4"/>
        <v>58000</v>
      </c>
      <c r="I18" s="15">
        <f t="shared" si="4"/>
        <v>18000</v>
      </c>
    </row>
    <row r="19" spans="1:9" s="11" customFormat="1" ht="15" hidden="1">
      <c r="A19" s="13" t="s">
        <v>15</v>
      </c>
      <c r="B19" s="14"/>
      <c r="C19" s="14"/>
      <c r="D19" s="15">
        <f aca="true" t="shared" si="5" ref="D19:I19">D32</f>
        <v>15350</v>
      </c>
      <c r="E19" s="15">
        <f t="shared" si="5"/>
        <v>9577.49</v>
      </c>
      <c r="F19" s="15">
        <f t="shared" si="5"/>
        <v>0</v>
      </c>
      <c r="G19" s="15">
        <f t="shared" si="5"/>
        <v>0</v>
      </c>
      <c r="H19" s="15">
        <f t="shared" si="5"/>
        <v>15350</v>
      </c>
      <c r="I19" s="15">
        <f t="shared" si="5"/>
        <v>9577.49</v>
      </c>
    </row>
    <row r="20" spans="1:9" s="11" customFormat="1" ht="15" hidden="1">
      <c r="A20" s="13" t="s">
        <v>16</v>
      </c>
      <c r="B20" s="14"/>
      <c r="C20" s="14"/>
      <c r="D20" s="15">
        <f aca="true" t="shared" si="6" ref="D20:I20">D33+D41</f>
        <v>0</v>
      </c>
      <c r="E20" s="15">
        <f t="shared" si="6"/>
        <v>0</v>
      </c>
      <c r="F20" s="15">
        <f t="shared" si="6"/>
        <v>243000</v>
      </c>
      <c r="G20" s="15">
        <f t="shared" si="6"/>
        <v>240930</v>
      </c>
      <c r="H20" s="15">
        <f t="shared" si="6"/>
        <v>243000</v>
      </c>
      <c r="I20" s="15">
        <f t="shared" si="6"/>
        <v>240930</v>
      </c>
    </row>
    <row r="21" spans="1:9" s="11" customFormat="1" ht="15" hidden="1">
      <c r="A21" s="13" t="s">
        <v>17</v>
      </c>
      <c r="B21" s="14"/>
      <c r="C21" s="14"/>
      <c r="D21" s="15">
        <f aca="true" t="shared" si="7" ref="D21:I21">D45</f>
        <v>0</v>
      </c>
      <c r="E21" s="15">
        <f t="shared" si="7"/>
        <v>0</v>
      </c>
      <c r="F21" s="15">
        <f t="shared" si="7"/>
        <v>17173</v>
      </c>
      <c r="G21" s="15">
        <f t="shared" si="7"/>
        <v>17173</v>
      </c>
      <c r="H21" s="15">
        <f t="shared" si="7"/>
        <v>17173</v>
      </c>
      <c r="I21" s="15">
        <f t="shared" si="7"/>
        <v>17173</v>
      </c>
    </row>
    <row r="22" spans="1:9" s="11" customFormat="1" ht="15" hidden="1">
      <c r="A22" s="13" t="s">
        <v>28</v>
      </c>
      <c r="B22" s="14"/>
      <c r="C22" s="14"/>
      <c r="D22" s="15">
        <f aca="true" t="shared" si="8" ref="D22:I22">D43</f>
        <v>0</v>
      </c>
      <c r="E22" s="15">
        <f t="shared" si="8"/>
        <v>0</v>
      </c>
      <c r="F22" s="15">
        <f t="shared" si="8"/>
        <v>35510</v>
      </c>
      <c r="G22" s="15">
        <f t="shared" si="8"/>
        <v>35510</v>
      </c>
      <c r="H22" s="15">
        <f t="shared" si="8"/>
        <v>35510</v>
      </c>
      <c r="I22" s="15">
        <f t="shared" si="8"/>
        <v>35510</v>
      </c>
    </row>
    <row r="23" spans="1:9" s="11" customFormat="1" ht="15.75" customHeight="1" hidden="1">
      <c r="A23" s="41" t="s">
        <v>18</v>
      </c>
      <c r="B23" s="41"/>
      <c r="C23" s="41"/>
      <c r="D23" s="16"/>
      <c r="E23" s="16"/>
      <c r="F23" s="15"/>
      <c r="G23" s="15"/>
      <c r="H23" s="15"/>
      <c r="I23" s="15"/>
    </row>
    <row r="24" spans="1:9" s="11" customFormat="1" ht="27" customHeight="1" hidden="1">
      <c r="A24" s="17" t="s">
        <v>19</v>
      </c>
      <c r="B24" s="14"/>
      <c r="C24" s="14"/>
      <c r="D24" s="14"/>
      <c r="E24" s="14"/>
      <c r="F24" s="14"/>
      <c r="G24" s="14"/>
      <c r="H24" s="14"/>
      <c r="I24" s="14"/>
    </row>
    <row r="25" spans="1:9" s="11" customFormat="1" ht="42" customHeight="1">
      <c r="A25" s="18" t="s">
        <v>25</v>
      </c>
      <c r="B25" s="19" t="s">
        <v>29</v>
      </c>
      <c r="C25" s="20" t="s">
        <v>42</v>
      </c>
      <c r="D25" s="10">
        <v>3799.1</v>
      </c>
      <c r="E25" s="10">
        <v>3748.1</v>
      </c>
      <c r="F25" s="10">
        <v>95</v>
      </c>
      <c r="G25" s="10">
        <v>94.93</v>
      </c>
      <c r="H25" s="10">
        <v>3894.1</v>
      </c>
      <c r="I25" s="10">
        <v>3843.04</v>
      </c>
    </row>
    <row r="26" spans="1:9" s="11" customFormat="1" ht="15" hidden="1">
      <c r="A26" s="13" t="s">
        <v>7</v>
      </c>
      <c r="B26" s="14"/>
      <c r="C26" s="21"/>
      <c r="D26" s="22">
        <v>2830953</v>
      </c>
      <c r="E26" s="23">
        <v>2830417.25</v>
      </c>
      <c r="F26" s="24"/>
      <c r="G26" s="24"/>
      <c r="H26" s="24">
        <f>D26+F26</f>
        <v>2830953</v>
      </c>
      <c r="I26" s="24">
        <f>E26+G26</f>
        <v>2830417.25</v>
      </c>
    </row>
    <row r="27" spans="1:9" s="11" customFormat="1" ht="15" hidden="1">
      <c r="A27" s="13" t="s">
        <v>8</v>
      </c>
      <c r="B27" s="14"/>
      <c r="C27" s="21"/>
      <c r="D27" s="24">
        <v>624487</v>
      </c>
      <c r="E27" s="23">
        <v>624484.33</v>
      </c>
      <c r="F27" s="24"/>
      <c r="G27" s="24"/>
      <c r="H27" s="24">
        <f aca="true" t="shared" si="9" ref="H27:I33">D27+F27</f>
        <v>624487</v>
      </c>
      <c r="I27" s="24">
        <f t="shared" si="9"/>
        <v>624484.33</v>
      </c>
    </row>
    <row r="28" spans="1:9" s="11" customFormat="1" ht="15" hidden="1">
      <c r="A28" s="13" t="s">
        <v>9</v>
      </c>
      <c r="B28" s="14"/>
      <c r="C28" s="21"/>
      <c r="D28" s="24">
        <v>98483</v>
      </c>
      <c r="E28" s="23">
        <v>98406.35</v>
      </c>
      <c r="F28" s="24"/>
      <c r="G28" s="24"/>
      <c r="H28" s="24">
        <f t="shared" si="9"/>
        <v>98483</v>
      </c>
      <c r="I28" s="24">
        <f t="shared" si="9"/>
        <v>98406.35</v>
      </c>
    </row>
    <row r="29" spans="1:9" s="11" customFormat="1" ht="15" hidden="1">
      <c r="A29" s="13" t="s">
        <v>10</v>
      </c>
      <c r="B29" s="14"/>
      <c r="C29" s="21"/>
      <c r="D29" s="24">
        <v>150092</v>
      </c>
      <c r="E29" s="23">
        <v>111473.44</v>
      </c>
      <c r="F29" s="24"/>
      <c r="G29" s="24"/>
      <c r="H29" s="24">
        <f t="shared" si="9"/>
        <v>150092</v>
      </c>
      <c r="I29" s="24">
        <f t="shared" si="9"/>
        <v>111473.44</v>
      </c>
    </row>
    <row r="30" spans="1:9" s="11" customFormat="1" ht="15" hidden="1">
      <c r="A30" s="13" t="s">
        <v>11</v>
      </c>
      <c r="B30" s="14"/>
      <c r="C30" s="21"/>
      <c r="D30" s="24">
        <v>4400</v>
      </c>
      <c r="E30" s="23">
        <v>3776.98</v>
      </c>
      <c r="F30" s="24"/>
      <c r="G30" s="24"/>
      <c r="H30" s="24">
        <f t="shared" si="9"/>
        <v>4400</v>
      </c>
      <c r="I30" s="24">
        <f t="shared" si="9"/>
        <v>3776.98</v>
      </c>
    </row>
    <row r="31" spans="1:9" s="11" customFormat="1" ht="15" hidden="1">
      <c r="A31" s="13" t="s">
        <v>12</v>
      </c>
      <c r="B31" s="14"/>
      <c r="C31" s="14"/>
      <c r="D31" s="24">
        <v>75335</v>
      </c>
      <c r="E31" s="24">
        <v>69973.73</v>
      </c>
      <c r="F31" s="24"/>
      <c r="G31" s="24"/>
      <c r="H31" s="24">
        <f t="shared" si="9"/>
        <v>75335</v>
      </c>
      <c r="I31" s="24">
        <f t="shared" si="9"/>
        <v>69973.73</v>
      </c>
    </row>
    <row r="32" spans="1:9" s="11" customFormat="1" ht="15" hidden="1">
      <c r="A32" s="13" t="s">
        <v>15</v>
      </c>
      <c r="B32" s="14"/>
      <c r="C32" s="14"/>
      <c r="D32" s="24">
        <v>15350</v>
      </c>
      <c r="E32" s="24">
        <v>9577.49</v>
      </c>
      <c r="F32" s="24"/>
      <c r="G32" s="24"/>
      <c r="H32" s="24">
        <f t="shared" si="9"/>
        <v>15350</v>
      </c>
      <c r="I32" s="24">
        <f t="shared" si="9"/>
        <v>9577.49</v>
      </c>
    </row>
    <row r="33" spans="1:9" s="11" customFormat="1" ht="15" hidden="1">
      <c r="A33" s="13" t="s">
        <v>16</v>
      </c>
      <c r="B33" s="14"/>
      <c r="C33" s="14"/>
      <c r="D33" s="24"/>
      <c r="E33" s="24"/>
      <c r="F33" s="24">
        <v>95000</v>
      </c>
      <c r="G33" s="24">
        <v>94930</v>
      </c>
      <c r="H33" s="24">
        <f t="shared" si="9"/>
        <v>95000</v>
      </c>
      <c r="I33" s="24">
        <f t="shared" si="9"/>
        <v>94930</v>
      </c>
    </row>
    <row r="34" spans="1:9" s="11" customFormat="1" ht="21" customHeight="1">
      <c r="A34" s="18" t="s">
        <v>30</v>
      </c>
      <c r="B34" s="19" t="s">
        <v>20</v>
      </c>
      <c r="C34" s="12" t="s">
        <v>31</v>
      </c>
      <c r="D34" s="10">
        <v>240</v>
      </c>
      <c r="E34" s="10">
        <v>215.91</v>
      </c>
      <c r="F34" s="10">
        <f>SUM(F35:F35)</f>
        <v>0</v>
      </c>
      <c r="G34" s="10">
        <f>SUM(G35:G35)</f>
        <v>0</v>
      </c>
      <c r="H34" s="10">
        <v>240</v>
      </c>
      <c r="I34" s="10">
        <v>215.91</v>
      </c>
    </row>
    <row r="35" spans="1:9" s="11" customFormat="1" ht="15" hidden="1">
      <c r="A35" s="13" t="s">
        <v>10</v>
      </c>
      <c r="B35" s="14"/>
      <c r="C35" s="14"/>
      <c r="D35" s="15">
        <v>240000</v>
      </c>
      <c r="E35" s="15">
        <v>215910.19</v>
      </c>
      <c r="F35" s="15"/>
      <c r="G35" s="15"/>
      <c r="H35" s="15">
        <f>D35+F35</f>
        <v>240000</v>
      </c>
      <c r="I35" s="15">
        <f>E35+G35</f>
        <v>215910.19</v>
      </c>
    </row>
    <row r="36" spans="1:9" s="11" customFormat="1" ht="81" customHeight="1">
      <c r="A36" s="18" t="s">
        <v>32</v>
      </c>
      <c r="B36" s="19" t="s">
        <v>20</v>
      </c>
      <c r="C36" s="12" t="s">
        <v>33</v>
      </c>
      <c r="D36" s="10">
        <f>SUM(D37:D41)</f>
        <v>0</v>
      </c>
      <c r="E36" s="10">
        <f>SUM(E37:E41)</f>
        <v>0</v>
      </c>
      <c r="F36" s="10">
        <v>2378.83</v>
      </c>
      <c r="G36" s="10">
        <v>1906.93</v>
      </c>
      <c r="H36" s="10">
        <v>2378.83</v>
      </c>
      <c r="I36" s="10">
        <v>1906.93</v>
      </c>
    </row>
    <row r="37" spans="1:9" s="11" customFormat="1" ht="15" hidden="1">
      <c r="A37" s="13" t="s">
        <v>9</v>
      </c>
      <c r="B37" s="14"/>
      <c r="C37" s="14"/>
      <c r="D37" s="15"/>
      <c r="E37" s="15"/>
      <c r="F37" s="15">
        <v>25090</v>
      </c>
      <c r="G37" s="15">
        <v>25090</v>
      </c>
      <c r="H37" s="15">
        <f aca="true" t="shared" si="10" ref="H37:I41">D37+F37</f>
        <v>25090</v>
      </c>
      <c r="I37" s="15">
        <f t="shared" si="10"/>
        <v>25090</v>
      </c>
    </row>
    <row r="38" spans="1:9" s="11" customFormat="1" ht="15" hidden="1">
      <c r="A38" s="13" t="s">
        <v>10</v>
      </c>
      <c r="B38" s="14"/>
      <c r="C38" s="14"/>
      <c r="D38" s="15"/>
      <c r="E38" s="15"/>
      <c r="F38" s="15">
        <v>770635</v>
      </c>
      <c r="G38" s="15">
        <v>721043.25</v>
      </c>
      <c r="H38" s="15">
        <f t="shared" si="10"/>
        <v>770635</v>
      </c>
      <c r="I38" s="15">
        <f t="shared" si="10"/>
        <v>721043.25</v>
      </c>
    </row>
    <row r="39" spans="1:9" s="11" customFormat="1" ht="15" hidden="1">
      <c r="A39" s="13" t="s">
        <v>13</v>
      </c>
      <c r="B39" s="14"/>
      <c r="C39" s="14"/>
      <c r="D39" s="15"/>
      <c r="E39" s="15"/>
      <c r="F39" s="15">
        <v>1377100</v>
      </c>
      <c r="G39" s="15">
        <v>996797.86</v>
      </c>
      <c r="H39" s="15">
        <f t="shared" si="10"/>
        <v>1377100</v>
      </c>
      <c r="I39" s="15">
        <f t="shared" si="10"/>
        <v>996797.86</v>
      </c>
    </row>
    <row r="40" spans="1:9" s="11" customFormat="1" ht="15" hidden="1">
      <c r="A40" s="13" t="s">
        <v>14</v>
      </c>
      <c r="B40" s="14"/>
      <c r="C40" s="14"/>
      <c r="D40" s="15"/>
      <c r="E40" s="15"/>
      <c r="F40" s="15">
        <v>58000</v>
      </c>
      <c r="G40" s="15">
        <v>18000</v>
      </c>
      <c r="H40" s="15">
        <f t="shared" si="10"/>
        <v>58000</v>
      </c>
      <c r="I40" s="15">
        <f t="shared" si="10"/>
        <v>18000</v>
      </c>
    </row>
    <row r="41" spans="1:9" s="11" customFormat="1" ht="15" hidden="1">
      <c r="A41" s="13" t="s">
        <v>16</v>
      </c>
      <c r="B41" s="14"/>
      <c r="C41" s="14"/>
      <c r="D41" s="15"/>
      <c r="E41" s="15"/>
      <c r="F41" s="15">
        <v>148000</v>
      </c>
      <c r="G41" s="15">
        <v>146000</v>
      </c>
      <c r="H41" s="15">
        <f t="shared" si="10"/>
        <v>148000</v>
      </c>
      <c r="I41" s="15">
        <f t="shared" si="10"/>
        <v>146000</v>
      </c>
    </row>
    <row r="42" spans="1:9" s="11" customFormat="1" ht="20.25" customHeight="1">
      <c r="A42" s="18" t="s">
        <v>34</v>
      </c>
      <c r="B42" s="19" t="s">
        <v>35</v>
      </c>
      <c r="C42" s="12" t="s">
        <v>36</v>
      </c>
      <c r="D42" s="10">
        <f>SUM(D43:D43)</f>
        <v>0</v>
      </c>
      <c r="E42" s="10">
        <f>SUM(E43:E43)</f>
        <v>0</v>
      </c>
      <c r="F42" s="10">
        <v>35.51</v>
      </c>
      <c r="G42" s="10">
        <v>35.51</v>
      </c>
      <c r="H42" s="10">
        <v>35.51</v>
      </c>
      <c r="I42" s="10">
        <v>35.51</v>
      </c>
    </row>
    <row r="43" spans="1:9" s="11" customFormat="1" ht="15" hidden="1">
      <c r="A43" s="13" t="s">
        <v>28</v>
      </c>
      <c r="B43" s="25"/>
      <c r="C43" s="14"/>
      <c r="D43" s="15"/>
      <c r="E43" s="15"/>
      <c r="F43" s="15">
        <v>35510</v>
      </c>
      <c r="G43" s="15">
        <v>35510</v>
      </c>
      <c r="H43" s="15">
        <f>D43+F43</f>
        <v>35510</v>
      </c>
      <c r="I43" s="15">
        <f>E43+G43</f>
        <v>35510</v>
      </c>
    </row>
    <row r="44" spans="1:9" s="11" customFormat="1" ht="36" customHeight="1">
      <c r="A44" s="18" t="s">
        <v>37</v>
      </c>
      <c r="B44" s="19" t="s">
        <v>38</v>
      </c>
      <c r="C44" s="12" t="s">
        <v>39</v>
      </c>
      <c r="D44" s="10">
        <f>SUM(D45:D45)</f>
        <v>0</v>
      </c>
      <c r="E44" s="10">
        <f>SUM(E45:E45)</f>
        <v>0</v>
      </c>
      <c r="F44" s="10">
        <v>17.17</v>
      </c>
      <c r="G44" s="10">
        <v>17.17</v>
      </c>
      <c r="H44" s="10">
        <v>17.17</v>
      </c>
      <c r="I44" s="10">
        <v>17.17</v>
      </c>
    </row>
    <row r="45" spans="1:9" s="11" customFormat="1" ht="15" hidden="1">
      <c r="A45" s="13" t="s">
        <v>17</v>
      </c>
      <c r="B45" s="26"/>
      <c r="C45" s="12"/>
      <c r="D45" s="15"/>
      <c r="E45" s="15"/>
      <c r="F45" s="15">
        <v>17173</v>
      </c>
      <c r="G45" s="15">
        <v>17173</v>
      </c>
      <c r="H45" s="15">
        <f>D45+F45</f>
        <v>17173</v>
      </c>
      <c r="I45" s="15">
        <f>E45+G45</f>
        <v>17173</v>
      </c>
    </row>
    <row r="46" spans="1:9" s="11" customFormat="1" ht="15">
      <c r="A46" s="27"/>
      <c r="B46" s="28"/>
      <c r="C46" s="28"/>
      <c r="D46" s="28"/>
      <c r="E46" s="28"/>
      <c r="F46" s="28"/>
      <c r="G46" s="28"/>
      <c r="H46" s="28"/>
      <c r="I46" s="28"/>
    </row>
    <row r="47" spans="1:9" s="11" customFormat="1" ht="15">
      <c r="A47" s="27"/>
      <c r="B47" s="28"/>
      <c r="C47" s="28"/>
      <c r="D47" s="28"/>
      <c r="E47" s="28"/>
      <c r="F47" s="28"/>
      <c r="G47" s="28"/>
      <c r="H47" s="28"/>
      <c r="I47" s="28"/>
    </row>
    <row r="48" spans="1:9" s="11" customFormat="1" ht="15.75">
      <c r="A48" s="29" t="s">
        <v>44</v>
      </c>
      <c r="B48" s="30"/>
      <c r="C48" s="30"/>
      <c r="D48" s="30"/>
      <c r="E48" s="30"/>
      <c r="F48" s="30"/>
      <c r="G48" s="30"/>
      <c r="H48" s="30"/>
      <c r="I48" s="31"/>
    </row>
    <row r="49" spans="1:9" s="11" customFormat="1" ht="15.75">
      <c r="A49" s="29" t="s">
        <v>40</v>
      </c>
      <c r="B49" s="16"/>
      <c r="C49" s="16"/>
      <c r="D49" s="16"/>
      <c r="E49" s="16"/>
      <c r="F49" s="16"/>
      <c r="G49" s="16"/>
      <c r="H49" s="29" t="s">
        <v>41</v>
      </c>
      <c r="I49" s="29"/>
    </row>
  </sheetData>
  <sheetProtection/>
  <mergeCells count="19">
    <mergeCell ref="A6:A7"/>
    <mergeCell ref="A23:C23"/>
    <mergeCell ref="E9:E10"/>
    <mergeCell ref="F9:F10"/>
    <mergeCell ref="B6:B7"/>
    <mergeCell ref="C6:C7"/>
    <mergeCell ref="D6:E6"/>
    <mergeCell ref="A9:C9"/>
    <mergeCell ref="A10:C10"/>
    <mergeCell ref="H1:I1"/>
    <mergeCell ref="A2:I2"/>
    <mergeCell ref="A3:I3"/>
    <mergeCell ref="A4:I4"/>
    <mergeCell ref="I9:I10"/>
    <mergeCell ref="D9:D10"/>
    <mergeCell ref="H9:H10"/>
    <mergeCell ref="F6:G6"/>
    <mergeCell ref="H6:I6"/>
    <mergeCell ref="G9:G10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2018-03-01T07:51:06Z</cp:lastPrinted>
  <dcterms:created xsi:type="dcterms:W3CDTF">2006-11-28T10:41:36Z</dcterms:created>
  <dcterms:modified xsi:type="dcterms:W3CDTF">2018-03-01T07:51:08Z</dcterms:modified>
  <cp:category/>
  <cp:version/>
  <cp:contentType/>
  <cp:contentStatus/>
</cp:coreProperties>
</file>