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1"/>
  </bookViews>
  <sheets>
    <sheet name="інформація про бюджет" sheetId="2" r:id="rId1"/>
    <sheet name="Бюджет розвитку" sheetId="1" r:id="rId2"/>
  </sheets>
  <definedNames>
    <definedName name="_xlnm.Print_Area" localSheetId="0">'інформація про бюджет'!$A$1:$K$51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E121" i="1"/>
  <c r="G121" i="1"/>
  <c r="H121" i="1"/>
  <c r="I121" i="1"/>
  <c r="C12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11" i="1"/>
  <c r="G112" i="1"/>
  <c r="G113" i="1"/>
  <c r="G114" i="1"/>
  <c r="G115" i="1"/>
  <c r="G116" i="1"/>
  <c r="G117" i="1"/>
  <c r="G118" i="1"/>
  <c r="G119" i="1"/>
  <c r="G120" i="1"/>
  <c r="G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8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11" i="1"/>
  <c r="C112" i="1"/>
  <c r="C113" i="1"/>
  <c r="C114" i="1"/>
  <c r="C115" i="1"/>
  <c r="C116" i="1"/>
  <c r="C117" i="1"/>
  <c r="C118" i="1"/>
  <c r="C119" i="1"/>
  <c r="C120" i="1"/>
  <c r="C10" i="1"/>
  <c r="C9" i="1"/>
  <c r="C8" i="1"/>
  <c r="E9" i="2" l="1"/>
  <c r="F9" i="2"/>
  <c r="G9" i="2"/>
  <c r="H9" i="2"/>
  <c r="I9" i="2"/>
  <c r="J9" i="2"/>
  <c r="K9" i="2"/>
  <c r="D9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K25" i="2"/>
  <c r="J25" i="2"/>
  <c r="K45" i="2" l="1"/>
  <c r="J45" i="2"/>
</calcChain>
</file>

<file path=xl/sharedStrings.xml><?xml version="1.0" encoding="utf-8"?>
<sst xmlns="http://schemas.openxmlformats.org/spreadsheetml/2006/main" count="343" uniqueCount="213">
  <si>
    <t>Заплановано</t>
  </si>
  <si>
    <t>Виконано</t>
  </si>
  <si>
    <t>тис. грн.</t>
  </si>
  <si>
    <t>Найменування придбаного обладнання / види робіт</t>
  </si>
  <si>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</si>
  <si>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</si>
  <si>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</si>
  <si>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</si>
  <si>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</si>
  <si>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</si>
  <si>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</si>
  <si>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</si>
  <si>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</si>
  <si>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в т. ч.</t>
  </si>
  <si>
    <t>2110</t>
  </si>
  <si>
    <t>2120</t>
  </si>
  <si>
    <t>2210</t>
  </si>
  <si>
    <t>2240</t>
  </si>
  <si>
    <t>2250</t>
  </si>
  <si>
    <t>2270</t>
  </si>
  <si>
    <t>2281</t>
  </si>
  <si>
    <t>2700</t>
  </si>
  <si>
    <t>2800</t>
  </si>
  <si>
    <t>3110</t>
  </si>
  <si>
    <t>3210</t>
  </si>
  <si>
    <t>3220</t>
  </si>
  <si>
    <t>в т. ч. за бюджетними програмами</t>
  </si>
  <si>
    <t>Код бюджетної програми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</si>
  <si>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</si>
  <si>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</si>
  <si>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</si>
  <si>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(підпис)</t>
  </si>
  <si>
    <t>Всього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</si>
  <si>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</si>
  <si>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</si>
  <si>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</si>
  <si>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</si>
  <si>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>Назва установи, закладу (об'єкту із зазначенням адреси)</t>
  </si>
  <si>
    <t>в т. ч. бюджет розвитку</t>
  </si>
  <si>
    <t>7</t>
  </si>
  <si>
    <t>8</t>
  </si>
  <si>
    <t>9</t>
  </si>
  <si>
    <t>10</t>
  </si>
  <si>
    <t>11</t>
  </si>
  <si>
    <t xml:space="preserve">                    (найменування головного розпорядника бюджетних коштів)</t>
  </si>
  <si>
    <t>управління капітального будівництва та дорожнього господарства Сумської міської ради</t>
  </si>
  <si>
    <t>1510160</t>
  </si>
  <si>
    <t>1516030</t>
  </si>
  <si>
    <t>1516082</t>
  </si>
  <si>
    <t>1516084</t>
  </si>
  <si>
    <t>1517310</t>
  </si>
  <si>
    <t>1517321</t>
  </si>
  <si>
    <t>1517322</t>
  </si>
  <si>
    <t>1517325</t>
  </si>
  <si>
    <t>1517330</t>
  </si>
  <si>
    <t>1517340</t>
  </si>
  <si>
    <t>1517361</t>
  </si>
  <si>
    <t>1517363</t>
  </si>
  <si>
    <t>1517442</t>
  </si>
  <si>
    <t>1517462</t>
  </si>
  <si>
    <t>1517640</t>
  </si>
  <si>
    <t>1517693</t>
  </si>
  <si>
    <t>1518821</t>
  </si>
  <si>
    <t>1518822</t>
  </si>
  <si>
    <t>0111</t>
  </si>
  <si>
    <t>0620</t>
  </si>
  <si>
    <t>0610</t>
  </si>
  <si>
    <t>0443</t>
  </si>
  <si>
    <t>0490</t>
  </si>
  <si>
    <t>0456</t>
  </si>
  <si>
    <t>0470</t>
  </si>
  <si>
    <t>1060</t>
  </si>
  <si>
    <t>Керівництво і управління у відповідній сфері у містах (місті Києві), селищах, селах, об’єднаних територіальних громадах</t>
  </si>
  <si>
    <t>Організація благоустрою населених пунктів</t>
  </si>
  <si>
    <t>Придбання житла для окремих категорій населення відповідно до законодавства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</si>
  <si>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</si>
  <si>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</si>
  <si>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</si>
  <si>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</si>
  <si>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</si>
  <si>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 інших об'єктів соціальної та виробничої інфраструктури комунальної власності</t>
  </si>
  <si>
    <t>Проектування, реставрація та охорона пам'яток архітектури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</si>
  <si>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</si>
  <si>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</si>
  <si>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інших об'єктів транспортної інфраструктури</t>
  </si>
  <si>
    <t>Утримання та розвиток автомобільних доріг та дорожньої інфраструктури за рахунок субвенції з державного бюджету</t>
  </si>
  <si>
    <t>Заходи з енергозбереження</t>
  </si>
  <si>
    <t>Інші заходи, пов'язані з економічною діяльністю</t>
  </si>
  <si>
    <t xml:space="preserve">Надання кредиту </t>
  </si>
  <si>
    <t>Повернення кредиту</t>
  </si>
  <si>
    <t>Інформація про видатки бюджету розвитку за 2018 рік по управлінню капітального будівництва та дорожнього господарства Сумської міської ради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</si>
  <si>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</si>
  <si>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</si>
  <si>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</si>
  <si>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</si>
  <si>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</si>
  <si>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 xml:space="preserve">«Доріжка здоров’я» в селищі Ганнівка, м.Суми </t>
  </si>
  <si>
    <t>Інженерні мережі селища Ганнівка (2 черга)</t>
  </si>
  <si>
    <t>Будівництво</t>
  </si>
  <si>
    <t>Каналізація по вул. Молодіжній</t>
  </si>
  <si>
    <t xml:space="preserve">Шляхопровід по вул. 20 років Перемоги з реконструкцією дороги від вул. Прокоф'єва до  вул. Роменської </t>
  </si>
  <si>
    <t>Добудова</t>
  </si>
  <si>
    <t>Лінії освітлення ХІІ МР</t>
  </si>
  <si>
    <t>Дорога по вул. Ковпака</t>
  </si>
  <si>
    <t>Реконструкція</t>
  </si>
  <si>
    <t xml:space="preserve">Лінія освітлення в районі житлових будинків №36, 42 по вул. Прокоф'єва </t>
  </si>
  <si>
    <t xml:space="preserve">Лінія освітлення по вул.Партизанська </t>
  </si>
  <si>
    <t>Лінія освітлення в районі житлових будинків №13, 15, 17 по вул. Заливна</t>
  </si>
  <si>
    <t xml:space="preserve">Лінія освітлення по пер. Чугуївський </t>
  </si>
  <si>
    <t>Лінія освітлення по вул. Сонячна</t>
  </si>
  <si>
    <t>Водовід від Тополянського водозабору до пожежного депо в м. Суми</t>
  </si>
  <si>
    <t>Водопровід Д500 мм від Тополянського водозабору до пр. Курський</t>
  </si>
  <si>
    <t>Дитячий садок у 12 МР</t>
  </si>
  <si>
    <t>Дитячий майданчик на території ДНЗ №38 по вул. Серпнева, 1</t>
  </si>
  <si>
    <t xml:space="preserve">Дитячий майданчик на території ДНЗ № 25 «Білосніжка» по вул. Лесі Українки, 2/1 </t>
  </si>
  <si>
    <t>Дитячий майданчик на території ДНЗ № 14 по вул. Прокоф’єва, 15</t>
  </si>
  <si>
    <t>Дитячий майданчик на території КУ Піщанська ЗОШ І-ІІ ступенів по вул. Шкільна, 26</t>
  </si>
  <si>
    <t xml:space="preserve">Спортивний майданчик з влаштуванням штучного покриття на території ДНЗ № 3 «Калинка» по вул. Герасима Кондратьєва, 124 </t>
  </si>
  <si>
    <t>ДНЗ №22 «Джерельце»</t>
  </si>
  <si>
    <t>Будівля ДНЗ №2 по вул. Інтернаціоналістів,39</t>
  </si>
  <si>
    <t xml:space="preserve">Будівля КУ Сумський НВК № 16 з облаштуванням ліфту </t>
  </si>
  <si>
    <t>Будівля ССШ №29 по вул. Заливній, 25</t>
  </si>
  <si>
    <t>1-й поверх КУ «ССШ № 3» по вул. 20 років Перемоги, 9</t>
  </si>
  <si>
    <t>Спортивна зала КУ «ССШ № 30 «Унікум» СМР по вул. Івана Сірка, 2А</t>
  </si>
  <si>
    <t>Інженерні мережі КУ Піщанська ЗОШ І-ІІ ступенів</t>
  </si>
  <si>
    <t>Будівля міжшкільного навчально-виробничого комбінату з влаштуванням туалету по вул. М. Раскової, 72</t>
  </si>
  <si>
    <t>Спортивний майданчик на території КУ  Сумська СШ  № 25 по вул. Декабристів, 80</t>
  </si>
  <si>
    <t>Спортивний майданчик з влаштуванням штучного покриття на території КУ «Сумська СШ №9» по вул. Даргомижського, 3</t>
  </si>
  <si>
    <t>Амбулаторія по вул. Шишкіна, 12 м. Суми</t>
  </si>
  <si>
    <t>Операційний блок КУ  «СМКЛ №5»</t>
  </si>
  <si>
    <t>Неврологічне відділення КУ  «СМКЛ №4» по вул. Металургів, 38</t>
  </si>
  <si>
    <t xml:space="preserve">Лорвідділення  КУ  «Сумська міська дитяча лікарня Святої Зінаїди» </t>
  </si>
  <si>
    <t>Ортопедичне відділення та сходові клітини КУ «Сумська міська клінічна лікарня №1» по вул. 20 років Перемоги, 13</t>
  </si>
  <si>
    <t>Гральне поле по вул. Якіра</t>
  </si>
  <si>
    <t>Стадіон «Авангард» з влаштуванням штучного покриття грального поля</t>
  </si>
  <si>
    <t>Приміщення «Муніципальний спортивний клуб з хокею на траві «Сумчанка»</t>
  </si>
  <si>
    <t>Сквер по вул. Петропавлівська, 94</t>
  </si>
  <si>
    <t>Кладовище в районі 40-ї підстанції</t>
  </si>
  <si>
    <t>Тролейбусна лінія по вул. Набережна р. Сумки</t>
  </si>
  <si>
    <t>Дитячий майданчик в районі ЖК «Зарічний»</t>
  </si>
  <si>
    <t>Дитячий майданчик в районі житлового будинку № 18 по вул. СКД</t>
  </si>
  <si>
    <t>Дитячий майданчик в районі житлового будинку № 35 Д по вул. Інтернаціоналістів</t>
  </si>
  <si>
    <t>Дитячий майданчик в районі житлового будинку № 33 по вул. Прокоф'єва</t>
  </si>
  <si>
    <t xml:space="preserve">Дитячий майданчик в районі  житлового будинку № 51 А по вул. Інтернаціоналістів </t>
  </si>
  <si>
    <t>Дитячий майданчик за адресою: м. Суми, вул. Інтернаціоналістів,4</t>
  </si>
  <si>
    <t>Дитячий майданчик за адресою: м.Суми, вул. І. Сірка, 2</t>
  </si>
  <si>
    <t xml:space="preserve">Дитячий майданчик в районі житлового будинку № 4 по вул. Героїв Крут </t>
  </si>
  <si>
    <t xml:space="preserve">Дитячий майданчик на розі вулиць 2-га Північна та пров. Веретинівський </t>
  </si>
  <si>
    <t>Дитячий майданчик в районі житлових будинків № 13-15 по вул.Романа Атаманюка</t>
  </si>
  <si>
    <t>Дитячо-спортивний майданчик в районі житлових будинків № 49, 53, по вул.Романа Атаманюка</t>
  </si>
  <si>
    <t>Дитячий майданчик в районі житлового будинку № 17 по вул. Ковпака</t>
  </si>
  <si>
    <t>Дитячий майданчик в районі житлового будинку № 23 по вул. Охтирська</t>
  </si>
  <si>
    <t>Дитячий майданчик в районі житлового будинку № 26 по вул. Римського - Корсакова</t>
  </si>
  <si>
    <t>Дитячий майданчик в районі житлових будинків № 30, 32 по вул. Римського - Корсакова</t>
  </si>
  <si>
    <t>Дитячий майданчик за адресою: м.Суми, вул. Богуна, 16</t>
  </si>
  <si>
    <t>Дитячий майданчик в районі житлового будинку № 92 по вул. Робітнича</t>
  </si>
  <si>
    <t>Дитячий майданчик за адресою: вул. Іллінська, 52/2</t>
  </si>
  <si>
    <t>Дитячий майданчик за адресою: вул.Горького, 5А</t>
  </si>
  <si>
    <t>Дитячий майданчик за адресою: м.Суми, пров. Інститутський, 3</t>
  </si>
  <si>
    <t>Дитячий майданчик за адресою: вул.Реміснича, 35</t>
  </si>
  <si>
    <t>Дитячо - спортивний майданчик за адресою: вул. Металургів, 3</t>
  </si>
  <si>
    <t>Спортивний майданчик по                               вул. Металургів, 17</t>
  </si>
  <si>
    <t>Спортивний майданчик по                               вул. Роменській, 81</t>
  </si>
  <si>
    <t>Спортивний майданчик                         по вул. Роменській, 88</t>
  </si>
  <si>
    <t>Спортивний майданчик по                            вул. Роменській, 100А</t>
  </si>
  <si>
    <t>Дитячий майданчик по вул. Котляревського, 2/7</t>
  </si>
  <si>
    <t>Дитячий майданчик за адресою: м. Суми, вул. Г.Кондратьєва, 52</t>
  </si>
  <si>
    <t>Спортивний майданчик за адресою: вул. Герасима Кондратьєва, 127</t>
  </si>
  <si>
    <t>Волейбольний майданчик по вул. Ковпака, 77Б - 81Б  в м. Суми</t>
  </si>
  <si>
    <t>Спортивний майданчик з тренажерами</t>
  </si>
  <si>
    <t>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</si>
  <si>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 xml:space="preserve">Система водопостачання та водовідведення в приміщенні по вул. Г.Кондратьєва, 165/71 </t>
  </si>
  <si>
    <t>Приміщення по вул. Шишкіна, 12</t>
  </si>
  <si>
    <t>Приміщення за адресою: м.Суми, вул. Петропавлівська, 70</t>
  </si>
  <si>
    <t>Фасад будівлі по вул. Герасима Кондратьєва, 79</t>
  </si>
  <si>
    <t>Будівля по вул. Герасима Кондратьєва, 159</t>
  </si>
  <si>
    <t>Нежитлове приміщення по вул. Г. Кондратьєва, 159</t>
  </si>
  <si>
    <t>Другий поверх  адмінбудівлі по вул.Першотравнева,21</t>
  </si>
  <si>
    <t xml:space="preserve">Цокольний поверх адмінбудівлі по вул. Першотравнева, 21 </t>
  </si>
  <si>
    <t>Теплиці КП  «Зелене будівництво»  Сумської міської ради по вул. Пролетарська,77</t>
  </si>
  <si>
    <t xml:space="preserve">Фонтан в дитячому парку  «Казка» </t>
  </si>
  <si>
    <t>Будівля Реального училища (школа №4), м. Суми</t>
  </si>
  <si>
    <t>Підпірна стінка на території Сумської гімназії № 1</t>
  </si>
  <si>
    <t xml:space="preserve">Будівля молодіжного центру «Романтика» </t>
  </si>
  <si>
    <t>Театральна площа</t>
  </si>
  <si>
    <t xml:space="preserve">Волейбольний майданчик в парку культури та відпочинку  імені І.М. Кожедуба, м. Суми </t>
  </si>
  <si>
    <t xml:space="preserve">Баскетбольний майданчик в парку культури і відпочинку  ім. І.М. Кожедуба </t>
  </si>
  <si>
    <t>Спортивний майданчик з влаштуванням штучного покриття в районі житлового будинку №13 по вул. Заливна</t>
  </si>
  <si>
    <t>Спортивний майданчик по вул. Криничній</t>
  </si>
  <si>
    <t>Спортивний майданчик з влаштуванням штучного покриття в районі житлового будинку №51 В по вул. Іллінська</t>
  </si>
  <si>
    <t>Спортивний майданчик з влаштуванням штучного покриття в районі житлового будинку №27 по вул. Заливна</t>
  </si>
  <si>
    <t>Спортивний майданчик з влаштуванням штучного покриття по пров. Чугуївський</t>
  </si>
  <si>
    <t>Реставраційний ремонт</t>
  </si>
  <si>
    <t>Будівля по вул. Покровська, 9</t>
  </si>
  <si>
    <t>Будівля по вул. Петропавлівська, 91</t>
  </si>
  <si>
    <t>Реставрація</t>
  </si>
  <si>
    <t>Дитячий майданчик на території КУ Сумський НВК № 16 СМР по вул. Шишкіна, 12</t>
  </si>
  <si>
    <t>Гральне поле на території КУ Сумський НВК № 16 СМР по вул. Шишкіна, 12</t>
  </si>
  <si>
    <t xml:space="preserve">Спортивний майданчик на території КУ Сумська ЗОШ № 20 м. Суми по вул. Металургів, 71 </t>
  </si>
  <si>
    <t xml:space="preserve">Спортивний майданчик в парку ім. І.Кожедуба </t>
  </si>
  <si>
    <t xml:space="preserve">Волейбольний майданчик в парку культури та відпочинку імені І.М. Кожедуба, м.Суми </t>
  </si>
  <si>
    <t>Спортивний майданчик в районі житлового будинку № 12 по вул. Шишкіна в м. Суми Сумська міська рада</t>
  </si>
  <si>
    <t>Реконструкція-термомодернізація</t>
  </si>
  <si>
    <t>Будівля та інженерні мережі ССШ №25</t>
  </si>
  <si>
    <t>Бдівля та інженерні мережі ССШ №24</t>
  </si>
  <si>
    <t>Будівля НВК ДНЗ №16</t>
  </si>
  <si>
    <t>ССШ №7</t>
  </si>
  <si>
    <t>ССШ №9</t>
  </si>
  <si>
    <t>ССШ №20</t>
  </si>
  <si>
    <t>Будівля КУ СЗОШ І-ІІІ ступенів № 22 по вул. Ковпака, 57</t>
  </si>
  <si>
    <t>В.В.Шилов</t>
  </si>
  <si>
    <t xml:space="preserve">(будівництво, реконструкція тощо) </t>
  </si>
  <si>
    <t>Начальник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</si>
</sst>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>
      <alignment vertical="top"/>
    </xf>
  </cellStyleXfs>
  <cellXfs count="92">
    <xf numFmtId="0" fontId="0" fillId="0" borderId="0" xfId="0"/>
    <xf numFmtId="0" fontId="0" fillId="0" borderId="0" xfId="0" applyAlignment="1"/>
    <xf numFmtId="49" fontId="6" fillId="2" borderId="0" xfId="1" applyNumberFormat="1" applyFont="1" applyFill="1" applyAlignment="1">
      <alignment horizontal="right"/>
    </xf>
    <xf numFmtId="164" fontId="6" fillId="2" borderId="0" xfId="1" applyNumberFormat="1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5" fillId="2" borderId="0" xfId="0" applyFont="1" applyFill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11" fillId="0" borderId="6" xfId="0" applyFont="1" applyBorder="1"/>
    <xf numFmtId="49" fontId="16" fillId="2" borderId="0" xfId="1" applyNumberFormat="1" applyFont="1" applyFill="1" applyBorder="1" applyAlignment="1">
      <alignment horizontal="right" wrapText="1"/>
    </xf>
    <xf numFmtId="164" fontId="16" fillId="2" borderId="0" xfId="1" applyNumberFormat="1" applyFont="1" applyFill="1" applyBorder="1" applyAlignment="1">
      <alignment horizontal="center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/>
    </xf>
    <xf numFmtId="49" fontId="16" fillId="2" borderId="1" xfId="1" applyNumberFormat="1" applyFont="1" applyFill="1" applyBorder="1" applyAlignment="1">
      <alignment horizontal="right" wrapText="1"/>
    </xf>
    <xf numFmtId="164" fontId="16" fillId="2" borderId="1" xfId="1" applyNumberFormat="1" applyFont="1" applyFill="1" applyBorder="1" applyAlignment="1">
      <alignment wrapText="1"/>
    </xf>
    <xf numFmtId="165" fontId="16" fillId="2" borderId="1" xfId="1" applyNumberFormat="1" applyFont="1" applyFill="1" applyBorder="1" applyAlignment="1">
      <alignment wrapText="1"/>
    </xf>
    <xf numFmtId="164" fontId="16" fillId="2" borderId="0" xfId="1" applyNumberFormat="1" applyFont="1" applyFill="1"/>
    <xf numFmtId="49" fontId="19" fillId="2" borderId="1" xfId="1" applyNumberFormat="1" applyFont="1" applyFill="1" applyBorder="1" applyAlignment="1">
      <alignment horizontal="left" wrapText="1"/>
    </xf>
    <xf numFmtId="164" fontId="17" fillId="2" borderId="1" xfId="1" applyNumberFormat="1" applyFont="1" applyFill="1" applyBorder="1" applyAlignment="1">
      <alignment wrapText="1"/>
    </xf>
    <xf numFmtId="164" fontId="17" fillId="2" borderId="1" xfId="1" applyNumberFormat="1" applyFont="1" applyFill="1" applyBorder="1" applyAlignment="1">
      <alignment horizontal="center" wrapText="1"/>
    </xf>
    <xf numFmtId="164" fontId="16" fillId="2" borderId="0" xfId="1" applyNumberFormat="1" applyFont="1" applyFill="1" applyBorder="1" applyAlignment="1">
      <alignment wrapText="1"/>
    </xf>
    <xf numFmtId="164" fontId="20" fillId="2" borderId="0" xfId="1" applyNumberFormat="1" applyFont="1" applyFill="1"/>
    <xf numFmtId="49" fontId="20" fillId="2" borderId="0" xfId="1" applyNumberFormat="1" applyFont="1" applyFill="1" applyAlignment="1">
      <alignment horizontal="right"/>
    </xf>
    <xf numFmtId="49" fontId="21" fillId="2" borderId="0" xfId="1" applyNumberFormat="1" applyFont="1" applyFill="1" applyAlignment="1">
      <alignment horizontal="right"/>
    </xf>
    <xf numFmtId="164" fontId="21" fillId="2" borderId="0" xfId="1" applyNumberFormat="1" applyFont="1" applyFill="1"/>
    <xf numFmtId="49" fontId="22" fillId="0" borderId="7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166" fontId="16" fillId="2" borderId="1" xfId="1" applyNumberFormat="1" applyFont="1" applyFill="1" applyBorder="1" applyAlignment="1">
      <alignment wrapText="1"/>
    </xf>
    <xf numFmtId="166" fontId="16" fillId="2" borderId="0" xfId="1" applyNumberFormat="1" applyFont="1" applyFill="1"/>
    <xf numFmtId="166" fontId="22" fillId="0" borderId="1" xfId="2" applyNumberFormat="1" applyFont="1" applyFill="1" applyBorder="1" applyAlignment="1">
      <alignment vertical="center"/>
    </xf>
    <xf numFmtId="166" fontId="17" fillId="2" borderId="1" xfId="1" applyNumberFormat="1" applyFont="1" applyFill="1" applyBorder="1" applyAlignment="1">
      <alignment wrapText="1"/>
    </xf>
    <xf numFmtId="166" fontId="16" fillId="2" borderId="1" xfId="1" applyNumberFormat="1" applyFont="1" applyFill="1" applyBorder="1" applyAlignment="1">
      <alignment horizontal="right" wrapText="1"/>
    </xf>
    <xf numFmtId="0" fontId="23" fillId="3" borderId="0" xfId="0" applyFont="1" applyFill="1" applyAlignment="1">
      <alignment wrapText="1"/>
    </xf>
    <xf numFmtId="167" fontId="23" fillId="3" borderId="1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2" fontId="23" fillId="3" borderId="1" xfId="0" applyNumberFormat="1" applyFont="1" applyFill="1" applyBorder="1" applyAlignment="1">
      <alignment vertical="center"/>
    </xf>
    <xf numFmtId="167" fontId="23" fillId="4" borderId="1" xfId="0" applyNumberFormat="1" applyFont="1" applyFill="1" applyBorder="1" applyAlignment="1">
      <alignment vertical="center"/>
    </xf>
    <xf numFmtId="0" fontId="0" fillId="0" borderId="1" xfId="0" applyFill="1" applyBorder="1"/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2" fontId="0" fillId="0" borderId="1" xfId="0" applyNumberFormat="1" applyFill="1" applyBorder="1"/>
    <xf numFmtId="2" fontId="11" fillId="0" borderId="1" xfId="0" applyNumberFormat="1" applyFont="1" applyBorder="1"/>
    <xf numFmtId="2" fontId="11" fillId="0" borderId="0" xfId="0" applyNumberFormat="1" applyFont="1"/>
    <xf numFmtId="0" fontId="14" fillId="0" borderId="0" xfId="0" applyFont="1"/>
    <xf numFmtId="164" fontId="17" fillId="2" borderId="0" xfId="1" applyNumberFormat="1" applyFont="1" applyFill="1" applyBorder="1"/>
    <xf numFmtId="164" fontId="20" fillId="2" borderId="0" xfId="1" applyNumberFormat="1" applyFont="1" applyFill="1" applyBorder="1"/>
    <xf numFmtId="164" fontId="22" fillId="2" borderId="0" xfId="1" applyNumberFormat="1" applyFont="1" applyFill="1" applyBorder="1" applyAlignment="1">
      <alignment horizontal="center"/>
    </xf>
    <xf numFmtId="0" fontId="1" fillId="0" borderId="1" xfId="0" applyFont="1" applyBorder="1"/>
    <xf numFmtId="49" fontId="22" fillId="0" borderId="7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164" fontId="6" fillId="2" borderId="0" xfId="1" applyNumberFormat="1" applyFont="1" applyFill="1" applyAlignment="1">
      <alignment horizontal="center" wrapText="1"/>
    </xf>
    <xf numFmtId="164" fontId="6" fillId="2" borderId="0" xfId="1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49" fontId="17" fillId="2" borderId="1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wrapText="1"/>
    </xf>
    <xf numFmtId="164" fontId="17" fillId="2" borderId="3" xfId="1" applyNumberFormat="1" applyFont="1" applyFill="1" applyBorder="1" applyAlignment="1">
      <alignment horizontal="center" wrapText="1"/>
    </xf>
    <xf numFmtId="164" fontId="17" fillId="2" borderId="4" xfId="1" applyNumberFormat="1" applyFont="1" applyFill="1" applyBorder="1" applyAlignment="1">
      <alignment horizontal="center" wrapText="1"/>
    </xf>
    <xf numFmtId="164" fontId="17" fillId="2" borderId="5" xfId="1" applyNumberFormat="1" applyFont="1" applyFill="1" applyBorder="1" applyAlignment="1">
      <alignment horizontal="center" wrapText="1"/>
    </xf>
    <xf numFmtId="166" fontId="17" fillId="2" borderId="1" xfId="1" applyNumberFormat="1" applyFont="1" applyFill="1" applyBorder="1" applyAlignment="1">
      <alignment wrapText="1"/>
    </xf>
    <xf numFmtId="164" fontId="17" fillId="2" borderId="1" xfId="1" applyNumberFormat="1" applyFont="1" applyFill="1" applyBorder="1" applyAlignment="1">
      <alignment wrapText="1"/>
    </xf>
    <xf numFmtId="164" fontId="17" fillId="2" borderId="3" xfId="1" applyNumberFormat="1" applyFont="1" applyFill="1" applyBorder="1" applyAlignment="1">
      <alignment horizontal="left" wrapText="1"/>
    </xf>
    <xf numFmtId="164" fontId="17" fillId="2" borderId="4" xfId="1" applyNumberFormat="1" applyFont="1" applyFill="1" applyBorder="1" applyAlignment="1">
      <alignment horizontal="left" wrapText="1"/>
    </xf>
    <xf numFmtId="164" fontId="17" fillId="2" borderId="5" xfId="1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3">
    <cellStyle name="Звичайний_Додаток _ 3 зм_ни 4575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40" zoomScaleNormal="100" workbookViewId="0">
      <selection activeCell="K50" sqref="K50"/>
    </sheetView>
  </sheetViews>
  <sheetFormatPr defaultColWidth="8.85546875" defaultRowHeight="14.25" x14ac:dyDescent="0.2"/>
  <cols>
    <col min="1" max="1" width="15.5703125" style="2" customWidth="1"/>
    <col min="2" max="2" width="15.7109375" style="3" customWidth="1"/>
    <col min="3" max="3" width="27.5703125" style="3" customWidth="1"/>
    <col min="4" max="4" width="18.5703125" style="3" customWidth="1"/>
    <col min="5" max="5" width="13.7109375" style="3" customWidth="1"/>
    <col min="6" max="6" width="16" style="3" customWidth="1"/>
    <col min="7" max="7" width="14.28515625" style="3" customWidth="1"/>
    <col min="8" max="8" width="16.28515625" style="3" customWidth="1"/>
    <col min="9" max="9" width="15" style="3" customWidth="1"/>
    <col min="10" max="10" width="16.42578125" style="3" customWidth="1"/>
    <col min="11" max="11" width="15.5703125" style="3" customWidth="1"/>
    <col min="12" max="12" width="11.7109375" style="4" bestFit="1" customWidth="1"/>
    <col min="13" max="258" width="8.85546875" style="4"/>
    <col min="259" max="259" width="15.5703125" style="4" customWidth="1"/>
    <col min="260" max="260" width="15.7109375" style="4" customWidth="1"/>
    <col min="261" max="261" width="31.140625" style="4" customWidth="1"/>
    <col min="262" max="262" width="16.140625" style="4" customWidth="1"/>
    <col min="263" max="263" width="15.5703125" style="4" customWidth="1"/>
    <col min="264" max="264" width="16" style="4" customWidth="1"/>
    <col min="265" max="265" width="16.28515625" style="4" customWidth="1"/>
    <col min="266" max="266" width="16.42578125" style="4" customWidth="1"/>
    <col min="267" max="267" width="15.5703125" style="4" customWidth="1"/>
    <col min="268" max="268" width="11.7109375" style="4" bestFit="1" customWidth="1"/>
    <col min="269" max="514" width="8.85546875" style="4"/>
    <col min="515" max="515" width="15.5703125" style="4" customWidth="1"/>
    <col min="516" max="516" width="15.7109375" style="4" customWidth="1"/>
    <col min="517" max="517" width="31.140625" style="4" customWidth="1"/>
    <col min="518" max="518" width="16.140625" style="4" customWidth="1"/>
    <col min="519" max="519" width="15.5703125" style="4" customWidth="1"/>
    <col min="520" max="520" width="16" style="4" customWidth="1"/>
    <col min="521" max="521" width="16.28515625" style="4" customWidth="1"/>
    <col min="522" max="522" width="16.42578125" style="4" customWidth="1"/>
    <col min="523" max="523" width="15.5703125" style="4" customWidth="1"/>
    <col min="524" max="524" width="11.7109375" style="4" bestFit="1" customWidth="1"/>
    <col min="525" max="770" width="8.85546875" style="4"/>
    <col min="771" max="771" width="15.5703125" style="4" customWidth="1"/>
    <col min="772" max="772" width="15.7109375" style="4" customWidth="1"/>
    <col min="773" max="773" width="31.140625" style="4" customWidth="1"/>
    <col min="774" max="774" width="16.140625" style="4" customWidth="1"/>
    <col min="775" max="775" width="15.5703125" style="4" customWidth="1"/>
    <col min="776" max="776" width="16" style="4" customWidth="1"/>
    <col min="777" max="777" width="16.28515625" style="4" customWidth="1"/>
    <col min="778" max="778" width="16.42578125" style="4" customWidth="1"/>
    <col min="779" max="779" width="15.5703125" style="4" customWidth="1"/>
    <col min="780" max="780" width="11.7109375" style="4" bestFit="1" customWidth="1"/>
    <col min="781" max="1026" width="8.85546875" style="4"/>
    <col min="1027" max="1027" width="15.5703125" style="4" customWidth="1"/>
    <col min="1028" max="1028" width="15.7109375" style="4" customWidth="1"/>
    <col min="1029" max="1029" width="31.140625" style="4" customWidth="1"/>
    <col min="1030" max="1030" width="16.140625" style="4" customWidth="1"/>
    <col min="1031" max="1031" width="15.5703125" style="4" customWidth="1"/>
    <col min="1032" max="1032" width="16" style="4" customWidth="1"/>
    <col min="1033" max="1033" width="16.28515625" style="4" customWidth="1"/>
    <col min="1034" max="1034" width="16.42578125" style="4" customWidth="1"/>
    <col min="1035" max="1035" width="15.5703125" style="4" customWidth="1"/>
    <col min="1036" max="1036" width="11.7109375" style="4" bestFit="1" customWidth="1"/>
    <col min="1037" max="1282" width="8.85546875" style="4"/>
    <col min="1283" max="1283" width="15.5703125" style="4" customWidth="1"/>
    <col min="1284" max="1284" width="15.7109375" style="4" customWidth="1"/>
    <col min="1285" max="1285" width="31.140625" style="4" customWidth="1"/>
    <col min="1286" max="1286" width="16.140625" style="4" customWidth="1"/>
    <col min="1287" max="1287" width="15.5703125" style="4" customWidth="1"/>
    <col min="1288" max="1288" width="16" style="4" customWidth="1"/>
    <col min="1289" max="1289" width="16.28515625" style="4" customWidth="1"/>
    <col min="1290" max="1290" width="16.42578125" style="4" customWidth="1"/>
    <col min="1291" max="1291" width="15.5703125" style="4" customWidth="1"/>
    <col min="1292" max="1292" width="11.7109375" style="4" bestFit="1" customWidth="1"/>
    <col min="1293" max="1538" width="8.85546875" style="4"/>
    <col min="1539" max="1539" width="15.5703125" style="4" customWidth="1"/>
    <col min="1540" max="1540" width="15.7109375" style="4" customWidth="1"/>
    <col min="1541" max="1541" width="31.140625" style="4" customWidth="1"/>
    <col min="1542" max="1542" width="16.140625" style="4" customWidth="1"/>
    <col min="1543" max="1543" width="15.5703125" style="4" customWidth="1"/>
    <col min="1544" max="1544" width="16" style="4" customWidth="1"/>
    <col min="1545" max="1545" width="16.28515625" style="4" customWidth="1"/>
    <col min="1546" max="1546" width="16.42578125" style="4" customWidth="1"/>
    <col min="1547" max="1547" width="15.5703125" style="4" customWidth="1"/>
    <col min="1548" max="1548" width="11.7109375" style="4" bestFit="1" customWidth="1"/>
    <col min="1549" max="1794" width="8.85546875" style="4"/>
    <col min="1795" max="1795" width="15.5703125" style="4" customWidth="1"/>
    <col min="1796" max="1796" width="15.7109375" style="4" customWidth="1"/>
    <col min="1797" max="1797" width="31.140625" style="4" customWidth="1"/>
    <col min="1798" max="1798" width="16.140625" style="4" customWidth="1"/>
    <col min="1799" max="1799" width="15.5703125" style="4" customWidth="1"/>
    <col min="1800" max="1800" width="16" style="4" customWidth="1"/>
    <col min="1801" max="1801" width="16.28515625" style="4" customWidth="1"/>
    <col min="1802" max="1802" width="16.42578125" style="4" customWidth="1"/>
    <col min="1803" max="1803" width="15.5703125" style="4" customWidth="1"/>
    <col min="1804" max="1804" width="11.7109375" style="4" bestFit="1" customWidth="1"/>
    <col min="1805" max="2050" width="8.85546875" style="4"/>
    <col min="2051" max="2051" width="15.5703125" style="4" customWidth="1"/>
    <col min="2052" max="2052" width="15.7109375" style="4" customWidth="1"/>
    <col min="2053" max="2053" width="31.140625" style="4" customWidth="1"/>
    <col min="2054" max="2054" width="16.140625" style="4" customWidth="1"/>
    <col min="2055" max="2055" width="15.5703125" style="4" customWidth="1"/>
    <col min="2056" max="2056" width="16" style="4" customWidth="1"/>
    <col min="2057" max="2057" width="16.28515625" style="4" customWidth="1"/>
    <col min="2058" max="2058" width="16.42578125" style="4" customWidth="1"/>
    <col min="2059" max="2059" width="15.5703125" style="4" customWidth="1"/>
    <col min="2060" max="2060" width="11.7109375" style="4" bestFit="1" customWidth="1"/>
    <col min="2061" max="2306" width="8.85546875" style="4"/>
    <col min="2307" max="2307" width="15.5703125" style="4" customWidth="1"/>
    <col min="2308" max="2308" width="15.7109375" style="4" customWidth="1"/>
    <col min="2309" max="2309" width="31.140625" style="4" customWidth="1"/>
    <col min="2310" max="2310" width="16.140625" style="4" customWidth="1"/>
    <col min="2311" max="2311" width="15.5703125" style="4" customWidth="1"/>
    <col min="2312" max="2312" width="16" style="4" customWidth="1"/>
    <col min="2313" max="2313" width="16.28515625" style="4" customWidth="1"/>
    <col min="2314" max="2314" width="16.42578125" style="4" customWidth="1"/>
    <col min="2315" max="2315" width="15.5703125" style="4" customWidth="1"/>
    <col min="2316" max="2316" width="11.7109375" style="4" bestFit="1" customWidth="1"/>
    <col min="2317" max="2562" width="8.85546875" style="4"/>
    <col min="2563" max="2563" width="15.5703125" style="4" customWidth="1"/>
    <col min="2564" max="2564" width="15.7109375" style="4" customWidth="1"/>
    <col min="2565" max="2565" width="31.140625" style="4" customWidth="1"/>
    <col min="2566" max="2566" width="16.140625" style="4" customWidth="1"/>
    <col min="2567" max="2567" width="15.5703125" style="4" customWidth="1"/>
    <col min="2568" max="2568" width="16" style="4" customWidth="1"/>
    <col min="2569" max="2569" width="16.28515625" style="4" customWidth="1"/>
    <col min="2570" max="2570" width="16.42578125" style="4" customWidth="1"/>
    <col min="2571" max="2571" width="15.5703125" style="4" customWidth="1"/>
    <col min="2572" max="2572" width="11.7109375" style="4" bestFit="1" customWidth="1"/>
    <col min="2573" max="2818" width="8.85546875" style="4"/>
    <col min="2819" max="2819" width="15.5703125" style="4" customWidth="1"/>
    <col min="2820" max="2820" width="15.7109375" style="4" customWidth="1"/>
    <col min="2821" max="2821" width="31.140625" style="4" customWidth="1"/>
    <col min="2822" max="2822" width="16.140625" style="4" customWidth="1"/>
    <col min="2823" max="2823" width="15.5703125" style="4" customWidth="1"/>
    <col min="2824" max="2824" width="16" style="4" customWidth="1"/>
    <col min="2825" max="2825" width="16.28515625" style="4" customWidth="1"/>
    <col min="2826" max="2826" width="16.42578125" style="4" customWidth="1"/>
    <col min="2827" max="2827" width="15.5703125" style="4" customWidth="1"/>
    <col min="2828" max="2828" width="11.7109375" style="4" bestFit="1" customWidth="1"/>
    <col min="2829" max="3074" width="8.85546875" style="4"/>
    <col min="3075" max="3075" width="15.5703125" style="4" customWidth="1"/>
    <col min="3076" max="3076" width="15.7109375" style="4" customWidth="1"/>
    <col min="3077" max="3077" width="31.140625" style="4" customWidth="1"/>
    <col min="3078" max="3078" width="16.140625" style="4" customWidth="1"/>
    <col min="3079" max="3079" width="15.5703125" style="4" customWidth="1"/>
    <col min="3080" max="3080" width="16" style="4" customWidth="1"/>
    <col min="3081" max="3081" width="16.28515625" style="4" customWidth="1"/>
    <col min="3082" max="3082" width="16.42578125" style="4" customWidth="1"/>
    <col min="3083" max="3083" width="15.5703125" style="4" customWidth="1"/>
    <col min="3084" max="3084" width="11.7109375" style="4" bestFit="1" customWidth="1"/>
    <col min="3085" max="3330" width="8.85546875" style="4"/>
    <col min="3331" max="3331" width="15.5703125" style="4" customWidth="1"/>
    <col min="3332" max="3332" width="15.7109375" style="4" customWidth="1"/>
    <col min="3333" max="3333" width="31.140625" style="4" customWidth="1"/>
    <col min="3334" max="3334" width="16.140625" style="4" customWidth="1"/>
    <col min="3335" max="3335" width="15.5703125" style="4" customWidth="1"/>
    <col min="3336" max="3336" width="16" style="4" customWidth="1"/>
    <col min="3337" max="3337" width="16.28515625" style="4" customWidth="1"/>
    <col min="3338" max="3338" width="16.42578125" style="4" customWidth="1"/>
    <col min="3339" max="3339" width="15.5703125" style="4" customWidth="1"/>
    <col min="3340" max="3340" width="11.7109375" style="4" bestFit="1" customWidth="1"/>
    <col min="3341" max="3586" width="8.85546875" style="4"/>
    <col min="3587" max="3587" width="15.5703125" style="4" customWidth="1"/>
    <col min="3588" max="3588" width="15.7109375" style="4" customWidth="1"/>
    <col min="3589" max="3589" width="31.140625" style="4" customWidth="1"/>
    <col min="3590" max="3590" width="16.140625" style="4" customWidth="1"/>
    <col min="3591" max="3591" width="15.5703125" style="4" customWidth="1"/>
    <col min="3592" max="3592" width="16" style="4" customWidth="1"/>
    <col min="3593" max="3593" width="16.28515625" style="4" customWidth="1"/>
    <col min="3594" max="3594" width="16.42578125" style="4" customWidth="1"/>
    <col min="3595" max="3595" width="15.5703125" style="4" customWidth="1"/>
    <col min="3596" max="3596" width="11.7109375" style="4" bestFit="1" customWidth="1"/>
    <col min="3597" max="3842" width="8.85546875" style="4"/>
    <col min="3843" max="3843" width="15.5703125" style="4" customWidth="1"/>
    <col min="3844" max="3844" width="15.7109375" style="4" customWidth="1"/>
    <col min="3845" max="3845" width="31.140625" style="4" customWidth="1"/>
    <col min="3846" max="3846" width="16.140625" style="4" customWidth="1"/>
    <col min="3847" max="3847" width="15.5703125" style="4" customWidth="1"/>
    <col min="3848" max="3848" width="16" style="4" customWidth="1"/>
    <col min="3849" max="3849" width="16.28515625" style="4" customWidth="1"/>
    <col min="3850" max="3850" width="16.42578125" style="4" customWidth="1"/>
    <col min="3851" max="3851" width="15.5703125" style="4" customWidth="1"/>
    <col min="3852" max="3852" width="11.7109375" style="4" bestFit="1" customWidth="1"/>
    <col min="3853" max="4098" width="8.85546875" style="4"/>
    <col min="4099" max="4099" width="15.5703125" style="4" customWidth="1"/>
    <col min="4100" max="4100" width="15.7109375" style="4" customWidth="1"/>
    <col min="4101" max="4101" width="31.140625" style="4" customWidth="1"/>
    <col min="4102" max="4102" width="16.140625" style="4" customWidth="1"/>
    <col min="4103" max="4103" width="15.5703125" style="4" customWidth="1"/>
    <col min="4104" max="4104" width="16" style="4" customWidth="1"/>
    <col min="4105" max="4105" width="16.28515625" style="4" customWidth="1"/>
    <col min="4106" max="4106" width="16.42578125" style="4" customWidth="1"/>
    <col min="4107" max="4107" width="15.5703125" style="4" customWidth="1"/>
    <col min="4108" max="4108" width="11.7109375" style="4" bestFit="1" customWidth="1"/>
    <col min="4109" max="4354" width="8.85546875" style="4"/>
    <col min="4355" max="4355" width="15.5703125" style="4" customWidth="1"/>
    <col min="4356" max="4356" width="15.7109375" style="4" customWidth="1"/>
    <col min="4357" max="4357" width="31.140625" style="4" customWidth="1"/>
    <col min="4358" max="4358" width="16.140625" style="4" customWidth="1"/>
    <col min="4359" max="4359" width="15.5703125" style="4" customWidth="1"/>
    <col min="4360" max="4360" width="16" style="4" customWidth="1"/>
    <col min="4361" max="4361" width="16.28515625" style="4" customWidth="1"/>
    <col min="4362" max="4362" width="16.42578125" style="4" customWidth="1"/>
    <col min="4363" max="4363" width="15.5703125" style="4" customWidth="1"/>
    <col min="4364" max="4364" width="11.7109375" style="4" bestFit="1" customWidth="1"/>
    <col min="4365" max="4610" width="8.85546875" style="4"/>
    <col min="4611" max="4611" width="15.5703125" style="4" customWidth="1"/>
    <col min="4612" max="4612" width="15.7109375" style="4" customWidth="1"/>
    <col min="4613" max="4613" width="31.140625" style="4" customWidth="1"/>
    <col min="4614" max="4614" width="16.140625" style="4" customWidth="1"/>
    <col min="4615" max="4615" width="15.5703125" style="4" customWidth="1"/>
    <col min="4616" max="4616" width="16" style="4" customWidth="1"/>
    <col min="4617" max="4617" width="16.28515625" style="4" customWidth="1"/>
    <col min="4618" max="4618" width="16.42578125" style="4" customWidth="1"/>
    <col min="4619" max="4619" width="15.5703125" style="4" customWidth="1"/>
    <col min="4620" max="4620" width="11.7109375" style="4" bestFit="1" customWidth="1"/>
    <col min="4621" max="4866" width="8.85546875" style="4"/>
    <col min="4867" max="4867" width="15.5703125" style="4" customWidth="1"/>
    <col min="4868" max="4868" width="15.7109375" style="4" customWidth="1"/>
    <col min="4869" max="4869" width="31.140625" style="4" customWidth="1"/>
    <col min="4870" max="4870" width="16.140625" style="4" customWidth="1"/>
    <col min="4871" max="4871" width="15.5703125" style="4" customWidth="1"/>
    <col min="4872" max="4872" width="16" style="4" customWidth="1"/>
    <col min="4873" max="4873" width="16.28515625" style="4" customWidth="1"/>
    <col min="4874" max="4874" width="16.42578125" style="4" customWidth="1"/>
    <col min="4875" max="4875" width="15.5703125" style="4" customWidth="1"/>
    <col min="4876" max="4876" width="11.7109375" style="4" bestFit="1" customWidth="1"/>
    <col min="4877" max="5122" width="8.85546875" style="4"/>
    <col min="5123" max="5123" width="15.5703125" style="4" customWidth="1"/>
    <col min="5124" max="5124" width="15.7109375" style="4" customWidth="1"/>
    <col min="5125" max="5125" width="31.140625" style="4" customWidth="1"/>
    <col min="5126" max="5126" width="16.140625" style="4" customWidth="1"/>
    <col min="5127" max="5127" width="15.5703125" style="4" customWidth="1"/>
    <col min="5128" max="5128" width="16" style="4" customWidth="1"/>
    <col min="5129" max="5129" width="16.28515625" style="4" customWidth="1"/>
    <col min="5130" max="5130" width="16.42578125" style="4" customWidth="1"/>
    <col min="5131" max="5131" width="15.5703125" style="4" customWidth="1"/>
    <col min="5132" max="5132" width="11.7109375" style="4" bestFit="1" customWidth="1"/>
    <col min="5133" max="5378" width="8.85546875" style="4"/>
    <col min="5379" max="5379" width="15.5703125" style="4" customWidth="1"/>
    <col min="5380" max="5380" width="15.7109375" style="4" customWidth="1"/>
    <col min="5381" max="5381" width="31.140625" style="4" customWidth="1"/>
    <col min="5382" max="5382" width="16.140625" style="4" customWidth="1"/>
    <col min="5383" max="5383" width="15.5703125" style="4" customWidth="1"/>
    <col min="5384" max="5384" width="16" style="4" customWidth="1"/>
    <col min="5385" max="5385" width="16.28515625" style="4" customWidth="1"/>
    <col min="5386" max="5386" width="16.42578125" style="4" customWidth="1"/>
    <col min="5387" max="5387" width="15.5703125" style="4" customWidth="1"/>
    <col min="5388" max="5388" width="11.7109375" style="4" bestFit="1" customWidth="1"/>
    <col min="5389" max="5634" width="8.85546875" style="4"/>
    <col min="5635" max="5635" width="15.5703125" style="4" customWidth="1"/>
    <col min="5636" max="5636" width="15.7109375" style="4" customWidth="1"/>
    <col min="5637" max="5637" width="31.140625" style="4" customWidth="1"/>
    <col min="5638" max="5638" width="16.140625" style="4" customWidth="1"/>
    <col min="5639" max="5639" width="15.5703125" style="4" customWidth="1"/>
    <col min="5640" max="5640" width="16" style="4" customWidth="1"/>
    <col min="5641" max="5641" width="16.28515625" style="4" customWidth="1"/>
    <col min="5642" max="5642" width="16.42578125" style="4" customWidth="1"/>
    <col min="5643" max="5643" width="15.5703125" style="4" customWidth="1"/>
    <col min="5644" max="5644" width="11.7109375" style="4" bestFit="1" customWidth="1"/>
    <col min="5645" max="5890" width="8.85546875" style="4"/>
    <col min="5891" max="5891" width="15.5703125" style="4" customWidth="1"/>
    <col min="5892" max="5892" width="15.7109375" style="4" customWidth="1"/>
    <col min="5893" max="5893" width="31.140625" style="4" customWidth="1"/>
    <col min="5894" max="5894" width="16.140625" style="4" customWidth="1"/>
    <col min="5895" max="5895" width="15.5703125" style="4" customWidth="1"/>
    <col min="5896" max="5896" width="16" style="4" customWidth="1"/>
    <col min="5897" max="5897" width="16.28515625" style="4" customWidth="1"/>
    <col min="5898" max="5898" width="16.42578125" style="4" customWidth="1"/>
    <col min="5899" max="5899" width="15.5703125" style="4" customWidth="1"/>
    <col min="5900" max="5900" width="11.7109375" style="4" bestFit="1" customWidth="1"/>
    <col min="5901" max="6146" width="8.85546875" style="4"/>
    <col min="6147" max="6147" width="15.5703125" style="4" customWidth="1"/>
    <col min="6148" max="6148" width="15.7109375" style="4" customWidth="1"/>
    <col min="6149" max="6149" width="31.140625" style="4" customWidth="1"/>
    <col min="6150" max="6150" width="16.140625" style="4" customWidth="1"/>
    <col min="6151" max="6151" width="15.5703125" style="4" customWidth="1"/>
    <col min="6152" max="6152" width="16" style="4" customWidth="1"/>
    <col min="6153" max="6153" width="16.28515625" style="4" customWidth="1"/>
    <col min="6154" max="6154" width="16.42578125" style="4" customWidth="1"/>
    <col min="6155" max="6155" width="15.5703125" style="4" customWidth="1"/>
    <col min="6156" max="6156" width="11.7109375" style="4" bestFit="1" customWidth="1"/>
    <col min="6157" max="6402" width="8.85546875" style="4"/>
    <col min="6403" max="6403" width="15.5703125" style="4" customWidth="1"/>
    <col min="6404" max="6404" width="15.7109375" style="4" customWidth="1"/>
    <col min="6405" max="6405" width="31.140625" style="4" customWidth="1"/>
    <col min="6406" max="6406" width="16.140625" style="4" customWidth="1"/>
    <col min="6407" max="6407" width="15.5703125" style="4" customWidth="1"/>
    <col min="6408" max="6408" width="16" style="4" customWidth="1"/>
    <col min="6409" max="6409" width="16.28515625" style="4" customWidth="1"/>
    <col min="6410" max="6410" width="16.42578125" style="4" customWidth="1"/>
    <col min="6411" max="6411" width="15.5703125" style="4" customWidth="1"/>
    <col min="6412" max="6412" width="11.7109375" style="4" bestFit="1" customWidth="1"/>
    <col min="6413" max="6658" width="8.85546875" style="4"/>
    <col min="6659" max="6659" width="15.5703125" style="4" customWidth="1"/>
    <col min="6660" max="6660" width="15.7109375" style="4" customWidth="1"/>
    <col min="6661" max="6661" width="31.140625" style="4" customWidth="1"/>
    <col min="6662" max="6662" width="16.140625" style="4" customWidth="1"/>
    <col min="6663" max="6663" width="15.5703125" style="4" customWidth="1"/>
    <col min="6664" max="6664" width="16" style="4" customWidth="1"/>
    <col min="6665" max="6665" width="16.28515625" style="4" customWidth="1"/>
    <col min="6666" max="6666" width="16.42578125" style="4" customWidth="1"/>
    <col min="6667" max="6667" width="15.5703125" style="4" customWidth="1"/>
    <col min="6668" max="6668" width="11.7109375" style="4" bestFit="1" customWidth="1"/>
    <col min="6669" max="6914" width="8.85546875" style="4"/>
    <col min="6915" max="6915" width="15.5703125" style="4" customWidth="1"/>
    <col min="6916" max="6916" width="15.7109375" style="4" customWidth="1"/>
    <col min="6917" max="6917" width="31.140625" style="4" customWidth="1"/>
    <col min="6918" max="6918" width="16.140625" style="4" customWidth="1"/>
    <col min="6919" max="6919" width="15.5703125" style="4" customWidth="1"/>
    <col min="6920" max="6920" width="16" style="4" customWidth="1"/>
    <col min="6921" max="6921" width="16.28515625" style="4" customWidth="1"/>
    <col min="6922" max="6922" width="16.42578125" style="4" customWidth="1"/>
    <col min="6923" max="6923" width="15.5703125" style="4" customWidth="1"/>
    <col min="6924" max="6924" width="11.7109375" style="4" bestFit="1" customWidth="1"/>
    <col min="6925" max="7170" width="8.85546875" style="4"/>
    <col min="7171" max="7171" width="15.5703125" style="4" customWidth="1"/>
    <col min="7172" max="7172" width="15.7109375" style="4" customWidth="1"/>
    <col min="7173" max="7173" width="31.140625" style="4" customWidth="1"/>
    <col min="7174" max="7174" width="16.140625" style="4" customWidth="1"/>
    <col min="7175" max="7175" width="15.5703125" style="4" customWidth="1"/>
    <col min="7176" max="7176" width="16" style="4" customWidth="1"/>
    <col min="7177" max="7177" width="16.28515625" style="4" customWidth="1"/>
    <col min="7178" max="7178" width="16.42578125" style="4" customWidth="1"/>
    <col min="7179" max="7179" width="15.5703125" style="4" customWidth="1"/>
    <col min="7180" max="7180" width="11.7109375" style="4" bestFit="1" customWidth="1"/>
    <col min="7181" max="7426" width="8.85546875" style="4"/>
    <col min="7427" max="7427" width="15.5703125" style="4" customWidth="1"/>
    <col min="7428" max="7428" width="15.7109375" style="4" customWidth="1"/>
    <col min="7429" max="7429" width="31.140625" style="4" customWidth="1"/>
    <col min="7430" max="7430" width="16.140625" style="4" customWidth="1"/>
    <col min="7431" max="7431" width="15.5703125" style="4" customWidth="1"/>
    <col min="7432" max="7432" width="16" style="4" customWidth="1"/>
    <col min="7433" max="7433" width="16.28515625" style="4" customWidth="1"/>
    <col min="7434" max="7434" width="16.42578125" style="4" customWidth="1"/>
    <col min="7435" max="7435" width="15.5703125" style="4" customWidth="1"/>
    <col min="7436" max="7436" width="11.7109375" style="4" bestFit="1" customWidth="1"/>
    <col min="7437" max="7682" width="8.85546875" style="4"/>
    <col min="7683" max="7683" width="15.5703125" style="4" customWidth="1"/>
    <col min="7684" max="7684" width="15.7109375" style="4" customWidth="1"/>
    <col min="7685" max="7685" width="31.140625" style="4" customWidth="1"/>
    <col min="7686" max="7686" width="16.140625" style="4" customWidth="1"/>
    <col min="7687" max="7687" width="15.5703125" style="4" customWidth="1"/>
    <col min="7688" max="7688" width="16" style="4" customWidth="1"/>
    <col min="7689" max="7689" width="16.28515625" style="4" customWidth="1"/>
    <col min="7690" max="7690" width="16.42578125" style="4" customWidth="1"/>
    <col min="7691" max="7691" width="15.5703125" style="4" customWidth="1"/>
    <col min="7692" max="7692" width="11.7109375" style="4" bestFit="1" customWidth="1"/>
    <col min="7693" max="7938" width="8.85546875" style="4"/>
    <col min="7939" max="7939" width="15.5703125" style="4" customWidth="1"/>
    <col min="7940" max="7940" width="15.7109375" style="4" customWidth="1"/>
    <col min="7941" max="7941" width="31.140625" style="4" customWidth="1"/>
    <col min="7942" max="7942" width="16.140625" style="4" customWidth="1"/>
    <col min="7943" max="7943" width="15.5703125" style="4" customWidth="1"/>
    <col min="7944" max="7944" width="16" style="4" customWidth="1"/>
    <col min="7945" max="7945" width="16.28515625" style="4" customWidth="1"/>
    <col min="7946" max="7946" width="16.42578125" style="4" customWidth="1"/>
    <col min="7947" max="7947" width="15.5703125" style="4" customWidth="1"/>
    <col min="7948" max="7948" width="11.7109375" style="4" bestFit="1" customWidth="1"/>
    <col min="7949" max="8194" width="8.85546875" style="4"/>
    <col min="8195" max="8195" width="15.5703125" style="4" customWidth="1"/>
    <col min="8196" max="8196" width="15.7109375" style="4" customWidth="1"/>
    <col min="8197" max="8197" width="31.140625" style="4" customWidth="1"/>
    <col min="8198" max="8198" width="16.140625" style="4" customWidth="1"/>
    <col min="8199" max="8199" width="15.5703125" style="4" customWidth="1"/>
    <col min="8200" max="8200" width="16" style="4" customWidth="1"/>
    <col min="8201" max="8201" width="16.28515625" style="4" customWidth="1"/>
    <col min="8202" max="8202" width="16.42578125" style="4" customWidth="1"/>
    <col min="8203" max="8203" width="15.5703125" style="4" customWidth="1"/>
    <col min="8204" max="8204" width="11.7109375" style="4" bestFit="1" customWidth="1"/>
    <col min="8205" max="8450" width="8.85546875" style="4"/>
    <col min="8451" max="8451" width="15.5703125" style="4" customWidth="1"/>
    <col min="8452" max="8452" width="15.7109375" style="4" customWidth="1"/>
    <col min="8453" max="8453" width="31.140625" style="4" customWidth="1"/>
    <col min="8454" max="8454" width="16.140625" style="4" customWidth="1"/>
    <col min="8455" max="8455" width="15.5703125" style="4" customWidth="1"/>
    <col min="8456" max="8456" width="16" style="4" customWidth="1"/>
    <col min="8457" max="8457" width="16.28515625" style="4" customWidth="1"/>
    <col min="8458" max="8458" width="16.42578125" style="4" customWidth="1"/>
    <col min="8459" max="8459" width="15.5703125" style="4" customWidth="1"/>
    <col min="8460" max="8460" width="11.7109375" style="4" bestFit="1" customWidth="1"/>
    <col min="8461" max="8706" width="8.85546875" style="4"/>
    <col min="8707" max="8707" width="15.5703125" style="4" customWidth="1"/>
    <col min="8708" max="8708" width="15.7109375" style="4" customWidth="1"/>
    <col min="8709" max="8709" width="31.140625" style="4" customWidth="1"/>
    <col min="8710" max="8710" width="16.140625" style="4" customWidth="1"/>
    <col min="8711" max="8711" width="15.5703125" style="4" customWidth="1"/>
    <col min="8712" max="8712" width="16" style="4" customWidth="1"/>
    <col min="8713" max="8713" width="16.28515625" style="4" customWidth="1"/>
    <col min="8714" max="8714" width="16.42578125" style="4" customWidth="1"/>
    <col min="8715" max="8715" width="15.5703125" style="4" customWidth="1"/>
    <col min="8716" max="8716" width="11.7109375" style="4" bestFit="1" customWidth="1"/>
    <col min="8717" max="8962" width="8.85546875" style="4"/>
    <col min="8963" max="8963" width="15.5703125" style="4" customWidth="1"/>
    <col min="8964" max="8964" width="15.7109375" style="4" customWidth="1"/>
    <col min="8965" max="8965" width="31.140625" style="4" customWidth="1"/>
    <col min="8966" max="8966" width="16.140625" style="4" customWidth="1"/>
    <col min="8967" max="8967" width="15.5703125" style="4" customWidth="1"/>
    <col min="8968" max="8968" width="16" style="4" customWidth="1"/>
    <col min="8969" max="8969" width="16.28515625" style="4" customWidth="1"/>
    <col min="8970" max="8970" width="16.42578125" style="4" customWidth="1"/>
    <col min="8971" max="8971" width="15.5703125" style="4" customWidth="1"/>
    <col min="8972" max="8972" width="11.7109375" style="4" bestFit="1" customWidth="1"/>
    <col min="8973" max="9218" width="8.85546875" style="4"/>
    <col min="9219" max="9219" width="15.5703125" style="4" customWidth="1"/>
    <col min="9220" max="9220" width="15.7109375" style="4" customWidth="1"/>
    <col min="9221" max="9221" width="31.140625" style="4" customWidth="1"/>
    <col min="9222" max="9222" width="16.140625" style="4" customWidth="1"/>
    <col min="9223" max="9223" width="15.5703125" style="4" customWidth="1"/>
    <col min="9224" max="9224" width="16" style="4" customWidth="1"/>
    <col min="9225" max="9225" width="16.28515625" style="4" customWidth="1"/>
    <col min="9226" max="9226" width="16.42578125" style="4" customWidth="1"/>
    <col min="9227" max="9227" width="15.5703125" style="4" customWidth="1"/>
    <col min="9228" max="9228" width="11.7109375" style="4" bestFit="1" customWidth="1"/>
    <col min="9229" max="9474" width="8.85546875" style="4"/>
    <col min="9475" max="9475" width="15.5703125" style="4" customWidth="1"/>
    <col min="9476" max="9476" width="15.7109375" style="4" customWidth="1"/>
    <col min="9477" max="9477" width="31.140625" style="4" customWidth="1"/>
    <col min="9478" max="9478" width="16.140625" style="4" customWidth="1"/>
    <col min="9479" max="9479" width="15.5703125" style="4" customWidth="1"/>
    <col min="9480" max="9480" width="16" style="4" customWidth="1"/>
    <col min="9481" max="9481" width="16.28515625" style="4" customWidth="1"/>
    <col min="9482" max="9482" width="16.42578125" style="4" customWidth="1"/>
    <col min="9483" max="9483" width="15.5703125" style="4" customWidth="1"/>
    <col min="9484" max="9484" width="11.7109375" style="4" bestFit="1" customWidth="1"/>
    <col min="9485" max="9730" width="8.85546875" style="4"/>
    <col min="9731" max="9731" width="15.5703125" style="4" customWidth="1"/>
    <col min="9732" max="9732" width="15.7109375" style="4" customWidth="1"/>
    <col min="9733" max="9733" width="31.140625" style="4" customWidth="1"/>
    <col min="9734" max="9734" width="16.140625" style="4" customWidth="1"/>
    <col min="9735" max="9735" width="15.5703125" style="4" customWidth="1"/>
    <col min="9736" max="9736" width="16" style="4" customWidth="1"/>
    <col min="9737" max="9737" width="16.28515625" style="4" customWidth="1"/>
    <col min="9738" max="9738" width="16.42578125" style="4" customWidth="1"/>
    <col min="9739" max="9739" width="15.5703125" style="4" customWidth="1"/>
    <col min="9740" max="9740" width="11.7109375" style="4" bestFit="1" customWidth="1"/>
    <col min="9741" max="9986" width="8.85546875" style="4"/>
    <col min="9987" max="9987" width="15.5703125" style="4" customWidth="1"/>
    <col min="9988" max="9988" width="15.7109375" style="4" customWidth="1"/>
    <col min="9989" max="9989" width="31.140625" style="4" customWidth="1"/>
    <col min="9990" max="9990" width="16.140625" style="4" customWidth="1"/>
    <col min="9991" max="9991" width="15.5703125" style="4" customWidth="1"/>
    <col min="9992" max="9992" width="16" style="4" customWidth="1"/>
    <col min="9993" max="9993" width="16.28515625" style="4" customWidth="1"/>
    <col min="9994" max="9994" width="16.42578125" style="4" customWidth="1"/>
    <col min="9995" max="9995" width="15.5703125" style="4" customWidth="1"/>
    <col min="9996" max="9996" width="11.7109375" style="4" bestFit="1" customWidth="1"/>
    <col min="9997" max="10242" width="8.85546875" style="4"/>
    <col min="10243" max="10243" width="15.5703125" style="4" customWidth="1"/>
    <col min="10244" max="10244" width="15.7109375" style="4" customWidth="1"/>
    <col min="10245" max="10245" width="31.140625" style="4" customWidth="1"/>
    <col min="10246" max="10246" width="16.140625" style="4" customWidth="1"/>
    <col min="10247" max="10247" width="15.5703125" style="4" customWidth="1"/>
    <col min="10248" max="10248" width="16" style="4" customWidth="1"/>
    <col min="10249" max="10249" width="16.28515625" style="4" customWidth="1"/>
    <col min="10250" max="10250" width="16.42578125" style="4" customWidth="1"/>
    <col min="10251" max="10251" width="15.5703125" style="4" customWidth="1"/>
    <col min="10252" max="10252" width="11.7109375" style="4" bestFit="1" customWidth="1"/>
    <col min="10253" max="10498" width="8.85546875" style="4"/>
    <col min="10499" max="10499" width="15.5703125" style="4" customWidth="1"/>
    <col min="10500" max="10500" width="15.7109375" style="4" customWidth="1"/>
    <col min="10501" max="10501" width="31.140625" style="4" customWidth="1"/>
    <col min="10502" max="10502" width="16.140625" style="4" customWidth="1"/>
    <col min="10503" max="10503" width="15.5703125" style="4" customWidth="1"/>
    <col min="10504" max="10504" width="16" style="4" customWidth="1"/>
    <col min="10505" max="10505" width="16.28515625" style="4" customWidth="1"/>
    <col min="10506" max="10506" width="16.42578125" style="4" customWidth="1"/>
    <col min="10507" max="10507" width="15.5703125" style="4" customWidth="1"/>
    <col min="10508" max="10508" width="11.7109375" style="4" bestFit="1" customWidth="1"/>
    <col min="10509" max="10754" width="8.85546875" style="4"/>
    <col min="10755" max="10755" width="15.5703125" style="4" customWidth="1"/>
    <col min="10756" max="10756" width="15.7109375" style="4" customWidth="1"/>
    <col min="10757" max="10757" width="31.140625" style="4" customWidth="1"/>
    <col min="10758" max="10758" width="16.140625" style="4" customWidth="1"/>
    <col min="10759" max="10759" width="15.5703125" style="4" customWidth="1"/>
    <col min="10760" max="10760" width="16" style="4" customWidth="1"/>
    <col min="10761" max="10761" width="16.28515625" style="4" customWidth="1"/>
    <col min="10762" max="10762" width="16.42578125" style="4" customWidth="1"/>
    <col min="10763" max="10763" width="15.5703125" style="4" customWidth="1"/>
    <col min="10764" max="10764" width="11.7109375" style="4" bestFit="1" customWidth="1"/>
    <col min="10765" max="11010" width="8.85546875" style="4"/>
    <col min="11011" max="11011" width="15.5703125" style="4" customWidth="1"/>
    <col min="11012" max="11012" width="15.7109375" style="4" customWidth="1"/>
    <col min="11013" max="11013" width="31.140625" style="4" customWidth="1"/>
    <col min="11014" max="11014" width="16.140625" style="4" customWidth="1"/>
    <col min="11015" max="11015" width="15.5703125" style="4" customWidth="1"/>
    <col min="11016" max="11016" width="16" style="4" customWidth="1"/>
    <col min="11017" max="11017" width="16.28515625" style="4" customWidth="1"/>
    <col min="11018" max="11018" width="16.42578125" style="4" customWidth="1"/>
    <col min="11019" max="11019" width="15.5703125" style="4" customWidth="1"/>
    <col min="11020" max="11020" width="11.7109375" style="4" bestFit="1" customWidth="1"/>
    <col min="11021" max="11266" width="8.85546875" style="4"/>
    <col min="11267" max="11267" width="15.5703125" style="4" customWidth="1"/>
    <col min="11268" max="11268" width="15.7109375" style="4" customWidth="1"/>
    <col min="11269" max="11269" width="31.140625" style="4" customWidth="1"/>
    <col min="11270" max="11270" width="16.140625" style="4" customWidth="1"/>
    <col min="11271" max="11271" width="15.5703125" style="4" customWidth="1"/>
    <col min="11272" max="11272" width="16" style="4" customWidth="1"/>
    <col min="11273" max="11273" width="16.28515625" style="4" customWidth="1"/>
    <col min="11274" max="11274" width="16.42578125" style="4" customWidth="1"/>
    <col min="11275" max="11275" width="15.5703125" style="4" customWidth="1"/>
    <col min="11276" max="11276" width="11.7109375" style="4" bestFit="1" customWidth="1"/>
    <col min="11277" max="11522" width="8.85546875" style="4"/>
    <col min="11523" max="11523" width="15.5703125" style="4" customWidth="1"/>
    <col min="11524" max="11524" width="15.7109375" style="4" customWidth="1"/>
    <col min="11525" max="11525" width="31.140625" style="4" customWidth="1"/>
    <col min="11526" max="11526" width="16.140625" style="4" customWidth="1"/>
    <col min="11527" max="11527" width="15.5703125" style="4" customWidth="1"/>
    <col min="11528" max="11528" width="16" style="4" customWidth="1"/>
    <col min="11529" max="11529" width="16.28515625" style="4" customWidth="1"/>
    <col min="11530" max="11530" width="16.42578125" style="4" customWidth="1"/>
    <col min="11531" max="11531" width="15.5703125" style="4" customWidth="1"/>
    <col min="11532" max="11532" width="11.7109375" style="4" bestFit="1" customWidth="1"/>
    <col min="11533" max="11778" width="8.85546875" style="4"/>
    <col min="11779" max="11779" width="15.5703125" style="4" customWidth="1"/>
    <col min="11780" max="11780" width="15.7109375" style="4" customWidth="1"/>
    <col min="11781" max="11781" width="31.140625" style="4" customWidth="1"/>
    <col min="11782" max="11782" width="16.140625" style="4" customWidth="1"/>
    <col min="11783" max="11783" width="15.5703125" style="4" customWidth="1"/>
    <col min="11784" max="11784" width="16" style="4" customWidth="1"/>
    <col min="11785" max="11785" width="16.28515625" style="4" customWidth="1"/>
    <col min="11786" max="11786" width="16.42578125" style="4" customWidth="1"/>
    <col min="11787" max="11787" width="15.5703125" style="4" customWidth="1"/>
    <col min="11788" max="11788" width="11.7109375" style="4" bestFit="1" customWidth="1"/>
    <col min="11789" max="12034" width="8.85546875" style="4"/>
    <col min="12035" max="12035" width="15.5703125" style="4" customWidth="1"/>
    <col min="12036" max="12036" width="15.7109375" style="4" customWidth="1"/>
    <col min="12037" max="12037" width="31.140625" style="4" customWidth="1"/>
    <col min="12038" max="12038" width="16.140625" style="4" customWidth="1"/>
    <col min="12039" max="12039" width="15.5703125" style="4" customWidth="1"/>
    <col min="12040" max="12040" width="16" style="4" customWidth="1"/>
    <col min="12041" max="12041" width="16.28515625" style="4" customWidth="1"/>
    <col min="12042" max="12042" width="16.42578125" style="4" customWidth="1"/>
    <col min="12043" max="12043" width="15.5703125" style="4" customWidth="1"/>
    <col min="12044" max="12044" width="11.7109375" style="4" bestFit="1" customWidth="1"/>
    <col min="12045" max="12290" width="8.85546875" style="4"/>
    <col min="12291" max="12291" width="15.5703125" style="4" customWidth="1"/>
    <col min="12292" max="12292" width="15.7109375" style="4" customWidth="1"/>
    <col min="12293" max="12293" width="31.140625" style="4" customWidth="1"/>
    <col min="12294" max="12294" width="16.140625" style="4" customWidth="1"/>
    <col min="12295" max="12295" width="15.5703125" style="4" customWidth="1"/>
    <col min="12296" max="12296" width="16" style="4" customWidth="1"/>
    <col min="12297" max="12297" width="16.28515625" style="4" customWidth="1"/>
    <col min="12298" max="12298" width="16.42578125" style="4" customWidth="1"/>
    <col min="12299" max="12299" width="15.5703125" style="4" customWidth="1"/>
    <col min="12300" max="12300" width="11.7109375" style="4" bestFit="1" customWidth="1"/>
    <col min="12301" max="12546" width="8.85546875" style="4"/>
    <col min="12547" max="12547" width="15.5703125" style="4" customWidth="1"/>
    <col min="12548" max="12548" width="15.7109375" style="4" customWidth="1"/>
    <col min="12549" max="12549" width="31.140625" style="4" customWidth="1"/>
    <col min="12550" max="12550" width="16.140625" style="4" customWidth="1"/>
    <col min="12551" max="12551" width="15.5703125" style="4" customWidth="1"/>
    <col min="12552" max="12552" width="16" style="4" customWidth="1"/>
    <col min="12553" max="12553" width="16.28515625" style="4" customWidth="1"/>
    <col min="12554" max="12554" width="16.42578125" style="4" customWidth="1"/>
    <col min="12555" max="12555" width="15.5703125" style="4" customWidth="1"/>
    <col min="12556" max="12556" width="11.7109375" style="4" bestFit="1" customWidth="1"/>
    <col min="12557" max="12802" width="8.85546875" style="4"/>
    <col min="12803" max="12803" width="15.5703125" style="4" customWidth="1"/>
    <col min="12804" max="12804" width="15.7109375" style="4" customWidth="1"/>
    <col min="12805" max="12805" width="31.140625" style="4" customWidth="1"/>
    <col min="12806" max="12806" width="16.140625" style="4" customWidth="1"/>
    <col min="12807" max="12807" width="15.5703125" style="4" customWidth="1"/>
    <col min="12808" max="12808" width="16" style="4" customWidth="1"/>
    <col min="12809" max="12809" width="16.28515625" style="4" customWidth="1"/>
    <col min="12810" max="12810" width="16.42578125" style="4" customWidth="1"/>
    <col min="12811" max="12811" width="15.5703125" style="4" customWidth="1"/>
    <col min="12812" max="12812" width="11.7109375" style="4" bestFit="1" customWidth="1"/>
    <col min="12813" max="13058" width="8.85546875" style="4"/>
    <col min="13059" max="13059" width="15.5703125" style="4" customWidth="1"/>
    <col min="13060" max="13060" width="15.7109375" style="4" customWidth="1"/>
    <col min="13061" max="13061" width="31.140625" style="4" customWidth="1"/>
    <col min="13062" max="13062" width="16.140625" style="4" customWidth="1"/>
    <col min="13063" max="13063" width="15.5703125" style="4" customWidth="1"/>
    <col min="13064" max="13064" width="16" style="4" customWidth="1"/>
    <col min="13065" max="13065" width="16.28515625" style="4" customWidth="1"/>
    <col min="13066" max="13066" width="16.42578125" style="4" customWidth="1"/>
    <col min="13067" max="13067" width="15.5703125" style="4" customWidth="1"/>
    <col min="13068" max="13068" width="11.7109375" style="4" bestFit="1" customWidth="1"/>
    <col min="13069" max="13314" width="8.85546875" style="4"/>
    <col min="13315" max="13315" width="15.5703125" style="4" customWidth="1"/>
    <col min="13316" max="13316" width="15.7109375" style="4" customWidth="1"/>
    <col min="13317" max="13317" width="31.140625" style="4" customWidth="1"/>
    <col min="13318" max="13318" width="16.140625" style="4" customWidth="1"/>
    <col min="13319" max="13319" width="15.5703125" style="4" customWidth="1"/>
    <col min="13320" max="13320" width="16" style="4" customWidth="1"/>
    <col min="13321" max="13321" width="16.28515625" style="4" customWidth="1"/>
    <col min="13322" max="13322" width="16.42578125" style="4" customWidth="1"/>
    <col min="13323" max="13323" width="15.5703125" style="4" customWidth="1"/>
    <col min="13324" max="13324" width="11.7109375" style="4" bestFit="1" customWidth="1"/>
    <col min="13325" max="13570" width="8.85546875" style="4"/>
    <col min="13571" max="13571" width="15.5703125" style="4" customWidth="1"/>
    <col min="13572" max="13572" width="15.7109375" style="4" customWidth="1"/>
    <col min="13573" max="13573" width="31.140625" style="4" customWidth="1"/>
    <col min="13574" max="13574" width="16.140625" style="4" customWidth="1"/>
    <col min="13575" max="13575" width="15.5703125" style="4" customWidth="1"/>
    <col min="13576" max="13576" width="16" style="4" customWidth="1"/>
    <col min="13577" max="13577" width="16.28515625" style="4" customWidth="1"/>
    <col min="13578" max="13578" width="16.42578125" style="4" customWidth="1"/>
    <col min="13579" max="13579" width="15.5703125" style="4" customWidth="1"/>
    <col min="13580" max="13580" width="11.7109375" style="4" bestFit="1" customWidth="1"/>
    <col min="13581" max="13826" width="8.85546875" style="4"/>
    <col min="13827" max="13827" width="15.5703125" style="4" customWidth="1"/>
    <col min="13828" max="13828" width="15.7109375" style="4" customWidth="1"/>
    <col min="13829" max="13829" width="31.140625" style="4" customWidth="1"/>
    <col min="13830" max="13830" width="16.140625" style="4" customWidth="1"/>
    <col min="13831" max="13831" width="15.5703125" style="4" customWidth="1"/>
    <col min="13832" max="13832" width="16" style="4" customWidth="1"/>
    <col min="13833" max="13833" width="16.28515625" style="4" customWidth="1"/>
    <col min="13834" max="13834" width="16.42578125" style="4" customWidth="1"/>
    <col min="13835" max="13835" width="15.5703125" style="4" customWidth="1"/>
    <col min="13836" max="13836" width="11.7109375" style="4" bestFit="1" customWidth="1"/>
    <col min="13837" max="14082" width="8.85546875" style="4"/>
    <col min="14083" max="14083" width="15.5703125" style="4" customWidth="1"/>
    <col min="14084" max="14084" width="15.7109375" style="4" customWidth="1"/>
    <col min="14085" max="14085" width="31.140625" style="4" customWidth="1"/>
    <col min="14086" max="14086" width="16.140625" style="4" customWidth="1"/>
    <col min="14087" max="14087" width="15.5703125" style="4" customWidth="1"/>
    <col min="14088" max="14088" width="16" style="4" customWidth="1"/>
    <col min="14089" max="14089" width="16.28515625" style="4" customWidth="1"/>
    <col min="14090" max="14090" width="16.42578125" style="4" customWidth="1"/>
    <col min="14091" max="14091" width="15.5703125" style="4" customWidth="1"/>
    <col min="14092" max="14092" width="11.7109375" style="4" bestFit="1" customWidth="1"/>
    <col min="14093" max="14338" width="8.85546875" style="4"/>
    <col min="14339" max="14339" width="15.5703125" style="4" customWidth="1"/>
    <col min="14340" max="14340" width="15.7109375" style="4" customWidth="1"/>
    <col min="14341" max="14341" width="31.140625" style="4" customWidth="1"/>
    <col min="14342" max="14342" width="16.140625" style="4" customWidth="1"/>
    <col min="14343" max="14343" width="15.5703125" style="4" customWidth="1"/>
    <col min="14344" max="14344" width="16" style="4" customWidth="1"/>
    <col min="14345" max="14345" width="16.28515625" style="4" customWidth="1"/>
    <col min="14346" max="14346" width="16.42578125" style="4" customWidth="1"/>
    <col min="14347" max="14347" width="15.5703125" style="4" customWidth="1"/>
    <col min="14348" max="14348" width="11.7109375" style="4" bestFit="1" customWidth="1"/>
    <col min="14349" max="14594" width="8.85546875" style="4"/>
    <col min="14595" max="14595" width="15.5703125" style="4" customWidth="1"/>
    <col min="14596" max="14596" width="15.7109375" style="4" customWidth="1"/>
    <col min="14597" max="14597" width="31.140625" style="4" customWidth="1"/>
    <col min="14598" max="14598" width="16.140625" style="4" customWidth="1"/>
    <col min="14599" max="14599" width="15.5703125" style="4" customWidth="1"/>
    <col min="14600" max="14600" width="16" style="4" customWidth="1"/>
    <col min="14601" max="14601" width="16.28515625" style="4" customWidth="1"/>
    <col min="14602" max="14602" width="16.42578125" style="4" customWidth="1"/>
    <col min="14603" max="14603" width="15.5703125" style="4" customWidth="1"/>
    <col min="14604" max="14604" width="11.7109375" style="4" bestFit="1" customWidth="1"/>
    <col min="14605" max="14850" width="8.85546875" style="4"/>
    <col min="14851" max="14851" width="15.5703125" style="4" customWidth="1"/>
    <col min="14852" max="14852" width="15.7109375" style="4" customWidth="1"/>
    <col min="14853" max="14853" width="31.140625" style="4" customWidth="1"/>
    <col min="14854" max="14854" width="16.140625" style="4" customWidth="1"/>
    <col min="14855" max="14855" width="15.5703125" style="4" customWidth="1"/>
    <col min="14856" max="14856" width="16" style="4" customWidth="1"/>
    <col min="14857" max="14857" width="16.28515625" style="4" customWidth="1"/>
    <col min="14858" max="14858" width="16.42578125" style="4" customWidth="1"/>
    <col min="14859" max="14859" width="15.5703125" style="4" customWidth="1"/>
    <col min="14860" max="14860" width="11.7109375" style="4" bestFit="1" customWidth="1"/>
    <col min="14861" max="15106" width="8.85546875" style="4"/>
    <col min="15107" max="15107" width="15.5703125" style="4" customWidth="1"/>
    <col min="15108" max="15108" width="15.7109375" style="4" customWidth="1"/>
    <col min="15109" max="15109" width="31.140625" style="4" customWidth="1"/>
    <col min="15110" max="15110" width="16.140625" style="4" customWidth="1"/>
    <col min="15111" max="15111" width="15.5703125" style="4" customWidth="1"/>
    <col min="15112" max="15112" width="16" style="4" customWidth="1"/>
    <col min="15113" max="15113" width="16.28515625" style="4" customWidth="1"/>
    <col min="15114" max="15114" width="16.42578125" style="4" customWidth="1"/>
    <col min="15115" max="15115" width="15.5703125" style="4" customWidth="1"/>
    <col min="15116" max="15116" width="11.7109375" style="4" bestFit="1" customWidth="1"/>
    <col min="15117" max="15362" width="8.85546875" style="4"/>
    <col min="15363" max="15363" width="15.5703125" style="4" customWidth="1"/>
    <col min="15364" max="15364" width="15.7109375" style="4" customWidth="1"/>
    <col min="15365" max="15365" width="31.140625" style="4" customWidth="1"/>
    <col min="15366" max="15366" width="16.140625" style="4" customWidth="1"/>
    <col min="15367" max="15367" width="15.5703125" style="4" customWidth="1"/>
    <col min="15368" max="15368" width="16" style="4" customWidth="1"/>
    <col min="15369" max="15369" width="16.28515625" style="4" customWidth="1"/>
    <col min="15370" max="15370" width="16.42578125" style="4" customWidth="1"/>
    <col min="15371" max="15371" width="15.5703125" style="4" customWidth="1"/>
    <col min="15372" max="15372" width="11.7109375" style="4" bestFit="1" customWidth="1"/>
    <col min="15373" max="15618" width="8.85546875" style="4"/>
    <col min="15619" max="15619" width="15.5703125" style="4" customWidth="1"/>
    <col min="15620" max="15620" width="15.7109375" style="4" customWidth="1"/>
    <col min="15621" max="15621" width="31.140625" style="4" customWidth="1"/>
    <col min="15622" max="15622" width="16.140625" style="4" customWidth="1"/>
    <col min="15623" max="15623" width="15.5703125" style="4" customWidth="1"/>
    <col min="15624" max="15624" width="16" style="4" customWidth="1"/>
    <col min="15625" max="15625" width="16.28515625" style="4" customWidth="1"/>
    <col min="15626" max="15626" width="16.42578125" style="4" customWidth="1"/>
    <col min="15627" max="15627" width="15.5703125" style="4" customWidth="1"/>
    <col min="15628" max="15628" width="11.7109375" style="4" bestFit="1" customWidth="1"/>
    <col min="15629" max="15874" width="8.85546875" style="4"/>
    <col min="15875" max="15875" width="15.5703125" style="4" customWidth="1"/>
    <col min="15876" max="15876" width="15.7109375" style="4" customWidth="1"/>
    <col min="15877" max="15877" width="31.140625" style="4" customWidth="1"/>
    <col min="15878" max="15878" width="16.140625" style="4" customWidth="1"/>
    <col min="15879" max="15879" width="15.5703125" style="4" customWidth="1"/>
    <col min="15880" max="15880" width="16" style="4" customWidth="1"/>
    <col min="15881" max="15881" width="16.28515625" style="4" customWidth="1"/>
    <col min="15882" max="15882" width="16.42578125" style="4" customWidth="1"/>
    <col min="15883" max="15883" width="15.5703125" style="4" customWidth="1"/>
    <col min="15884" max="15884" width="11.7109375" style="4" bestFit="1" customWidth="1"/>
    <col min="15885" max="16130" width="8.85546875" style="4"/>
    <col min="16131" max="16131" width="15.5703125" style="4" customWidth="1"/>
    <col min="16132" max="16132" width="15.7109375" style="4" customWidth="1"/>
    <col min="16133" max="16133" width="31.140625" style="4" customWidth="1"/>
    <col min="16134" max="16134" width="16.140625" style="4" customWidth="1"/>
    <col min="16135" max="16135" width="15.5703125" style="4" customWidth="1"/>
    <col min="16136" max="16136" width="16" style="4" customWidth="1"/>
    <col min="16137" max="16137" width="16.28515625" style="4" customWidth="1"/>
    <col min="16138" max="16138" width="16.42578125" style="4" customWidth="1"/>
    <col min="16139" max="16139" width="15.5703125" style="4" customWidth="1"/>
    <col min="16140" max="16140" width="11.7109375" style="4" bestFit="1" customWidth="1"/>
    <col min="16141" max="16384" width="8.85546875" style="4"/>
  </cols>
  <sheetData>
    <row r="1" spans="1:11" x14ac:dyDescent="0.2">
      <c r="J1" s="70"/>
      <c r="K1" s="71"/>
    </row>
    <row r="2" spans="1:11" s="5" customFormat="1" ht="20.25" x14ac:dyDescent="0.2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5" customFormat="1" ht="20.25" x14ac:dyDescent="0.2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5" customFormat="1" x14ac:dyDescent="0.2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5" customFormat="1" x14ac:dyDescent="0.2">
      <c r="A5" s="19"/>
      <c r="B5" s="20"/>
      <c r="C5" s="20"/>
      <c r="D5" s="20"/>
      <c r="E5" s="20"/>
      <c r="F5" s="20"/>
      <c r="G5" s="20"/>
      <c r="H5" s="20"/>
      <c r="I5" s="20"/>
      <c r="J5" s="20"/>
      <c r="K5" s="20" t="s">
        <v>5</v>
      </c>
    </row>
    <row r="6" spans="1:11" s="6" customFormat="1" ht="12.75" customHeight="1" x14ac:dyDescent="0.2">
      <c r="A6" s="75" t="s">
        <v>6</v>
      </c>
      <c r="B6" s="77" t="s">
        <v>7</v>
      </c>
      <c r="C6" s="77" t="s">
        <v>8</v>
      </c>
      <c r="D6" s="78" t="s">
        <v>9</v>
      </c>
      <c r="E6" s="78"/>
      <c r="F6" s="79" t="s">
        <v>10</v>
      </c>
      <c r="G6" s="80"/>
      <c r="H6" s="80"/>
      <c r="I6" s="81"/>
      <c r="J6" s="78" t="s">
        <v>11</v>
      </c>
      <c r="K6" s="78"/>
    </row>
    <row r="7" spans="1:11" s="6" customFormat="1" ht="38.25" x14ac:dyDescent="0.2">
      <c r="A7" s="76"/>
      <c r="B7" s="77"/>
      <c r="C7" s="77"/>
      <c r="D7" s="21" t="s">
        <v>29</v>
      </c>
      <c r="E7" s="21" t="s">
        <v>30</v>
      </c>
      <c r="F7" s="21" t="s">
        <v>29</v>
      </c>
      <c r="G7" s="22" t="s">
        <v>38</v>
      </c>
      <c r="H7" s="21" t="s">
        <v>30</v>
      </c>
      <c r="I7" s="22" t="s">
        <v>38</v>
      </c>
      <c r="J7" s="21" t="s">
        <v>29</v>
      </c>
      <c r="K7" s="21" t="s">
        <v>30</v>
      </c>
    </row>
    <row r="8" spans="1:11" s="5" customFormat="1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 t="s">
        <v>39</v>
      </c>
      <c r="H8" s="23" t="s">
        <v>40</v>
      </c>
      <c r="I8" s="23" t="s">
        <v>41</v>
      </c>
      <c r="J8" s="23" t="s">
        <v>42</v>
      </c>
      <c r="K8" s="23" t="s">
        <v>43</v>
      </c>
    </row>
    <row r="9" spans="1:11" s="7" customFormat="1" ht="27.75" customHeight="1" x14ac:dyDescent="0.25">
      <c r="A9" s="84" t="s">
        <v>12</v>
      </c>
      <c r="B9" s="85"/>
      <c r="C9" s="86"/>
      <c r="D9" s="82">
        <f>SUM(D25:D44)</f>
        <v>108543.6</v>
      </c>
      <c r="E9" s="82">
        <f t="shared" ref="E9:K9" si="0">SUM(E25:E44)</f>
        <v>108106.6</v>
      </c>
      <c r="F9" s="82">
        <f t="shared" si="0"/>
        <v>228112.99999999997</v>
      </c>
      <c r="G9" s="82">
        <f t="shared" si="0"/>
        <v>185779.49999999997</v>
      </c>
      <c r="H9" s="82">
        <f t="shared" si="0"/>
        <v>220713.50000000003</v>
      </c>
      <c r="I9" s="82">
        <f t="shared" si="0"/>
        <v>178606.1</v>
      </c>
      <c r="J9" s="82">
        <f t="shared" si="0"/>
        <v>336656.6</v>
      </c>
      <c r="K9" s="82">
        <f t="shared" si="0"/>
        <v>328820.10000000003</v>
      </c>
    </row>
    <row r="10" spans="1:11" s="7" customFormat="1" ht="15" x14ac:dyDescent="0.25">
      <c r="A10" s="83" t="s">
        <v>13</v>
      </c>
      <c r="B10" s="83"/>
      <c r="C10" s="83"/>
      <c r="D10" s="82"/>
      <c r="E10" s="82"/>
      <c r="F10" s="82"/>
      <c r="G10" s="82"/>
      <c r="H10" s="82"/>
      <c r="I10" s="82"/>
      <c r="J10" s="82"/>
      <c r="K10" s="82"/>
    </row>
    <row r="11" spans="1:11" s="7" customFormat="1" ht="15" hidden="1" x14ac:dyDescent="0.25">
      <c r="A11" s="24" t="s">
        <v>14</v>
      </c>
      <c r="B11" s="25"/>
      <c r="C11" s="25"/>
      <c r="D11" s="41"/>
      <c r="E11" s="41"/>
      <c r="F11" s="41"/>
      <c r="G11" s="41"/>
      <c r="H11" s="41"/>
      <c r="I11" s="41"/>
      <c r="J11" s="41"/>
      <c r="K11" s="41"/>
    </row>
    <row r="12" spans="1:11" s="7" customFormat="1" ht="15" hidden="1" x14ac:dyDescent="0.25">
      <c r="A12" s="24" t="s">
        <v>15</v>
      </c>
      <c r="B12" s="25"/>
      <c r="C12" s="25"/>
      <c r="D12" s="41"/>
      <c r="E12" s="41"/>
      <c r="F12" s="41"/>
      <c r="G12" s="41"/>
      <c r="H12" s="41"/>
      <c r="I12" s="41"/>
      <c r="J12" s="41"/>
      <c r="K12" s="41"/>
    </row>
    <row r="13" spans="1:11" s="7" customFormat="1" ht="15" hidden="1" x14ac:dyDescent="0.25">
      <c r="A13" s="24" t="s">
        <v>16</v>
      </c>
      <c r="B13" s="25"/>
      <c r="C13" s="25"/>
      <c r="D13" s="41"/>
      <c r="E13" s="41"/>
      <c r="F13" s="41"/>
      <c r="G13" s="41"/>
      <c r="H13" s="41"/>
      <c r="I13" s="41"/>
      <c r="J13" s="41"/>
      <c r="K13" s="41"/>
    </row>
    <row r="14" spans="1:11" s="7" customFormat="1" ht="15" hidden="1" x14ac:dyDescent="0.25">
      <c r="A14" s="24" t="s">
        <v>17</v>
      </c>
      <c r="B14" s="25"/>
      <c r="C14" s="25"/>
      <c r="D14" s="41"/>
      <c r="E14" s="41"/>
      <c r="F14" s="41"/>
      <c r="G14" s="41"/>
      <c r="H14" s="41"/>
      <c r="I14" s="41"/>
      <c r="J14" s="41"/>
      <c r="K14" s="41"/>
    </row>
    <row r="15" spans="1:11" s="7" customFormat="1" ht="15" hidden="1" x14ac:dyDescent="0.25">
      <c r="A15" s="24" t="s">
        <v>18</v>
      </c>
      <c r="B15" s="25"/>
      <c r="C15" s="25"/>
      <c r="D15" s="41"/>
      <c r="E15" s="41"/>
      <c r="F15" s="41"/>
      <c r="G15" s="41"/>
      <c r="H15" s="41"/>
      <c r="I15" s="41"/>
      <c r="J15" s="41"/>
      <c r="K15" s="41"/>
    </row>
    <row r="16" spans="1:11" s="7" customFormat="1" ht="15" hidden="1" x14ac:dyDescent="0.25">
      <c r="A16" s="24" t="s">
        <v>19</v>
      </c>
      <c r="B16" s="25"/>
      <c r="C16" s="25"/>
      <c r="D16" s="41"/>
      <c r="E16" s="41"/>
      <c r="F16" s="41"/>
      <c r="G16" s="41"/>
      <c r="H16" s="41"/>
      <c r="I16" s="41"/>
      <c r="J16" s="41"/>
      <c r="K16" s="41"/>
    </row>
    <row r="17" spans="1:11" s="7" customFormat="1" ht="15" hidden="1" x14ac:dyDescent="0.25">
      <c r="A17" s="24" t="s">
        <v>20</v>
      </c>
      <c r="B17" s="25"/>
      <c r="C17" s="25"/>
      <c r="D17" s="41"/>
      <c r="E17" s="41"/>
      <c r="F17" s="41"/>
      <c r="G17" s="41"/>
      <c r="H17" s="41"/>
      <c r="I17" s="41"/>
      <c r="J17" s="41"/>
      <c r="K17" s="41"/>
    </row>
    <row r="18" spans="1:11" s="7" customFormat="1" ht="15" hidden="1" x14ac:dyDescent="0.25">
      <c r="A18" s="24" t="s">
        <v>21</v>
      </c>
      <c r="B18" s="25"/>
      <c r="C18" s="25"/>
      <c r="D18" s="41"/>
      <c r="E18" s="41"/>
      <c r="F18" s="41"/>
      <c r="G18" s="41"/>
      <c r="H18" s="41"/>
      <c r="I18" s="41"/>
      <c r="J18" s="41"/>
      <c r="K18" s="41"/>
    </row>
    <row r="19" spans="1:11" s="7" customFormat="1" ht="15" hidden="1" x14ac:dyDescent="0.25">
      <c r="A19" s="24" t="s">
        <v>22</v>
      </c>
      <c r="B19" s="25"/>
      <c r="C19" s="25"/>
      <c r="D19" s="41"/>
      <c r="E19" s="41"/>
      <c r="F19" s="41"/>
      <c r="G19" s="41"/>
      <c r="H19" s="41"/>
      <c r="I19" s="41"/>
      <c r="J19" s="41"/>
      <c r="K19" s="41"/>
    </row>
    <row r="20" spans="1:11" s="7" customFormat="1" ht="15" hidden="1" x14ac:dyDescent="0.25">
      <c r="A20" s="24" t="s">
        <v>23</v>
      </c>
      <c r="B20" s="25"/>
      <c r="C20" s="25"/>
      <c r="D20" s="41"/>
      <c r="E20" s="41"/>
      <c r="F20" s="41"/>
      <c r="G20" s="41"/>
      <c r="H20" s="41"/>
      <c r="I20" s="41"/>
      <c r="J20" s="41"/>
      <c r="K20" s="41"/>
    </row>
    <row r="21" spans="1:11" s="7" customFormat="1" ht="15" hidden="1" x14ac:dyDescent="0.25">
      <c r="A21" s="24" t="s">
        <v>24</v>
      </c>
      <c r="B21" s="25"/>
      <c r="C21" s="25"/>
      <c r="D21" s="41"/>
      <c r="E21" s="41"/>
      <c r="F21" s="41"/>
      <c r="G21" s="41"/>
      <c r="H21" s="41"/>
      <c r="I21" s="41"/>
      <c r="J21" s="41"/>
      <c r="K21" s="41"/>
    </row>
    <row r="22" spans="1:11" s="7" customFormat="1" ht="15" hidden="1" x14ac:dyDescent="0.25">
      <c r="A22" s="24" t="s">
        <v>25</v>
      </c>
      <c r="B22" s="25"/>
      <c r="C22" s="25"/>
      <c r="D22" s="41"/>
      <c r="E22" s="41"/>
      <c r="F22" s="41"/>
      <c r="G22" s="41"/>
      <c r="H22" s="41"/>
      <c r="I22" s="41"/>
      <c r="J22" s="41"/>
      <c r="K22" s="41"/>
    </row>
    <row r="23" spans="1:11" s="7" customFormat="1" ht="16.149999999999999" hidden="1" customHeight="1" x14ac:dyDescent="0.25">
      <c r="A23" s="83" t="s">
        <v>26</v>
      </c>
      <c r="B23" s="83"/>
      <c r="C23" s="83"/>
      <c r="D23" s="42"/>
      <c r="E23" s="42"/>
      <c r="F23" s="41"/>
      <c r="G23" s="41"/>
      <c r="H23" s="41"/>
      <c r="I23" s="41"/>
      <c r="J23" s="41"/>
      <c r="K23" s="41"/>
    </row>
    <row r="24" spans="1:11" s="7" customFormat="1" ht="24.75" hidden="1" x14ac:dyDescent="0.25">
      <c r="A24" s="28" t="s">
        <v>27</v>
      </c>
      <c r="B24" s="25"/>
      <c r="C24" s="25"/>
      <c r="D24" s="41"/>
      <c r="E24" s="41"/>
      <c r="F24" s="41"/>
      <c r="G24" s="41"/>
      <c r="H24" s="41"/>
      <c r="I24" s="41"/>
      <c r="J24" s="41"/>
      <c r="K24" s="41"/>
    </row>
    <row r="25" spans="1:11" s="7" customFormat="1" ht="63.75" x14ac:dyDescent="0.25">
      <c r="A25" s="36" t="s">
        <v>46</v>
      </c>
      <c r="B25" s="38" t="s">
        <v>64</v>
      </c>
      <c r="C25" s="39" t="s">
        <v>72</v>
      </c>
      <c r="D25" s="43"/>
      <c r="E25" s="43"/>
      <c r="F25" s="43">
        <v>10</v>
      </c>
      <c r="G25" s="44"/>
      <c r="H25" s="43">
        <v>10</v>
      </c>
      <c r="I25" s="44"/>
      <c r="J25" s="43">
        <f>D25+F25</f>
        <v>10</v>
      </c>
      <c r="K25" s="43">
        <f>E25+H25</f>
        <v>10</v>
      </c>
    </row>
    <row r="26" spans="1:11" s="7" customFormat="1" ht="28.5" customHeight="1" x14ac:dyDescent="0.25">
      <c r="A26" s="37" t="s">
        <v>47</v>
      </c>
      <c r="B26" s="37" t="s">
        <v>65</v>
      </c>
      <c r="C26" s="40" t="s">
        <v>73</v>
      </c>
      <c r="D26" s="43">
        <v>106000</v>
      </c>
      <c r="E26" s="43">
        <v>105896.7</v>
      </c>
      <c r="F26" s="43">
        <v>97361.1</v>
      </c>
      <c r="G26" s="43">
        <v>97361.1</v>
      </c>
      <c r="H26" s="43">
        <v>93975.4</v>
      </c>
      <c r="I26" s="43">
        <v>93975.4</v>
      </c>
      <c r="J26" s="43">
        <f t="shared" ref="J26:J44" si="1">D26+F26</f>
        <v>203361.1</v>
      </c>
      <c r="K26" s="43">
        <f t="shared" ref="K26:K44" si="2">E26+H26</f>
        <v>199872.09999999998</v>
      </c>
    </row>
    <row r="27" spans="1:11" s="7" customFormat="1" ht="38.25" customHeight="1" x14ac:dyDescent="0.25">
      <c r="A27" s="37" t="s">
        <v>48</v>
      </c>
      <c r="B27" s="37" t="s">
        <v>66</v>
      </c>
      <c r="C27" s="40" t="s">
        <v>74</v>
      </c>
      <c r="D27" s="43"/>
      <c r="E27" s="43"/>
      <c r="F27" s="43">
        <v>500</v>
      </c>
      <c r="G27" s="43">
        <v>500</v>
      </c>
      <c r="H27" s="43">
        <v>500</v>
      </c>
      <c r="I27" s="43">
        <v>500</v>
      </c>
      <c r="J27" s="43">
        <f t="shared" si="1"/>
        <v>500</v>
      </c>
      <c r="K27" s="43">
        <f t="shared" si="2"/>
        <v>500</v>
      </c>
    </row>
    <row r="28" spans="1:11" s="7" customFormat="1" ht="76.5" customHeight="1" x14ac:dyDescent="0.25">
      <c r="A28" s="37" t="s">
        <v>49</v>
      </c>
      <c r="B28" s="37" t="s">
        <v>66</v>
      </c>
      <c r="C28" s="40" t="s">
        <v>75</v>
      </c>
      <c r="D28" s="43">
        <v>101</v>
      </c>
      <c r="E28" s="43">
        <v>101</v>
      </c>
      <c r="F28" s="43">
        <v>57.7</v>
      </c>
      <c r="G28" s="45"/>
      <c r="H28" s="43">
        <v>56.1</v>
      </c>
      <c r="I28" s="45"/>
      <c r="J28" s="43">
        <f t="shared" si="1"/>
        <v>158.69999999999999</v>
      </c>
      <c r="K28" s="43">
        <f t="shared" si="2"/>
        <v>157.1</v>
      </c>
    </row>
    <row r="29" spans="1:11" s="7" customFormat="1" ht="24.75" customHeight="1" x14ac:dyDescent="0.25">
      <c r="A29" s="37" t="s">
        <v>50</v>
      </c>
      <c r="B29" s="37" t="s">
        <v>67</v>
      </c>
      <c r="C29" s="40" t="s">
        <v>76</v>
      </c>
      <c r="D29" s="43"/>
      <c r="E29" s="43"/>
      <c r="F29" s="43">
        <v>9603.7000000000007</v>
      </c>
      <c r="G29" s="43">
        <v>9603.7000000000007</v>
      </c>
      <c r="H29" s="43">
        <v>9466.6</v>
      </c>
      <c r="I29" s="43">
        <v>9466.6</v>
      </c>
      <c r="J29" s="43">
        <f t="shared" si="1"/>
        <v>9603.7000000000007</v>
      </c>
      <c r="K29" s="43">
        <f t="shared" si="2"/>
        <v>9466.6</v>
      </c>
    </row>
    <row r="30" spans="1:11" s="7" customFormat="1" ht="21.75" customHeight="1" x14ac:dyDescent="0.25">
      <c r="A30" s="66" t="s">
        <v>51</v>
      </c>
      <c r="B30" s="66" t="s">
        <v>67</v>
      </c>
      <c r="C30" s="68" t="s">
        <v>77</v>
      </c>
      <c r="D30" s="43"/>
      <c r="E30" s="43"/>
      <c r="F30" s="43">
        <v>6075.8</v>
      </c>
      <c r="G30" s="43">
        <v>6075.8</v>
      </c>
      <c r="H30" s="43">
        <v>5928.7</v>
      </c>
      <c r="I30" s="43">
        <v>5928.7</v>
      </c>
      <c r="J30" s="43">
        <f t="shared" si="1"/>
        <v>6075.8</v>
      </c>
      <c r="K30" s="43">
        <f t="shared" si="2"/>
        <v>5928.7</v>
      </c>
    </row>
    <row r="31" spans="1:11" s="7" customFormat="1" ht="18.75" customHeight="1" x14ac:dyDescent="0.25">
      <c r="A31" s="67"/>
      <c r="B31" s="67"/>
      <c r="C31" s="69"/>
      <c r="D31" s="43"/>
      <c r="E31" s="43"/>
      <c r="F31" s="43">
        <v>653.4</v>
      </c>
      <c r="G31" s="43">
        <v>653.4</v>
      </c>
      <c r="H31" s="43">
        <v>612.5</v>
      </c>
      <c r="I31" s="43">
        <v>612.5</v>
      </c>
      <c r="J31" s="43">
        <f t="shared" si="1"/>
        <v>653.4</v>
      </c>
      <c r="K31" s="43">
        <f t="shared" si="2"/>
        <v>612.5</v>
      </c>
    </row>
    <row r="32" spans="1:11" s="7" customFormat="1" ht="25.5" x14ac:dyDescent="0.25">
      <c r="A32" s="37" t="s">
        <v>52</v>
      </c>
      <c r="B32" s="37" t="s">
        <v>67</v>
      </c>
      <c r="C32" s="40" t="s">
        <v>78</v>
      </c>
      <c r="D32" s="43"/>
      <c r="E32" s="43"/>
      <c r="F32" s="43">
        <v>4380</v>
      </c>
      <c r="G32" s="43">
        <v>4380</v>
      </c>
      <c r="H32" s="43">
        <v>4291.3</v>
      </c>
      <c r="I32" s="43">
        <v>4291.3</v>
      </c>
      <c r="J32" s="43">
        <f t="shared" si="1"/>
        <v>4380</v>
      </c>
      <c r="K32" s="43">
        <f t="shared" si="2"/>
        <v>4291.3</v>
      </c>
    </row>
    <row r="33" spans="1:11" s="7" customFormat="1" ht="38.25" x14ac:dyDescent="0.25">
      <c r="A33" s="37" t="s">
        <v>53</v>
      </c>
      <c r="B33" s="37" t="s">
        <v>67</v>
      </c>
      <c r="C33" s="40" t="s">
        <v>79</v>
      </c>
      <c r="D33" s="43"/>
      <c r="E33" s="43"/>
      <c r="F33" s="43">
        <v>4040.1</v>
      </c>
      <c r="G33" s="43">
        <v>4040.1</v>
      </c>
      <c r="H33" s="43">
        <v>4012.5</v>
      </c>
      <c r="I33" s="43">
        <v>4012.5</v>
      </c>
      <c r="J33" s="43">
        <f t="shared" si="1"/>
        <v>4040.1</v>
      </c>
      <c r="K33" s="43">
        <f t="shared" si="2"/>
        <v>4012.5</v>
      </c>
    </row>
    <row r="34" spans="1:11" s="7" customFormat="1" ht="15" x14ac:dyDescent="0.25">
      <c r="A34" s="66" t="s">
        <v>54</v>
      </c>
      <c r="B34" s="66" t="s">
        <v>67</v>
      </c>
      <c r="C34" s="68" t="s">
        <v>80</v>
      </c>
      <c r="D34" s="43"/>
      <c r="E34" s="43"/>
      <c r="F34" s="43">
        <v>30236.799999999999</v>
      </c>
      <c r="G34" s="43">
        <v>30236.799999999999</v>
      </c>
      <c r="H34" s="43">
        <v>27870.799999999999</v>
      </c>
      <c r="I34" s="43">
        <v>27870.799999999999</v>
      </c>
      <c r="J34" s="43">
        <f t="shared" si="1"/>
        <v>30236.799999999999</v>
      </c>
      <c r="K34" s="43">
        <f t="shared" si="2"/>
        <v>27870.799999999999</v>
      </c>
    </row>
    <row r="35" spans="1:11" s="7" customFormat="1" ht="36.75" customHeight="1" x14ac:dyDescent="0.25">
      <c r="A35" s="67"/>
      <c r="B35" s="67"/>
      <c r="C35" s="69"/>
      <c r="D35" s="43"/>
      <c r="E35" s="43"/>
      <c r="F35" s="43">
        <v>11136</v>
      </c>
      <c r="G35" s="43">
        <v>11136</v>
      </c>
      <c r="H35" s="43">
        <v>11129.7</v>
      </c>
      <c r="I35" s="43">
        <v>11129.7</v>
      </c>
      <c r="J35" s="43">
        <f t="shared" si="1"/>
        <v>11136</v>
      </c>
      <c r="K35" s="43">
        <f t="shared" si="2"/>
        <v>11129.7</v>
      </c>
    </row>
    <row r="36" spans="1:11" s="7" customFormat="1" ht="25.5" x14ac:dyDescent="0.25">
      <c r="A36" s="37" t="s">
        <v>55</v>
      </c>
      <c r="B36" s="37" t="s">
        <v>67</v>
      </c>
      <c r="C36" s="40" t="s">
        <v>81</v>
      </c>
      <c r="D36" s="43"/>
      <c r="E36" s="43"/>
      <c r="F36" s="43">
        <v>2246.3000000000002</v>
      </c>
      <c r="G36" s="43">
        <v>2246.3000000000002</v>
      </c>
      <c r="H36" s="43">
        <v>2182.9</v>
      </c>
      <c r="I36" s="43">
        <v>2182.9</v>
      </c>
      <c r="J36" s="43">
        <f t="shared" si="1"/>
        <v>2246.3000000000002</v>
      </c>
      <c r="K36" s="43">
        <f t="shared" si="2"/>
        <v>2182.9</v>
      </c>
    </row>
    <row r="37" spans="1:11" s="7" customFormat="1" ht="54.75" customHeight="1" x14ac:dyDescent="0.25">
      <c r="A37" s="37" t="s">
        <v>56</v>
      </c>
      <c r="B37" s="37" t="s">
        <v>68</v>
      </c>
      <c r="C37" s="40" t="s">
        <v>82</v>
      </c>
      <c r="D37" s="43"/>
      <c r="E37" s="43"/>
      <c r="F37" s="43">
        <v>504.6</v>
      </c>
      <c r="G37" s="43">
        <v>504.6</v>
      </c>
      <c r="H37" s="43">
        <v>504.1</v>
      </c>
      <c r="I37" s="43">
        <v>504.1</v>
      </c>
      <c r="J37" s="43">
        <f t="shared" si="1"/>
        <v>504.6</v>
      </c>
      <c r="K37" s="43">
        <f t="shared" si="2"/>
        <v>504.1</v>
      </c>
    </row>
    <row r="38" spans="1:11" s="7" customFormat="1" ht="63.75" x14ac:dyDescent="0.25">
      <c r="A38" s="37" t="s">
        <v>57</v>
      </c>
      <c r="B38" s="37" t="s">
        <v>68</v>
      </c>
      <c r="C38" s="40" t="s">
        <v>83</v>
      </c>
      <c r="D38" s="43"/>
      <c r="E38" s="43"/>
      <c r="F38" s="43">
        <v>1163.4000000000001</v>
      </c>
      <c r="G38" s="43">
        <v>1163.4000000000001</v>
      </c>
      <c r="H38" s="43">
        <v>418.7</v>
      </c>
      <c r="I38" s="43">
        <v>418.7</v>
      </c>
      <c r="J38" s="43">
        <f t="shared" si="1"/>
        <v>1163.4000000000001</v>
      </c>
      <c r="K38" s="43">
        <f t="shared" si="2"/>
        <v>418.7</v>
      </c>
    </row>
    <row r="39" spans="1:11" s="7" customFormat="1" ht="38.25" x14ac:dyDescent="0.25">
      <c r="A39" s="37" t="s">
        <v>58</v>
      </c>
      <c r="B39" s="37" t="s">
        <v>69</v>
      </c>
      <c r="C39" s="40" t="s">
        <v>84</v>
      </c>
      <c r="D39" s="43"/>
      <c r="E39" s="43"/>
      <c r="F39" s="43">
        <v>73.400000000000006</v>
      </c>
      <c r="G39" s="45"/>
      <c r="H39" s="43"/>
      <c r="I39" s="45"/>
      <c r="J39" s="43">
        <f t="shared" si="1"/>
        <v>73.400000000000006</v>
      </c>
      <c r="K39" s="43">
        <f t="shared" si="2"/>
        <v>0</v>
      </c>
    </row>
    <row r="40" spans="1:11" s="7" customFormat="1" ht="52.5" customHeight="1" x14ac:dyDescent="0.25">
      <c r="A40" s="37" t="s">
        <v>59</v>
      </c>
      <c r="B40" s="37" t="s">
        <v>69</v>
      </c>
      <c r="C40" s="40" t="s">
        <v>85</v>
      </c>
      <c r="D40" s="43"/>
      <c r="E40" s="43"/>
      <c r="F40" s="43">
        <v>41900</v>
      </c>
      <c r="G40" s="45"/>
      <c r="H40" s="43">
        <v>41899.5</v>
      </c>
      <c r="I40" s="45"/>
      <c r="J40" s="43">
        <f t="shared" si="1"/>
        <v>41900</v>
      </c>
      <c r="K40" s="43">
        <f t="shared" si="2"/>
        <v>41899.5</v>
      </c>
    </row>
    <row r="41" spans="1:11" s="7" customFormat="1" ht="15" x14ac:dyDescent="0.25">
      <c r="A41" s="37" t="s">
        <v>60</v>
      </c>
      <c r="B41" s="37" t="s">
        <v>70</v>
      </c>
      <c r="C41" s="40" t="s">
        <v>86</v>
      </c>
      <c r="D41" s="43">
        <v>529.20000000000005</v>
      </c>
      <c r="E41" s="43">
        <v>295.3</v>
      </c>
      <c r="F41" s="43">
        <v>17878.3</v>
      </c>
      <c r="G41" s="43">
        <v>17878.3</v>
      </c>
      <c r="H41" s="43">
        <v>17712.900000000001</v>
      </c>
      <c r="I41" s="43">
        <v>17712.900000000001</v>
      </c>
      <c r="J41" s="43">
        <f t="shared" si="1"/>
        <v>18407.5</v>
      </c>
      <c r="K41" s="43">
        <f t="shared" si="2"/>
        <v>18008.2</v>
      </c>
    </row>
    <row r="42" spans="1:11" s="7" customFormat="1" ht="25.5" x14ac:dyDescent="0.25">
      <c r="A42" s="37" t="s">
        <v>61</v>
      </c>
      <c r="B42" s="37" t="s">
        <v>68</v>
      </c>
      <c r="C42" s="40" t="s">
        <v>87</v>
      </c>
      <c r="D42" s="43">
        <v>230.3</v>
      </c>
      <c r="E42" s="43">
        <v>130.5</v>
      </c>
      <c r="F42" s="43"/>
      <c r="G42" s="45"/>
      <c r="H42" s="43"/>
      <c r="I42" s="45"/>
      <c r="J42" s="43">
        <f t="shared" si="1"/>
        <v>230.3</v>
      </c>
      <c r="K42" s="43">
        <f t="shared" si="2"/>
        <v>130.5</v>
      </c>
    </row>
    <row r="43" spans="1:11" s="7" customFormat="1" ht="15" x14ac:dyDescent="0.25">
      <c r="A43" s="37" t="s">
        <v>62</v>
      </c>
      <c r="B43" s="37" t="s">
        <v>71</v>
      </c>
      <c r="C43" s="40" t="s">
        <v>88</v>
      </c>
      <c r="D43" s="43">
        <v>1683.1</v>
      </c>
      <c r="E43" s="43">
        <v>1683.1</v>
      </c>
      <c r="F43" s="43">
        <v>962.4</v>
      </c>
      <c r="G43" s="45"/>
      <c r="H43" s="43">
        <v>935.6</v>
      </c>
      <c r="I43" s="45"/>
      <c r="J43" s="43">
        <f t="shared" si="1"/>
        <v>2645.5</v>
      </c>
      <c r="K43" s="43">
        <f t="shared" si="2"/>
        <v>2618.6999999999998</v>
      </c>
    </row>
    <row r="44" spans="1:11" s="7" customFormat="1" ht="15" x14ac:dyDescent="0.25">
      <c r="A44" s="37" t="s">
        <v>63</v>
      </c>
      <c r="B44" s="37" t="s">
        <v>71</v>
      </c>
      <c r="C44" s="40" t="s">
        <v>89</v>
      </c>
      <c r="D44" s="43"/>
      <c r="E44" s="43"/>
      <c r="F44" s="43">
        <v>-670</v>
      </c>
      <c r="G44" s="45"/>
      <c r="H44" s="43">
        <v>-793.8</v>
      </c>
      <c r="I44" s="45"/>
      <c r="J44" s="43">
        <f t="shared" si="1"/>
        <v>-670</v>
      </c>
      <c r="K44" s="43">
        <f t="shared" si="2"/>
        <v>-793.8</v>
      </c>
    </row>
    <row r="45" spans="1:11" s="7" customFormat="1" ht="15" hidden="1" x14ac:dyDescent="0.25">
      <c r="A45" s="24" t="s">
        <v>24</v>
      </c>
      <c r="B45" s="30"/>
      <c r="C45" s="29"/>
      <c r="D45" s="26"/>
      <c r="E45" s="26"/>
      <c r="F45" s="26">
        <v>17173</v>
      </c>
      <c r="G45" s="26"/>
      <c r="H45" s="26">
        <v>17173</v>
      </c>
      <c r="I45" s="26"/>
      <c r="J45" s="26">
        <f>D45+F45</f>
        <v>17173</v>
      </c>
      <c r="K45" s="26">
        <f>E45+H45</f>
        <v>17173</v>
      </c>
    </row>
    <row r="46" spans="1:11" s="7" customFormat="1" ht="15" x14ac:dyDescent="0.25">
      <c r="A46" s="19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s="7" customFormat="1" ht="15" x14ac:dyDescent="0.25">
      <c r="A47" s="19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s="7" customFormat="1" ht="19.5" thickBot="1" x14ac:dyDescent="0.35">
      <c r="A48" s="90" t="s">
        <v>212</v>
      </c>
      <c r="B48" s="90"/>
      <c r="C48" s="90"/>
      <c r="D48" s="57"/>
      <c r="E48" s="18"/>
      <c r="F48" s="11"/>
      <c r="G48"/>
      <c r="I48" s="61" t="s">
        <v>210</v>
      </c>
      <c r="J48" s="62"/>
      <c r="K48" s="33"/>
    </row>
    <row r="49" spans="1:11" s="7" customFormat="1" ht="15.75" x14ac:dyDescent="0.25">
      <c r="A49" s="11"/>
      <c r="B49" s="11"/>
      <c r="C49" s="11"/>
      <c r="D49" s="91"/>
      <c r="E49" s="13" t="s">
        <v>31</v>
      </c>
      <c r="F49" s="11"/>
      <c r="G49"/>
      <c r="H49" s="11"/>
      <c r="I49" s="27"/>
      <c r="J49" s="63"/>
      <c r="K49" s="32"/>
    </row>
    <row r="50" spans="1:11" ht="15" x14ac:dyDescent="0.25">
      <c r="A50" s="11"/>
      <c r="B50" s="11"/>
      <c r="C50" s="11"/>
      <c r="D50" s="11"/>
      <c r="E50" s="11"/>
      <c r="F50" s="11"/>
      <c r="G50" s="11"/>
      <c r="H50" s="11"/>
      <c r="I50" s="35"/>
      <c r="J50" s="64"/>
      <c r="K50" s="35"/>
    </row>
    <row r="51" spans="1:11" x14ac:dyDescent="0.2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x14ac:dyDescent="0.2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</row>
  </sheetData>
  <mergeCells count="28">
    <mergeCell ref="A48:C48"/>
    <mergeCell ref="K9:K10"/>
    <mergeCell ref="A10:C10"/>
    <mergeCell ref="A23:C23"/>
    <mergeCell ref="A9:C9"/>
    <mergeCell ref="D9:D10"/>
    <mergeCell ref="E9:E10"/>
    <mergeCell ref="F9:F10"/>
    <mergeCell ref="H9:H10"/>
    <mergeCell ref="J9:J10"/>
    <mergeCell ref="G9:G10"/>
    <mergeCell ref="I9:I10"/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  <mergeCell ref="A30:A31"/>
    <mergeCell ref="A34:A35"/>
    <mergeCell ref="B30:B31"/>
    <mergeCell ref="B34:B35"/>
    <mergeCell ref="C30:C31"/>
    <mergeCell ref="C34:C35"/>
  </mergeCells>
  <pageMargins left="0.70866141732283472" right="0.31496062992125984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abSelected="1" topLeftCell="A112" zoomScale="85" zoomScaleNormal="85" workbookViewId="0">
      <selection activeCell="I4" sqref="I4"/>
    </sheetView>
  </sheetViews>
  <sheetFormatPr defaultRowHeight="15" x14ac:dyDescent="0.25"/>
  <cols>
    <col min="1" max="1" width="26.85546875" customWidth="1"/>
    <col min="2" max="2" width="26.7109375" customWidth="1"/>
    <col min="3" max="3" width="13.140625" customWidth="1"/>
    <col min="4" max="4" width="12.5703125" customWidth="1"/>
    <col min="5" max="5" width="11.42578125" customWidth="1"/>
    <col min="6" max="6" width="10.7109375" customWidth="1"/>
    <col min="7" max="7" width="13.5703125" customWidth="1"/>
    <col min="8" max="8" width="13.85546875" customWidth="1"/>
    <col min="9" max="9" width="11" customWidth="1"/>
    <col min="10" max="10" width="16.85546875" customWidth="1"/>
    <col min="11" max="11" width="0.7109375" customWidth="1"/>
    <col min="12" max="12" width="48.140625" hidden="1" customWidth="1"/>
    <col min="13" max="13" width="0.5703125" hidden="1" customWidth="1"/>
    <col min="14" max="16" width="9.140625" hidden="1" customWidth="1"/>
    <col min="17" max="17" width="15.28515625" hidden="1" customWidth="1"/>
    <col min="18" max="18" width="14.42578125" hidden="1" customWidth="1"/>
    <col min="19" max="20" width="9.140625" hidden="1" customWidth="1"/>
    <col min="21" max="21" width="13.5703125" hidden="1" customWidth="1"/>
    <col min="22" max="22" width="17.140625" hidden="1" customWidth="1"/>
  </cols>
  <sheetData>
    <row r="1" spans="1:22" ht="66.75" customHeight="1" x14ac:dyDescent="0.3">
      <c r="A1" s="88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10"/>
      <c r="L1" s="1"/>
      <c r="M1" s="1"/>
      <c r="N1" s="1"/>
    </row>
    <row r="2" spans="1:22" ht="19.5" customHeight="1" x14ac:dyDescent="0.3">
      <c r="A2" s="8"/>
      <c r="B2" s="11"/>
      <c r="C2" s="9"/>
      <c r="D2" s="9"/>
      <c r="E2" s="89" t="s">
        <v>44</v>
      </c>
      <c r="F2" s="89"/>
      <c r="G2" s="89"/>
      <c r="H2" s="89"/>
      <c r="I2" s="89"/>
      <c r="J2" s="9"/>
      <c r="K2" s="9"/>
      <c r="L2" s="1"/>
      <c r="M2" s="1"/>
      <c r="N2" s="1"/>
    </row>
    <row r="3" spans="1:22" ht="29.25" customHeight="1" x14ac:dyDescent="0.3">
      <c r="A3" s="88" t="s">
        <v>211</v>
      </c>
      <c r="B3" s="88"/>
      <c r="C3" s="88"/>
      <c r="D3" s="88"/>
      <c r="E3" s="88"/>
      <c r="F3" s="88"/>
      <c r="G3" s="88"/>
      <c r="H3" s="88"/>
      <c r="I3" s="88"/>
      <c r="J3" s="88"/>
      <c r="K3" s="10"/>
      <c r="L3" s="1"/>
      <c r="M3" s="1"/>
      <c r="N3" s="1"/>
    </row>
    <row r="4" spans="1:22" ht="16.5" customHeight="1" x14ac:dyDescent="0.3">
      <c r="A4" s="8"/>
      <c r="B4" s="8"/>
      <c r="C4" s="8"/>
      <c r="D4" s="8"/>
      <c r="E4" s="8"/>
      <c r="F4" s="8"/>
      <c r="G4" s="8"/>
      <c r="H4" s="12"/>
      <c r="I4" s="12"/>
      <c r="J4" s="12"/>
      <c r="K4" s="12"/>
      <c r="L4" s="1"/>
      <c r="M4" s="1"/>
      <c r="N4" s="1"/>
    </row>
    <row r="5" spans="1:22" x14ac:dyDescent="0.25">
      <c r="A5" s="12"/>
      <c r="B5" s="12"/>
      <c r="C5" s="12"/>
      <c r="D5" s="12"/>
      <c r="E5" s="12"/>
      <c r="F5" s="12"/>
      <c r="G5" s="11"/>
      <c r="H5" s="11"/>
      <c r="I5" s="11"/>
      <c r="J5" s="13" t="s">
        <v>2</v>
      </c>
      <c r="K5" s="13"/>
      <c r="M5" s="54"/>
    </row>
    <row r="6" spans="1:22" ht="18" customHeight="1" x14ac:dyDescent="0.25">
      <c r="A6" s="87" t="s">
        <v>37</v>
      </c>
      <c r="B6" s="87" t="s">
        <v>3</v>
      </c>
      <c r="C6" s="87" t="s">
        <v>0</v>
      </c>
      <c r="D6" s="87"/>
      <c r="E6" s="87"/>
      <c r="F6" s="87"/>
      <c r="G6" s="87" t="s">
        <v>1</v>
      </c>
      <c r="H6" s="87"/>
      <c r="I6" s="87"/>
      <c r="J6" s="87"/>
      <c r="K6" s="55"/>
    </row>
    <row r="7" spans="1:22" ht="60" x14ac:dyDescent="0.25">
      <c r="A7" s="87"/>
      <c r="B7" s="87"/>
      <c r="C7" s="14" t="s">
        <v>33</v>
      </c>
      <c r="D7" s="15" t="s">
        <v>34</v>
      </c>
      <c r="E7" s="15" t="s">
        <v>35</v>
      </c>
      <c r="F7" s="15" t="s">
        <v>36</v>
      </c>
      <c r="G7" s="14" t="s">
        <v>33</v>
      </c>
      <c r="H7" s="15" t="s">
        <v>34</v>
      </c>
      <c r="I7" s="15" t="s">
        <v>35</v>
      </c>
      <c r="J7" s="15" t="s">
        <v>36</v>
      </c>
      <c r="K7" s="56"/>
      <c r="L7" s="1"/>
      <c r="M7" s="1"/>
    </row>
    <row r="8" spans="1:22" ht="30" x14ac:dyDescent="0.25">
      <c r="A8" s="46" t="s">
        <v>97</v>
      </c>
      <c r="B8" s="51" t="s">
        <v>98</v>
      </c>
      <c r="C8" s="58">
        <f>SUM(Q8/M8)</f>
        <v>5000</v>
      </c>
      <c r="D8" s="58">
        <f>SUM(R8/M8)</f>
        <v>5000</v>
      </c>
      <c r="E8" s="58"/>
      <c r="F8" s="58"/>
      <c r="G8" s="58">
        <f>SUM(U8/M8)</f>
        <v>4992.0020000000004</v>
      </c>
      <c r="H8" s="58">
        <f>SUM(V8/M8)</f>
        <v>4992.0020000000004</v>
      </c>
      <c r="I8" s="15"/>
      <c r="J8" s="15"/>
      <c r="K8" s="56"/>
      <c r="L8" s="1"/>
      <c r="M8" s="1">
        <v>1000</v>
      </c>
      <c r="Q8" s="53">
        <v>5000000</v>
      </c>
      <c r="R8" s="53">
        <v>5000000</v>
      </c>
      <c r="S8" s="15"/>
      <c r="T8" s="15"/>
      <c r="U8" s="53">
        <v>4992002</v>
      </c>
      <c r="V8" s="53">
        <v>4992002</v>
      </c>
    </row>
    <row r="9" spans="1:22" ht="30" x14ac:dyDescent="0.25">
      <c r="A9" s="48" t="s">
        <v>99</v>
      </c>
      <c r="B9" s="51" t="s">
        <v>98</v>
      </c>
      <c r="C9" s="58">
        <f>SUM(Q9/M9)</f>
        <v>522.5</v>
      </c>
      <c r="D9" s="58">
        <f t="shared" ref="D9:D72" si="0">SUM(R9/M9)</f>
        <v>522.5</v>
      </c>
      <c r="E9" s="58"/>
      <c r="F9" s="58"/>
      <c r="G9" s="58">
        <f t="shared" ref="G9:G72" si="1">SUM(U9/M9)</f>
        <v>520.93899999999996</v>
      </c>
      <c r="H9" s="58">
        <f t="shared" ref="H9:H72" si="2">SUM(V9/M9)</f>
        <v>520.93899999999996</v>
      </c>
      <c r="I9" s="15"/>
      <c r="J9" s="15"/>
      <c r="K9" s="56"/>
      <c r="L9" s="1"/>
      <c r="M9" s="1">
        <v>1000</v>
      </c>
      <c r="Q9" s="47">
        <v>522500</v>
      </c>
      <c r="R9" s="47">
        <v>522500</v>
      </c>
      <c r="S9" s="15"/>
      <c r="T9" s="15"/>
      <c r="U9" s="47">
        <v>520939</v>
      </c>
      <c r="V9" s="47">
        <v>520939</v>
      </c>
    </row>
    <row r="10" spans="1:22" ht="56.25" customHeight="1" x14ac:dyDescent="0.25">
      <c r="A10" s="48" t="s">
        <v>100</v>
      </c>
      <c r="B10" s="51" t="s">
        <v>101</v>
      </c>
      <c r="C10" s="58">
        <f>SUM(Q10/M10)</f>
        <v>11.8</v>
      </c>
      <c r="D10" s="58">
        <f t="shared" si="0"/>
        <v>11.8</v>
      </c>
      <c r="E10" s="58"/>
      <c r="F10" s="58"/>
      <c r="G10" s="58">
        <f t="shared" si="1"/>
        <v>11.8</v>
      </c>
      <c r="H10" s="58">
        <f t="shared" si="2"/>
        <v>11.8</v>
      </c>
      <c r="I10" s="15"/>
      <c r="J10" s="15"/>
      <c r="K10" s="56"/>
      <c r="L10" s="1"/>
      <c r="M10" s="1">
        <v>1000</v>
      </c>
      <c r="Q10" s="47">
        <v>11800</v>
      </c>
      <c r="R10" s="47">
        <v>11800</v>
      </c>
      <c r="S10" s="15"/>
      <c r="T10" s="15"/>
      <c r="U10" s="47">
        <v>11800</v>
      </c>
      <c r="V10" s="47">
        <v>11800</v>
      </c>
    </row>
    <row r="11" spans="1:22" x14ac:dyDescent="0.25">
      <c r="A11" s="48" t="s">
        <v>102</v>
      </c>
      <c r="B11" s="51" t="s">
        <v>98</v>
      </c>
      <c r="C11" s="58">
        <f t="shared" ref="C11:C74" si="3">SUM(Q11/M11)</f>
        <v>8.5</v>
      </c>
      <c r="D11" s="58">
        <f t="shared" si="0"/>
        <v>8.5</v>
      </c>
      <c r="E11" s="58"/>
      <c r="F11" s="58"/>
      <c r="G11" s="58">
        <f t="shared" si="1"/>
        <v>1950.1310000000001</v>
      </c>
      <c r="H11" s="58">
        <f t="shared" si="2"/>
        <v>1950.1310000000001</v>
      </c>
      <c r="I11" s="15"/>
      <c r="J11" s="15"/>
      <c r="K11" s="56"/>
      <c r="L11" s="1"/>
      <c r="M11" s="1">
        <v>1000</v>
      </c>
      <c r="Q11" s="47">
        <v>8500</v>
      </c>
      <c r="R11" s="47">
        <v>8500</v>
      </c>
      <c r="S11" s="15"/>
      <c r="T11" s="15"/>
      <c r="U11" s="47">
        <v>1950131</v>
      </c>
      <c r="V11" s="47">
        <v>1950131</v>
      </c>
    </row>
    <row r="12" spans="1:22" x14ac:dyDescent="0.25">
      <c r="A12" s="48" t="s">
        <v>103</v>
      </c>
      <c r="B12" s="51" t="s">
        <v>104</v>
      </c>
      <c r="C12" s="58">
        <f t="shared" si="3"/>
        <v>2000</v>
      </c>
      <c r="D12" s="58">
        <f t="shared" si="0"/>
        <v>2000</v>
      </c>
      <c r="E12" s="58"/>
      <c r="F12" s="58"/>
      <c r="G12" s="58">
        <f t="shared" si="1"/>
        <v>362.82900000000001</v>
      </c>
      <c r="H12" s="58">
        <f t="shared" si="2"/>
        <v>362.82900000000001</v>
      </c>
      <c r="I12" s="15"/>
      <c r="J12" s="15"/>
      <c r="K12" s="56"/>
      <c r="L12" s="1"/>
      <c r="M12" s="1">
        <v>1000</v>
      </c>
      <c r="Q12" s="47">
        <v>2000000</v>
      </c>
      <c r="R12" s="47">
        <v>2000000</v>
      </c>
      <c r="S12" s="15"/>
      <c r="T12" s="15"/>
      <c r="U12" s="47">
        <v>362829</v>
      </c>
      <c r="V12" s="47">
        <v>362829</v>
      </c>
    </row>
    <row r="13" spans="1:22" ht="45" x14ac:dyDescent="0.25">
      <c r="A13" s="49" t="s">
        <v>105</v>
      </c>
      <c r="B13" s="51" t="s">
        <v>104</v>
      </c>
      <c r="C13" s="58">
        <f t="shared" si="3"/>
        <v>365.1</v>
      </c>
      <c r="D13" s="58">
        <f t="shared" si="0"/>
        <v>365.1</v>
      </c>
      <c r="E13" s="58"/>
      <c r="F13" s="58"/>
      <c r="G13" s="58">
        <f t="shared" si="1"/>
        <v>955.96400000000006</v>
      </c>
      <c r="H13" s="58">
        <f t="shared" si="2"/>
        <v>955.96400000000006</v>
      </c>
      <c r="I13" s="15"/>
      <c r="J13" s="15"/>
      <c r="K13" s="56"/>
      <c r="L13" s="1"/>
      <c r="M13" s="1">
        <v>1000</v>
      </c>
      <c r="Q13" s="47">
        <v>365100</v>
      </c>
      <c r="R13" s="47">
        <v>365100</v>
      </c>
      <c r="S13" s="15"/>
      <c r="T13" s="15"/>
      <c r="U13" s="47">
        <v>955964</v>
      </c>
      <c r="V13" s="47">
        <v>955964</v>
      </c>
    </row>
    <row r="14" spans="1:22" ht="30" x14ac:dyDescent="0.25">
      <c r="A14" s="49" t="s">
        <v>106</v>
      </c>
      <c r="B14" s="51" t="s">
        <v>104</v>
      </c>
      <c r="C14" s="58">
        <f t="shared" si="3"/>
        <v>955.96400000000006</v>
      </c>
      <c r="D14" s="58">
        <f t="shared" si="0"/>
        <v>955.96400000000006</v>
      </c>
      <c r="E14" s="58"/>
      <c r="F14" s="58"/>
      <c r="G14" s="58">
        <f t="shared" si="1"/>
        <v>167.83500000000001</v>
      </c>
      <c r="H14" s="58">
        <f t="shared" si="2"/>
        <v>167.83500000000001</v>
      </c>
      <c r="I14" s="15"/>
      <c r="J14" s="15"/>
      <c r="K14" s="56"/>
      <c r="L14" s="1"/>
      <c r="M14" s="1">
        <v>1000</v>
      </c>
      <c r="Q14" s="47">
        <v>955964</v>
      </c>
      <c r="R14" s="47">
        <v>955964</v>
      </c>
      <c r="S14" s="15"/>
      <c r="T14" s="15"/>
      <c r="U14" s="47">
        <v>167835</v>
      </c>
      <c r="V14" s="47">
        <v>167835</v>
      </c>
    </row>
    <row r="15" spans="1:22" ht="45" x14ac:dyDescent="0.25">
      <c r="A15" s="49" t="s">
        <v>107</v>
      </c>
      <c r="B15" s="51" t="s">
        <v>104</v>
      </c>
      <c r="C15" s="58">
        <f t="shared" si="3"/>
        <v>167.83500000000001</v>
      </c>
      <c r="D15" s="58">
        <f t="shared" si="0"/>
        <v>167.83500000000001</v>
      </c>
      <c r="E15" s="58"/>
      <c r="F15" s="58"/>
      <c r="G15" s="58">
        <f t="shared" si="1"/>
        <v>505.05599999999998</v>
      </c>
      <c r="H15" s="58">
        <f t="shared" si="2"/>
        <v>505.05599999999998</v>
      </c>
      <c r="I15" s="15"/>
      <c r="J15" s="15"/>
      <c r="K15" s="56"/>
      <c r="L15" s="1"/>
      <c r="M15" s="1">
        <v>1000</v>
      </c>
      <c r="Q15" s="47">
        <v>167835</v>
      </c>
      <c r="R15" s="47">
        <v>167835</v>
      </c>
      <c r="S15" s="15"/>
      <c r="T15" s="15"/>
      <c r="U15" s="47">
        <v>505056</v>
      </c>
      <c r="V15" s="47">
        <v>505056</v>
      </c>
    </row>
    <row r="16" spans="1:22" ht="30" x14ac:dyDescent="0.25">
      <c r="A16" s="49" t="s">
        <v>108</v>
      </c>
      <c r="B16" s="51" t="s">
        <v>104</v>
      </c>
      <c r="C16" s="58">
        <f t="shared" si="3"/>
        <v>546.46500000000003</v>
      </c>
      <c r="D16" s="58">
        <f t="shared" si="0"/>
        <v>546.46500000000003</v>
      </c>
      <c r="E16" s="58"/>
      <c r="F16" s="58"/>
      <c r="G16" s="58">
        <f t="shared" si="1"/>
        <v>0</v>
      </c>
      <c r="H16" s="58">
        <f t="shared" si="2"/>
        <v>0</v>
      </c>
      <c r="I16" s="15"/>
      <c r="J16" s="15"/>
      <c r="K16" s="56"/>
      <c r="L16" s="1"/>
      <c r="M16" s="1">
        <v>1000</v>
      </c>
      <c r="Q16" s="47">
        <v>546465</v>
      </c>
      <c r="R16" s="47">
        <v>546465</v>
      </c>
      <c r="S16" s="15"/>
      <c r="T16" s="15"/>
      <c r="U16" s="14"/>
      <c r="V16" s="15"/>
    </row>
    <row r="17" spans="1:22" ht="30" x14ac:dyDescent="0.25">
      <c r="A17" s="49" t="s">
        <v>109</v>
      </c>
      <c r="B17" s="51" t="s">
        <v>104</v>
      </c>
      <c r="C17" s="58">
        <f t="shared" si="3"/>
        <v>8.5</v>
      </c>
      <c r="D17" s="58">
        <f t="shared" si="0"/>
        <v>8.5</v>
      </c>
      <c r="E17" s="58"/>
      <c r="F17" s="58"/>
      <c r="G17" s="58">
        <f t="shared" si="1"/>
        <v>0</v>
      </c>
      <c r="H17" s="58">
        <f t="shared" si="2"/>
        <v>0</v>
      </c>
      <c r="I17" s="15"/>
      <c r="J17" s="15"/>
      <c r="K17" s="56"/>
      <c r="L17" s="1"/>
      <c r="M17" s="1">
        <v>1000</v>
      </c>
      <c r="Q17" s="47">
        <v>8500</v>
      </c>
      <c r="R17" s="47">
        <v>8500</v>
      </c>
      <c r="S17" s="15"/>
      <c r="T17" s="15"/>
      <c r="U17" s="14"/>
      <c r="V17" s="15"/>
    </row>
    <row r="18" spans="1:22" ht="45" x14ac:dyDescent="0.25">
      <c r="A18" s="49" t="s">
        <v>110</v>
      </c>
      <c r="B18" s="51" t="s">
        <v>104</v>
      </c>
      <c r="C18" s="58">
        <f t="shared" si="3"/>
        <v>8.5</v>
      </c>
      <c r="D18" s="58">
        <f t="shared" si="0"/>
        <v>8.5</v>
      </c>
      <c r="E18" s="58"/>
      <c r="F18" s="58"/>
      <c r="G18" s="58">
        <f t="shared" si="1"/>
        <v>0</v>
      </c>
      <c r="H18" s="58">
        <f t="shared" si="2"/>
        <v>0</v>
      </c>
      <c r="I18" s="15"/>
      <c r="J18" s="15"/>
      <c r="K18" s="56"/>
      <c r="L18" s="1"/>
      <c r="M18" s="1">
        <v>1000</v>
      </c>
      <c r="Q18" s="47">
        <v>8500</v>
      </c>
      <c r="R18" s="47">
        <v>8500</v>
      </c>
      <c r="S18" s="15"/>
      <c r="T18" s="15"/>
      <c r="U18" s="14"/>
      <c r="V18" s="15"/>
    </row>
    <row r="19" spans="1:22" ht="45" x14ac:dyDescent="0.25">
      <c r="A19" s="49" t="s">
        <v>111</v>
      </c>
      <c r="B19" s="51" t="s">
        <v>104</v>
      </c>
      <c r="C19" s="58">
        <f t="shared" si="3"/>
        <v>8.5</v>
      </c>
      <c r="D19" s="58">
        <f t="shared" si="0"/>
        <v>8.5</v>
      </c>
      <c r="E19" s="58"/>
      <c r="F19" s="58"/>
      <c r="G19" s="58">
        <f t="shared" si="1"/>
        <v>0</v>
      </c>
      <c r="H19" s="58">
        <f t="shared" si="2"/>
        <v>0</v>
      </c>
      <c r="I19" s="15"/>
      <c r="J19" s="15"/>
      <c r="K19" s="56"/>
      <c r="L19" s="1"/>
      <c r="M19" s="1">
        <v>1000</v>
      </c>
      <c r="Q19" s="47">
        <v>8500</v>
      </c>
      <c r="R19" s="47">
        <v>8500</v>
      </c>
      <c r="S19" s="15"/>
      <c r="T19" s="15"/>
      <c r="U19" s="14"/>
      <c r="V19" s="15"/>
    </row>
    <row r="20" spans="1:22" x14ac:dyDescent="0.25">
      <c r="A20" s="48" t="s">
        <v>112</v>
      </c>
      <c r="B20" s="51" t="s">
        <v>98</v>
      </c>
      <c r="C20" s="58">
        <f t="shared" si="3"/>
        <v>580</v>
      </c>
      <c r="D20" s="58">
        <f t="shared" si="0"/>
        <v>580</v>
      </c>
      <c r="E20" s="58"/>
      <c r="F20" s="58"/>
      <c r="G20" s="58">
        <f t="shared" si="1"/>
        <v>579.51700000000005</v>
      </c>
      <c r="H20" s="58">
        <f t="shared" si="2"/>
        <v>579.51700000000005</v>
      </c>
      <c r="I20" s="15"/>
      <c r="J20" s="15"/>
      <c r="K20" s="56"/>
      <c r="L20" s="1"/>
      <c r="M20" s="1">
        <v>1000</v>
      </c>
      <c r="Q20" s="47">
        <v>580000</v>
      </c>
      <c r="R20" s="47">
        <v>580000</v>
      </c>
      <c r="S20" s="15"/>
      <c r="T20" s="15"/>
      <c r="U20" s="47">
        <v>579517</v>
      </c>
      <c r="V20" s="47">
        <v>579517</v>
      </c>
    </row>
    <row r="21" spans="1:22" ht="45" x14ac:dyDescent="0.25">
      <c r="A21" s="48" t="s">
        <v>113</v>
      </c>
      <c r="B21" s="51" t="s">
        <v>98</v>
      </c>
      <c r="C21" s="58">
        <f t="shared" si="3"/>
        <v>246.4</v>
      </c>
      <c r="D21" s="58">
        <f t="shared" si="0"/>
        <v>246.4</v>
      </c>
      <c r="E21" s="58"/>
      <c r="F21" s="58"/>
      <c r="G21" s="58">
        <f t="shared" si="1"/>
        <v>246.399</v>
      </c>
      <c r="H21" s="58">
        <f t="shared" si="2"/>
        <v>246.399</v>
      </c>
      <c r="I21" s="15"/>
      <c r="J21" s="15"/>
      <c r="K21" s="56"/>
      <c r="L21" s="1"/>
      <c r="M21" s="1">
        <v>1000</v>
      </c>
      <c r="Q21" s="47">
        <v>246400</v>
      </c>
      <c r="R21" s="47">
        <v>246400</v>
      </c>
      <c r="S21" s="15"/>
      <c r="T21" s="15"/>
      <c r="U21" s="47">
        <v>246399</v>
      </c>
      <c r="V21" s="47">
        <v>246399</v>
      </c>
    </row>
    <row r="22" spans="1:22" ht="60" x14ac:dyDescent="0.25">
      <c r="A22" s="48" t="s">
        <v>114</v>
      </c>
      <c r="B22" s="51" t="s">
        <v>98</v>
      </c>
      <c r="C22" s="58">
        <f t="shared" si="3"/>
        <v>100</v>
      </c>
      <c r="D22" s="58">
        <f t="shared" si="0"/>
        <v>100</v>
      </c>
      <c r="E22" s="58"/>
      <c r="F22" s="58"/>
      <c r="G22" s="58">
        <f t="shared" si="1"/>
        <v>99.596999999999994</v>
      </c>
      <c r="H22" s="58">
        <f t="shared" si="2"/>
        <v>99.596999999999994</v>
      </c>
      <c r="I22" s="15"/>
      <c r="J22" s="15"/>
      <c r="K22" s="56"/>
      <c r="L22" s="1"/>
      <c r="M22" s="1">
        <v>1000</v>
      </c>
      <c r="Q22" s="47">
        <v>100000</v>
      </c>
      <c r="R22" s="47">
        <v>100000</v>
      </c>
      <c r="S22" s="15"/>
      <c r="T22" s="15"/>
      <c r="U22" s="47">
        <v>99597</v>
      </c>
      <c r="V22" s="47">
        <v>99597</v>
      </c>
    </row>
    <row r="23" spans="1:22" ht="45" x14ac:dyDescent="0.25">
      <c r="A23" s="48" t="s">
        <v>115</v>
      </c>
      <c r="B23" s="51" t="s">
        <v>98</v>
      </c>
      <c r="C23" s="58">
        <f t="shared" si="3"/>
        <v>288</v>
      </c>
      <c r="D23" s="58">
        <f t="shared" si="0"/>
        <v>288</v>
      </c>
      <c r="E23" s="58"/>
      <c r="F23" s="58"/>
      <c r="G23" s="58">
        <f t="shared" si="1"/>
        <v>283.59300000000002</v>
      </c>
      <c r="H23" s="58">
        <f t="shared" si="2"/>
        <v>283.59300000000002</v>
      </c>
      <c r="I23" s="15"/>
      <c r="J23" s="15"/>
      <c r="K23" s="56"/>
      <c r="L23" s="1"/>
      <c r="M23" s="1">
        <v>1000</v>
      </c>
      <c r="Q23" s="47">
        <v>288000</v>
      </c>
      <c r="R23" s="47">
        <v>288000</v>
      </c>
      <c r="S23" s="15"/>
      <c r="T23" s="15"/>
      <c r="U23" s="47">
        <v>283593</v>
      </c>
      <c r="V23" s="47">
        <v>283593</v>
      </c>
    </row>
    <row r="24" spans="1:22" ht="60" x14ac:dyDescent="0.25">
      <c r="A24" s="48" t="s">
        <v>116</v>
      </c>
      <c r="B24" s="51" t="s">
        <v>98</v>
      </c>
      <c r="C24" s="58">
        <f t="shared" si="3"/>
        <v>391</v>
      </c>
      <c r="D24" s="58">
        <f t="shared" si="0"/>
        <v>391</v>
      </c>
      <c r="E24" s="58"/>
      <c r="F24" s="58"/>
      <c r="G24" s="58">
        <f t="shared" si="1"/>
        <v>388.02</v>
      </c>
      <c r="H24" s="58">
        <f t="shared" si="2"/>
        <v>388.02</v>
      </c>
      <c r="I24" s="15"/>
      <c r="J24" s="15"/>
      <c r="K24" s="56"/>
      <c r="L24" s="1"/>
      <c r="M24" s="1">
        <v>1000</v>
      </c>
      <c r="Q24" s="47">
        <v>391000</v>
      </c>
      <c r="R24" s="47">
        <v>391000</v>
      </c>
      <c r="S24" s="15"/>
      <c r="T24" s="15"/>
      <c r="U24" s="47">
        <v>388020</v>
      </c>
      <c r="V24" s="47">
        <v>388020</v>
      </c>
    </row>
    <row r="25" spans="1:22" ht="75" x14ac:dyDescent="0.25">
      <c r="A25" s="49" t="s">
        <v>117</v>
      </c>
      <c r="B25" s="51" t="s">
        <v>104</v>
      </c>
      <c r="C25" s="58">
        <f t="shared" si="3"/>
        <v>221.5</v>
      </c>
      <c r="D25" s="58">
        <f t="shared" si="0"/>
        <v>221.5</v>
      </c>
      <c r="E25" s="58"/>
      <c r="F25" s="58"/>
      <c r="G25" s="58">
        <f t="shared" si="1"/>
        <v>221.471</v>
      </c>
      <c r="H25" s="58">
        <f t="shared" si="2"/>
        <v>221.471</v>
      </c>
      <c r="I25" s="15"/>
      <c r="J25" s="15"/>
      <c r="K25" s="56"/>
      <c r="L25" s="1"/>
      <c r="M25" s="1">
        <v>1000</v>
      </c>
      <c r="Q25" s="47">
        <v>221500</v>
      </c>
      <c r="R25" s="47">
        <v>221500</v>
      </c>
      <c r="S25" s="15"/>
      <c r="T25" s="15"/>
      <c r="U25" s="47">
        <v>221471</v>
      </c>
      <c r="V25" s="47">
        <v>221471</v>
      </c>
    </row>
    <row r="26" spans="1:22" x14ac:dyDescent="0.25">
      <c r="A26" s="49" t="s">
        <v>118</v>
      </c>
      <c r="B26" s="51" t="s">
        <v>104</v>
      </c>
      <c r="C26" s="58">
        <f t="shared" si="3"/>
        <v>8.5</v>
      </c>
      <c r="D26" s="58">
        <f t="shared" si="0"/>
        <v>8.5</v>
      </c>
      <c r="E26" s="58"/>
      <c r="F26" s="58"/>
      <c r="G26" s="58">
        <f t="shared" si="1"/>
        <v>0</v>
      </c>
      <c r="H26" s="58">
        <f t="shared" si="2"/>
        <v>0</v>
      </c>
      <c r="I26" s="15"/>
      <c r="J26" s="15"/>
      <c r="K26" s="56"/>
      <c r="L26" s="1"/>
      <c r="M26" s="1">
        <v>1000</v>
      </c>
      <c r="Q26" s="47">
        <v>8500</v>
      </c>
      <c r="R26" s="47">
        <v>8500</v>
      </c>
      <c r="S26" s="15"/>
      <c r="T26" s="15"/>
      <c r="U26" s="47"/>
      <c r="V26" s="47"/>
    </row>
    <row r="27" spans="1:22" ht="30" x14ac:dyDescent="0.25">
      <c r="A27" s="48" t="s">
        <v>119</v>
      </c>
      <c r="B27" s="51" t="s">
        <v>104</v>
      </c>
      <c r="C27" s="58">
        <f t="shared" si="3"/>
        <v>8.5</v>
      </c>
      <c r="D27" s="58">
        <f t="shared" si="0"/>
        <v>8.5</v>
      </c>
      <c r="E27" s="58"/>
      <c r="F27" s="58"/>
      <c r="G27" s="58">
        <f t="shared" si="1"/>
        <v>0</v>
      </c>
      <c r="H27" s="58">
        <f t="shared" si="2"/>
        <v>0</v>
      </c>
      <c r="I27" s="15"/>
      <c r="J27" s="15"/>
      <c r="K27" s="56"/>
      <c r="L27" s="1"/>
      <c r="M27" s="1">
        <v>1000</v>
      </c>
      <c r="Q27" s="47">
        <v>8500</v>
      </c>
      <c r="R27" s="47">
        <v>8500</v>
      </c>
      <c r="S27" s="15"/>
      <c r="T27" s="15"/>
      <c r="U27" s="47"/>
      <c r="V27" s="47"/>
    </row>
    <row r="28" spans="1:22" ht="45" x14ac:dyDescent="0.25">
      <c r="A28" s="48" t="s">
        <v>120</v>
      </c>
      <c r="B28" s="51" t="s">
        <v>104</v>
      </c>
      <c r="C28" s="58">
        <f t="shared" si="3"/>
        <v>1040</v>
      </c>
      <c r="D28" s="58">
        <f t="shared" si="0"/>
        <v>1040</v>
      </c>
      <c r="E28" s="58"/>
      <c r="F28" s="58"/>
      <c r="G28" s="58">
        <f t="shared" si="1"/>
        <v>938.31700000000001</v>
      </c>
      <c r="H28" s="58">
        <f t="shared" si="2"/>
        <v>938.31700000000001</v>
      </c>
      <c r="I28" s="15"/>
      <c r="J28" s="15"/>
      <c r="K28" s="56"/>
      <c r="L28" s="1"/>
      <c r="M28" s="1">
        <v>1000</v>
      </c>
      <c r="Q28" s="47">
        <v>1040000</v>
      </c>
      <c r="R28" s="47">
        <v>1040000</v>
      </c>
      <c r="S28" s="15"/>
      <c r="T28" s="15"/>
      <c r="U28" s="47">
        <v>938317</v>
      </c>
      <c r="V28" s="47">
        <v>938317</v>
      </c>
    </row>
    <row r="29" spans="1:22" ht="30" x14ac:dyDescent="0.25">
      <c r="A29" s="49" t="s">
        <v>121</v>
      </c>
      <c r="B29" s="51" t="s">
        <v>104</v>
      </c>
      <c r="C29" s="58">
        <f t="shared" si="3"/>
        <v>653.35500000000002</v>
      </c>
      <c r="D29" s="58">
        <f t="shared" si="0"/>
        <v>653.35500000000002</v>
      </c>
      <c r="E29" s="58"/>
      <c r="F29" s="58"/>
      <c r="G29" s="58">
        <f t="shared" si="1"/>
        <v>612.49900000000002</v>
      </c>
      <c r="H29" s="58">
        <f t="shared" si="2"/>
        <v>612.49900000000002</v>
      </c>
      <c r="I29" s="15"/>
      <c r="J29" s="15"/>
      <c r="K29" s="56"/>
      <c r="L29" s="1"/>
      <c r="M29" s="1">
        <v>1000</v>
      </c>
      <c r="Q29" s="47">
        <v>653355</v>
      </c>
      <c r="R29" s="47">
        <v>653355</v>
      </c>
      <c r="S29" s="15"/>
      <c r="T29" s="15"/>
      <c r="U29" s="47">
        <v>612499</v>
      </c>
      <c r="V29" s="47">
        <v>612499</v>
      </c>
    </row>
    <row r="30" spans="1:22" ht="30" x14ac:dyDescent="0.25">
      <c r="A30" s="49" t="s">
        <v>122</v>
      </c>
      <c r="B30" s="51" t="s">
        <v>104</v>
      </c>
      <c r="C30" s="58">
        <f t="shared" si="3"/>
        <v>175.18</v>
      </c>
      <c r="D30" s="58">
        <f t="shared" si="0"/>
        <v>175.18</v>
      </c>
      <c r="E30" s="58"/>
      <c r="F30" s="58"/>
      <c r="G30" s="58">
        <f t="shared" si="1"/>
        <v>175.18</v>
      </c>
      <c r="H30" s="58">
        <f t="shared" si="2"/>
        <v>175.18</v>
      </c>
      <c r="I30" s="15"/>
      <c r="J30" s="15"/>
      <c r="K30" s="56"/>
      <c r="L30" s="1"/>
      <c r="M30" s="1">
        <v>1000</v>
      </c>
      <c r="Q30" s="47">
        <v>175180</v>
      </c>
      <c r="R30" s="47">
        <v>175180</v>
      </c>
      <c r="S30" s="15"/>
      <c r="T30" s="15"/>
      <c r="U30" s="47">
        <v>175180</v>
      </c>
      <c r="V30" s="47">
        <v>175180</v>
      </c>
    </row>
    <row r="31" spans="1:22" ht="45" x14ac:dyDescent="0.25">
      <c r="A31" s="49" t="s">
        <v>123</v>
      </c>
      <c r="B31" s="51" t="s">
        <v>104</v>
      </c>
      <c r="C31" s="58">
        <f t="shared" si="3"/>
        <v>30</v>
      </c>
      <c r="D31" s="58">
        <f t="shared" si="0"/>
        <v>30</v>
      </c>
      <c r="E31" s="58"/>
      <c r="F31" s="58"/>
      <c r="G31" s="58">
        <f t="shared" si="1"/>
        <v>28.047000000000001</v>
      </c>
      <c r="H31" s="58">
        <f t="shared" si="2"/>
        <v>28.047000000000001</v>
      </c>
      <c r="I31" s="15"/>
      <c r="J31" s="15"/>
      <c r="K31" s="56"/>
      <c r="L31" s="1"/>
      <c r="M31" s="1">
        <v>1000</v>
      </c>
      <c r="Q31" s="47">
        <v>30000</v>
      </c>
      <c r="R31" s="47">
        <v>30000</v>
      </c>
      <c r="S31" s="15"/>
      <c r="T31" s="15"/>
      <c r="U31" s="47">
        <v>28047</v>
      </c>
      <c r="V31" s="47">
        <v>28047</v>
      </c>
    </row>
    <row r="32" spans="1:22" ht="45" x14ac:dyDescent="0.25">
      <c r="A32" s="48" t="s">
        <v>124</v>
      </c>
      <c r="B32" s="51" t="s">
        <v>104</v>
      </c>
      <c r="C32" s="58">
        <f t="shared" si="3"/>
        <v>8.5</v>
      </c>
      <c r="D32" s="58">
        <f t="shared" si="0"/>
        <v>8.5</v>
      </c>
      <c r="E32" s="58"/>
      <c r="F32" s="58"/>
      <c r="G32" s="58">
        <f t="shared" si="1"/>
        <v>0</v>
      </c>
      <c r="H32" s="58">
        <f t="shared" si="2"/>
        <v>0</v>
      </c>
      <c r="I32" s="15"/>
      <c r="J32" s="15"/>
      <c r="K32" s="56"/>
      <c r="L32" s="1"/>
      <c r="M32" s="1">
        <v>1000</v>
      </c>
      <c r="Q32" s="47">
        <v>8500</v>
      </c>
      <c r="R32" s="47">
        <v>8500</v>
      </c>
      <c r="S32" s="15"/>
      <c r="T32" s="15"/>
      <c r="U32" s="47"/>
      <c r="V32" s="47"/>
    </row>
    <row r="33" spans="1:22" ht="75" x14ac:dyDescent="0.25">
      <c r="A33" s="49" t="s">
        <v>125</v>
      </c>
      <c r="B33" s="51" t="s">
        <v>104</v>
      </c>
      <c r="C33" s="58">
        <f t="shared" si="3"/>
        <v>891</v>
      </c>
      <c r="D33" s="58">
        <f t="shared" si="0"/>
        <v>891</v>
      </c>
      <c r="E33" s="58"/>
      <c r="F33" s="58"/>
      <c r="G33" s="58">
        <f t="shared" si="1"/>
        <v>881.76700000000005</v>
      </c>
      <c r="H33" s="58">
        <f t="shared" si="2"/>
        <v>881.76700000000005</v>
      </c>
      <c r="I33" s="15"/>
      <c r="J33" s="15"/>
      <c r="K33" s="56"/>
      <c r="L33" s="1"/>
      <c r="M33" s="1">
        <v>1000</v>
      </c>
      <c r="Q33" s="47">
        <v>891000</v>
      </c>
      <c r="R33" s="47">
        <v>891000</v>
      </c>
      <c r="S33" s="15"/>
      <c r="T33" s="15"/>
      <c r="U33" s="47">
        <v>881767</v>
      </c>
      <c r="V33" s="47">
        <v>881767</v>
      </c>
    </row>
    <row r="34" spans="1:22" ht="49.5" customHeight="1" x14ac:dyDescent="0.25">
      <c r="A34" s="49" t="s">
        <v>126</v>
      </c>
      <c r="B34" s="51" t="s">
        <v>104</v>
      </c>
      <c r="C34" s="58">
        <f t="shared" si="3"/>
        <v>645</v>
      </c>
      <c r="D34" s="58">
        <f t="shared" si="0"/>
        <v>645</v>
      </c>
      <c r="E34" s="58"/>
      <c r="F34" s="58"/>
      <c r="G34" s="58">
        <f t="shared" si="1"/>
        <v>644.58299999999997</v>
      </c>
      <c r="H34" s="58">
        <f t="shared" si="2"/>
        <v>644.58299999999997</v>
      </c>
      <c r="I34" s="15"/>
      <c r="J34" s="15"/>
      <c r="K34" s="56"/>
      <c r="L34" s="1"/>
      <c r="M34" s="1">
        <v>1000</v>
      </c>
      <c r="Q34" s="47">
        <v>645000</v>
      </c>
      <c r="R34" s="47">
        <v>645000</v>
      </c>
      <c r="S34" s="15"/>
      <c r="T34" s="15"/>
      <c r="U34" s="47">
        <v>644583</v>
      </c>
      <c r="V34" s="47">
        <v>644583</v>
      </c>
    </row>
    <row r="35" spans="1:22" ht="75" x14ac:dyDescent="0.25">
      <c r="A35" s="49" t="s">
        <v>127</v>
      </c>
      <c r="B35" s="51" t="s">
        <v>104</v>
      </c>
      <c r="C35" s="58">
        <f t="shared" si="3"/>
        <v>1442.1769999999999</v>
      </c>
      <c r="D35" s="58">
        <f t="shared" si="0"/>
        <v>1442.1769999999999</v>
      </c>
      <c r="E35" s="58"/>
      <c r="F35" s="58"/>
      <c r="G35" s="58">
        <f t="shared" si="1"/>
        <v>1442.1769999999999</v>
      </c>
      <c r="H35" s="58">
        <f t="shared" si="2"/>
        <v>1442.1769999999999</v>
      </c>
      <c r="I35" s="15"/>
      <c r="J35" s="15"/>
      <c r="K35" s="56"/>
      <c r="L35" s="1"/>
      <c r="M35" s="1">
        <v>1000</v>
      </c>
      <c r="Q35" s="47">
        <v>1442177</v>
      </c>
      <c r="R35" s="47">
        <v>1442177</v>
      </c>
      <c r="S35" s="15"/>
      <c r="T35" s="15"/>
      <c r="U35" s="47">
        <v>1442177</v>
      </c>
      <c r="V35" s="47">
        <v>1442177</v>
      </c>
    </row>
    <row r="36" spans="1:22" ht="30" x14ac:dyDescent="0.25">
      <c r="A36" s="48" t="s">
        <v>128</v>
      </c>
      <c r="B36" s="51" t="s">
        <v>98</v>
      </c>
      <c r="C36" s="58">
        <f t="shared" si="3"/>
        <v>20</v>
      </c>
      <c r="D36" s="58">
        <f t="shared" si="0"/>
        <v>20</v>
      </c>
      <c r="E36" s="58"/>
      <c r="F36" s="58"/>
      <c r="G36" s="58">
        <f t="shared" si="1"/>
        <v>0</v>
      </c>
      <c r="H36" s="58">
        <f t="shared" si="2"/>
        <v>0</v>
      </c>
      <c r="I36" s="15"/>
      <c r="J36" s="15"/>
      <c r="K36" s="56"/>
      <c r="L36" s="1"/>
      <c r="M36" s="1">
        <v>1000</v>
      </c>
      <c r="Q36" s="14">
        <v>20000</v>
      </c>
      <c r="R36" s="14">
        <v>20000</v>
      </c>
      <c r="S36" s="15"/>
      <c r="T36" s="15"/>
      <c r="U36" s="14"/>
      <c r="V36" s="15"/>
    </row>
    <row r="37" spans="1:22" ht="30" x14ac:dyDescent="0.25">
      <c r="A37" s="48" t="s">
        <v>129</v>
      </c>
      <c r="B37" s="51" t="s">
        <v>104</v>
      </c>
      <c r="C37" s="58">
        <f t="shared" si="3"/>
        <v>1600</v>
      </c>
      <c r="D37" s="58">
        <f t="shared" si="0"/>
        <v>1600</v>
      </c>
      <c r="E37" s="58"/>
      <c r="F37" s="58"/>
      <c r="G37" s="58">
        <f t="shared" si="1"/>
        <v>1590.912</v>
      </c>
      <c r="H37" s="58">
        <f t="shared" si="2"/>
        <v>1590.912</v>
      </c>
      <c r="I37" s="15"/>
      <c r="J37" s="15"/>
      <c r="K37" s="56"/>
      <c r="L37" s="1"/>
      <c r="M37" s="1">
        <v>1000</v>
      </c>
      <c r="Q37" s="47">
        <v>1600000</v>
      </c>
      <c r="R37" s="47">
        <v>1600000</v>
      </c>
      <c r="S37" s="15"/>
      <c r="T37" s="15"/>
      <c r="U37" s="47">
        <v>1590912</v>
      </c>
      <c r="V37" s="47">
        <v>1590912</v>
      </c>
    </row>
    <row r="38" spans="1:22" ht="45" x14ac:dyDescent="0.25">
      <c r="A38" s="50" t="s">
        <v>130</v>
      </c>
      <c r="B38" s="51" t="s">
        <v>104</v>
      </c>
      <c r="C38" s="58">
        <f t="shared" si="3"/>
        <v>109</v>
      </c>
      <c r="D38" s="58">
        <f t="shared" si="0"/>
        <v>109</v>
      </c>
      <c r="E38" s="58"/>
      <c r="F38" s="58"/>
      <c r="G38" s="58">
        <f t="shared" si="1"/>
        <v>109</v>
      </c>
      <c r="H38" s="58">
        <f t="shared" si="2"/>
        <v>109</v>
      </c>
      <c r="I38" s="15"/>
      <c r="J38" s="15"/>
      <c r="K38" s="56"/>
      <c r="L38" s="1"/>
      <c r="M38" s="1">
        <v>1000</v>
      </c>
      <c r="Q38" s="47">
        <v>109000</v>
      </c>
      <c r="R38" s="47">
        <v>109000</v>
      </c>
      <c r="S38" s="15"/>
      <c r="T38" s="15"/>
      <c r="U38" s="47">
        <v>109000</v>
      </c>
      <c r="V38" s="47">
        <v>109000</v>
      </c>
    </row>
    <row r="39" spans="1:22" ht="45" x14ac:dyDescent="0.25">
      <c r="A39" s="50" t="s">
        <v>131</v>
      </c>
      <c r="B39" s="51" t="s">
        <v>104</v>
      </c>
      <c r="C39" s="58">
        <f t="shared" si="3"/>
        <v>1338</v>
      </c>
      <c r="D39" s="58">
        <f t="shared" si="0"/>
        <v>1338</v>
      </c>
      <c r="E39" s="58"/>
      <c r="F39" s="58"/>
      <c r="G39" s="58">
        <f t="shared" si="1"/>
        <v>1278.74</v>
      </c>
      <c r="H39" s="58">
        <f t="shared" si="2"/>
        <v>1278.74</v>
      </c>
      <c r="I39" s="15"/>
      <c r="J39" s="15"/>
      <c r="K39" s="56"/>
      <c r="L39" s="1"/>
      <c r="M39" s="1">
        <v>1000</v>
      </c>
      <c r="Q39" s="47">
        <v>1338000</v>
      </c>
      <c r="R39" s="47">
        <v>1338000</v>
      </c>
      <c r="S39" s="15"/>
      <c r="T39" s="15"/>
      <c r="U39" s="47">
        <v>1278740</v>
      </c>
      <c r="V39" s="47">
        <v>1278740</v>
      </c>
    </row>
    <row r="40" spans="1:22" ht="75" x14ac:dyDescent="0.25">
      <c r="A40" s="49" t="s">
        <v>132</v>
      </c>
      <c r="B40" s="51" t="s">
        <v>104</v>
      </c>
      <c r="C40" s="58">
        <f t="shared" si="3"/>
        <v>1313</v>
      </c>
      <c r="D40" s="58">
        <f t="shared" si="0"/>
        <v>1313</v>
      </c>
      <c r="E40" s="58"/>
      <c r="F40" s="58"/>
      <c r="G40" s="58">
        <f t="shared" si="1"/>
        <v>1312.68</v>
      </c>
      <c r="H40" s="58">
        <f t="shared" si="2"/>
        <v>1312.68</v>
      </c>
      <c r="I40" s="15"/>
      <c r="J40" s="15"/>
      <c r="K40" s="56"/>
      <c r="L40" s="1"/>
      <c r="M40" s="1">
        <v>1000</v>
      </c>
      <c r="Q40" s="47">
        <v>1313000</v>
      </c>
      <c r="R40" s="47">
        <v>1313000</v>
      </c>
      <c r="S40" s="15"/>
      <c r="T40" s="15"/>
      <c r="U40" s="47">
        <v>1312680</v>
      </c>
      <c r="V40" s="47">
        <v>1312680</v>
      </c>
    </row>
    <row r="41" spans="1:22" x14ac:dyDescent="0.25">
      <c r="A41" s="48" t="s">
        <v>133</v>
      </c>
      <c r="B41" s="51" t="s">
        <v>104</v>
      </c>
      <c r="C41" s="58">
        <f t="shared" si="3"/>
        <v>712.25</v>
      </c>
      <c r="D41" s="58">
        <f t="shared" si="0"/>
        <v>712.25</v>
      </c>
      <c r="E41" s="58"/>
      <c r="F41" s="58"/>
      <c r="G41" s="58">
        <f t="shared" si="1"/>
        <v>712.24800000000005</v>
      </c>
      <c r="H41" s="58">
        <f t="shared" si="2"/>
        <v>712.24800000000005</v>
      </c>
      <c r="I41" s="15"/>
      <c r="J41" s="15"/>
      <c r="K41" s="56"/>
      <c r="L41" s="1"/>
      <c r="M41" s="1">
        <v>1000</v>
      </c>
      <c r="Q41" s="47">
        <v>712250</v>
      </c>
      <c r="R41" s="47">
        <v>712250</v>
      </c>
      <c r="S41" s="15"/>
      <c r="T41" s="15"/>
      <c r="U41" s="47">
        <v>712248</v>
      </c>
      <c r="V41" s="47">
        <v>712248</v>
      </c>
    </row>
    <row r="42" spans="1:22" ht="45" x14ac:dyDescent="0.25">
      <c r="A42" s="48" t="s">
        <v>134</v>
      </c>
      <c r="B42" s="51" t="s">
        <v>104</v>
      </c>
      <c r="C42" s="58">
        <f t="shared" si="3"/>
        <v>42.8</v>
      </c>
      <c r="D42" s="58">
        <f t="shared" si="0"/>
        <v>42.8</v>
      </c>
      <c r="E42" s="58"/>
      <c r="F42" s="58"/>
      <c r="G42" s="58">
        <f t="shared" si="1"/>
        <v>20.298999999999999</v>
      </c>
      <c r="H42" s="58">
        <f t="shared" si="2"/>
        <v>20.298999999999999</v>
      </c>
      <c r="I42" s="15"/>
      <c r="J42" s="15"/>
      <c r="K42" s="56"/>
      <c r="L42" s="1"/>
      <c r="M42" s="1">
        <v>1000</v>
      </c>
      <c r="Q42" s="47">
        <v>42800</v>
      </c>
      <c r="R42" s="47">
        <v>42800</v>
      </c>
      <c r="S42" s="15"/>
      <c r="T42" s="15"/>
      <c r="U42" s="47">
        <v>20299</v>
      </c>
      <c r="V42" s="47">
        <v>20299</v>
      </c>
    </row>
    <row r="43" spans="1:22" ht="60" x14ac:dyDescent="0.25">
      <c r="A43" s="48" t="s">
        <v>135</v>
      </c>
      <c r="B43" s="51" t="s">
        <v>104</v>
      </c>
      <c r="C43" s="58">
        <f t="shared" si="3"/>
        <v>3285</v>
      </c>
      <c r="D43" s="58">
        <f t="shared" si="0"/>
        <v>3285</v>
      </c>
      <c r="E43" s="58"/>
      <c r="F43" s="58"/>
      <c r="G43" s="58">
        <f t="shared" si="1"/>
        <v>3279.99</v>
      </c>
      <c r="H43" s="58">
        <f t="shared" si="2"/>
        <v>3279.99</v>
      </c>
      <c r="I43" s="15"/>
      <c r="J43" s="15"/>
      <c r="K43" s="56"/>
      <c r="L43" s="1"/>
      <c r="M43" s="1">
        <v>1000</v>
      </c>
      <c r="Q43" s="47">
        <v>3285000</v>
      </c>
      <c r="R43" s="47">
        <v>3285000</v>
      </c>
      <c r="S43" s="15"/>
      <c r="T43" s="15"/>
      <c r="U43" s="47">
        <v>3279990</v>
      </c>
      <c r="V43" s="47">
        <v>3279990</v>
      </c>
    </row>
    <row r="44" spans="1:22" ht="30" x14ac:dyDescent="0.25">
      <c r="A44" s="50" t="s">
        <v>136</v>
      </c>
      <c r="B44" s="51" t="s">
        <v>98</v>
      </c>
      <c r="C44" s="58">
        <f t="shared" si="3"/>
        <v>50</v>
      </c>
      <c r="D44" s="58">
        <f t="shared" si="0"/>
        <v>50</v>
      </c>
      <c r="E44" s="58"/>
      <c r="F44" s="58"/>
      <c r="G44" s="58">
        <f t="shared" si="1"/>
        <v>44.585999999999999</v>
      </c>
      <c r="H44" s="58">
        <f t="shared" si="2"/>
        <v>44.585999999999999</v>
      </c>
      <c r="I44" s="15"/>
      <c r="J44" s="15"/>
      <c r="K44" s="56"/>
      <c r="L44" s="1"/>
      <c r="M44" s="1">
        <v>1000</v>
      </c>
      <c r="Q44" s="47">
        <v>50000</v>
      </c>
      <c r="R44" s="47">
        <v>50000</v>
      </c>
      <c r="S44" s="15"/>
      <c r="T44" s="15"/>
      <c r="U44" s="47">
        <v>44586</v>
      </c>
      <c r="V44" s="47">
        <v>44586</v>
      </c>
    </row>
    <row r="45" spans="1:22" ht="30" x14ac:dyDescent="0.25">
      <c r="A45" s="48" t="s">
        <v>137</v>
      </c>
      <c r="B45" s="51" t="s">
        <v>98</v>
      </c>
      <c r="C45" s="58">
        <f t="shared" si="3"/>
        <v>3000</v>
      </c>
      <c r="D45" s="58">
        <f t="shared" si="0"/>
        <v>3000</v>
      </c>
      <c r="E45" s="58"/>
      <c r="F45" s="58"/>
      <c r="G45" s="58">
        <f t="shared" si="1"/>
        <v>2990.55</v>
      </c>
      <c r="H45" s="58">
        <f t="shared" si="2"/>
        <v>2990.55</v>
      </c>
      <c r="I45" s="15"/>
      <c r="J45" s="15"/>
      <c r="K45" s="56"/>
      <c r="L45" s="1"/>
      <c r="M45" s="1">
        <v>1000</v>
      </c>
      <c r="Q45" s="47">
        <v>3000000</v>
      </c>
      <c r="R45" s="47">
        <v>3000000</v>
      </c>
      <c r="S45" s="15"/>
      <c r="T45" s="15"/>
      <c r="U45" s="47">
        <v>2990550</v>
      </c>
      <c r="V45" s="47">
        <v>2990550</v>
      </c>
    </row>
    <row r="46" spans="1:22" ht="30" x14ac:dyDescent="0.25">
      <c r="A46" s="49" t="s">
        <v>138</v>
      </c>
      <c r="B46" s="51" t="s">
        <v>98</v>
      </c>
      <c r="C46" s="58">
        <f t="shared" si="3"/>
        <v>11136</v>
      </c>
      <c r="D46" s="58">
        <f t="shared" si="0"/>
        <v>11136</v>
      </c>
      <c r="E46" s="58"/>
      <c r="F46" s="58"/>
      <c r="G46" s="58">
        <f t="shared" si="1"/>
        <v>11129.687</v>
      </c>
      <c r="H46" s="58">
        <f t="shared" si="2"/>
        <v>11129.687</v>
      </c>
      <c r="I46" s="15"/>
      <c r="J46" s="15"/>
      <c r="K46" s="56"/>
      <c r="L46" s="1"/>
      <c r="M46" s="1">
        <v>1000</v>
      </c>
      <c r="Q46" s="47">
        <v>11136000</v>
      </c>
      <c r="R46" s="47">
        <v>11136000</v>
      </c>
      <c r="S46" s="15"/>
      <c r="T46" s="15"/>
      <c r="U46" s="47">
        <v>11129687</v>
      </c>
      <c r="V46" s="47">
        <v>11129687</v>
      </c>
    </row>
    <row r="47" spans="1:22" ht="30" x14ac:dyDescent="0.25">
      <c r="A47" s="48" t="s">
        <v>139</v>
      </c>
      <c r="B47" s="51" t="s">
        <v>98</v>
      </c>
      <c r="C47" s="58">
        <f t="shared" si="3"/>
        <v>150.15700000000001</v>
      </c>
      <c r="D47" s="58">
        <f t="shared" si="0"/>
        <v>150.15700000000001</v>
      </c>
      <c r="E47" s="58"/>
      <c r="F47" s="58"/>
      <c r="G47" s="58">
        <f t="shared" si="1"/>
        <v>149.80199999999999</v>
      </c>
      <c r="H47" s="58">
        <f t="shared" si="2"/>
        <v>149.80199999999999</v>
      </c>
      <c r="I47" s="15"/>
      <c r="J47" s="15"/>
      <c r="K47" s="56"/>
      <c r="L47" s="1"/>
      <c r="M47" s="1">
        <v>1000</v>
      </c>
      <c r="Q47" s="47">
        <v>150157</v>
      </c>
      <c r="R47" s="47">
        <v>150157</v>
      </c>
      <c r="S47" s="15"/>
      <c r="T47" s="15"/>
      <c r="U47" s="47">
        <v>149802</v>
      </c>
      <c r="V47" s="47">
        <v>149802</v>
      </c>
    </row>
    <row r="48" spans="1:22" ht="45" x14ac:dyDescent="0.25">
      <c r="A48" s="48" t="s">
        <v>140</v>
      </c>
      <c r="B48" s="51" t="s">
        <v>98</v>
      </c>
      <c r="C48" s="58">
        <f t="shared" si="3"/>
        <v>157</v>
      </c>
      <c r="D48" s="58">
        <f t="shared" si="0"/>
        <v>157</v>
      </c>
      <c r="E48" s="58"/>
      <c r="F48" s="58"/>
      <c r="G48" s="58">
        <f t="shared" si="1"/>
        <v>133.553</v>
      </c>
      <c r="H48" s="58">
        <f t="shared" si="2"/>
        <v>133.553</v>
      </c>
      <c r="I48" s="15"/>
      <c r="J48" s="15"/>
      <c r="K48" s="56"/>
      <c r="L48" s="1"/>
      <c r="M48" s="1">
        <v>1000</v>
      </c>
      <c r="Q48" s="47">
        <v>157000</v>
      </c>
      <c r="R48" s="47">
        <v>157000</v>
      </c>
      <c r="S48" s="15"/>
      <c r="T48" s="15"/>
      <c r="U48" s="47">
        <v>133553</v>
      </c>
      <c r="V48" s="47">
        <v>133553</v>
      </c>
    </row>
    <row r="49" spans="1:22" ht="45" customHeight="1" x14ac:dyDescent="0.25">
      <c r="A49" s="48" t="s">
        <v>141</v>
      </c>
      <c r="B49" s="51" t="s">
        <v>98</v>
      </c>
      <c r="C49" s="58">
        <f t="shared" si="3"/>
        <v>97.138000000000005</v>
      </c>
      <c r="D49" s="58">
        <f t="shared" si="0"/>
        <v>97.138000000000005</v>
      </c>
      <c r="E49" s="58"/>
      <c r="F49" s="58"/>
      <c r="G49" s="58">
        <f t="shared" si="1"/>
        <v>93.471999999999994</v>
      </c>
      <c r="H49" s="58">
        <f t="shared" si="2"/>
        <v>93.471999999999994</v>
      </c>
      <c r="I49" s="15"/>
      <c r="J49" s="15"/>
      <c r="K49" s="56"/>
      <c r="L49" s="1"/>
      <c r="M49" s="1">
        <v>1000</v>
      </c>
      <c r="Q49" s="47">
        <v>97138</v>
      </c>
      <c r="R49" s="47">
        <v>97138</v>
      </c>
      <c r="S49" s="15"/>
      <c r="T49" s="15"/>
      <c r="U49" s="47">
        <v>93472</v>
      </c>
      <c r="V49" s="47">
        <v>93472</v>
      </c>
    </row>
    <row r="50" spans="1:22" ht="45" x14ac:dyDescent="0.25">
      <c r="A50" s="48" t="s">
        <v>142</v>
      </c>
      <c r="B50" s="51" t="s">
        <v>98</v>
      </c>
      <c r="C50" s="58">
        <f t="shared" si="3"/>
        <v>50</v>
      </c>
      <c r="D50" s="58">
        <f t="shared" si="0"/>
        <v>50</v>
      </c>
      <c r="E50" s="58"/>
      <c r="F50" s="58"/>
      <c r="G50" s="58">
        <f t="shared" si="1"/>
        <v>49.997999999999998</v>
      </c>
      <c r="H50" s="58">
        <f t="shared" si="2"/>
        <v>49.997999999999998</v>
      </c>
      <c r="I50" s="15"/>
      <c r="J50" s="15"/>
      <c r="K50" s="56"/>
      <c r="L50" s="1"/>
      <c r="M50" s="1">
        <v>1000</v>
      </c>
      <c r="Q50" s="47">
        <v>50000</v>
      </c>
      <c r="R50" s="47">
        <v>50000</v>
      </c>
      <c r="S50" s="15"/>
      <c r="T50" s="15"/>
      <c r="U50" s="52">
        <v>49998</v>
      </c>
      <c r="V50" s="47">
        <v>49998</v>
      </c>
    </row>
    <row r="51" spans="1:22" ht="44.25" customHeight="1" x14ac:dyDescent="0.25">
      <c r="A51" s="48" t="s">
        <v>143</v>
      </c>
      <c r="B51" s="51" t="s">
        <v>98</v>
      </c>
      <c r="C51" s="58">
        <f t="shared" si="3"/>
        <v>2.4</v>
      </c>
      <c r="D51" s="58">
        <f t="shared" si="0"/>
        <v>2.4</v>
      </c>
      <c r="E51" s="58"/>
      <c r="F51" s="58"/>
      <c r="G51" s="58">
        <f t="shared" si="1"/>
        <v>2.4</v>
      </c>
      <c r="H51" s="58">
        <f t="shared" si="2"/>
        <v>2.4</v>
      </c>
      <c r="I51" s="15"/>
      <c r="J51" s="15"/>
      <c r="K51" s="56"/>
      <c r="L51" s="1"/>
      <c r="M51" s="1">
        <v>1000</v>
      </c>
      <c r="Q51" s="47">
        <v>2400</v>
      </c>
      <c r="R51" s="47">
        <v>2400</v>
      </c>
      <c r="S51" s="15"/>
      <c r="T51" s="15"/>
      <c r="U51" s="47">
        <v>2400</v>
      </c>
      <c r="V51" s="47">
        <v>2400</v>
      </c>
    </row>
    <row r="52" spans="1:22" ht="45" x14ac:dyDescent="0.25">
      <c r="A52" s="49" t="s">
        <v>144</v>
      </c>
      <c r="B52" s="51" t="s">
        <v>98</v>
      </c>
      <c r="C52" s="58">
        <f t="shared" si="3"/>
        <v>46.162999999999997</v>
      </c>
      <c r="D52" s="58">
        <f t="shared" si="0"/>
        <v>46.162999999999997</v>
      </c>
      <c r="E52" s="58"/>
      <c r="F52" s="58"/>
      <c r="G52" s="58">
        <f t="shared" si="1"/>
        <v>41.817999999999998</v>
      </c>
      <c r="H52" s="58">
        <f t="shared" si="2"/>
        <v>41.817999999999998</v>
      </c>
      <c r="I52" s="15"/>
      <c r="J52" s="15"/>
      <c r="K52" s="56"/>
      <c r="L52" s="1"/>
      <c r="M52" s="1">
        <v>1000</v>
      </c>
      <c r="Q52" s="47">
        <v>46163</v>
      </c>
      <c r="R52" s="47">
        <v>46163</v>
      </c>
      <c r="S52" s="15"/>
      <c r="T52" s="15"/>
      <c r="U52" s="47">
        <v>41818</v>
      </c>
      <c r="V52" s="47">
        <v>41818</v>
      </c>
    </row>
    <row r="53" spans="1:22" ht="45" x14ac:dyDescent="0.25">
      <c r="A53" s="49" t="s">
        <v>145</v>
      </c>
      <c r="B53" s="51" t="s">
        <v>98</v>
      </c>
      <c r="C53" s="58">
        <f t="shared" si="3"/>
        <v>107</v>
      </c>
      <c r="D53" s="58">
        <f t="shared" si="0"/>
        <v>107</v>
      </c>
      <c r="E53" s="58"/>
      <c r="F53" s="58"/>
      <c r="G53" s="58">
        <f t="shared" si="1"/>
        <v>103.93300000000001</v>
      </c>
      <c r="H53" s="58">
        <f t="shared" si="2"/>
        <v>103.93300000000001</v>
      </c>
      <c r="I53" s="15"/>
      <c r="J53" s="15"/>
      <c r="K53" s="56"/>
      <c r="L53" s="1"/>
      <c r="M53" s="1">
        <v>1000</v>
      </c>
      <c r="Q53" s="47">
        <v>107000</v>
      </c>
      <c r="R53" s="47">
        <v>107000</v>
      </c>
      <c r="S53" s="15"/>
      <c r="T53" s="15"/>
      <c r="U53" s="47">
        <v>103933</v>
      </c>
      <c r="V53" s="47">
        <v>103933</v>
      </c>
    </row>
    <row r="54" spans="1:22" ht="45" x14ac:dyDescent="0.25">
      <c r="A54" s="49" t="s">
        <v>146</v>
      </c>
      <c r="B54" s="51" t="s">
        <v>98</v>
      </c>
      <c r="C54" s="58">
        <f t="shared" si="3"/>
        <v>94.064999999999998</v>
      </c>
      <c r="D54" s="58">
        <f t="shared" si="0"/>
        <v>94.064999999999998</v>
      </c>
      <c r="E54" s="58"/>
      <c r="F54" s="58"/>
      <c r="G54" s="58">
        <f t="shared" si="1"/>
        <v>94.064999999999998</v>
      </c>
      <c r="H54" s="58">
        <f t="shared" si="2"/>
        <v>94.064999999999998</v>
      </c>
      <c r="I54" s="15"/>
      <c r="J54" s="15"/>
      <c r="K54" s="56"/>
      <c r="L54" s="1"/>
      <c r="M54" s="1">
        <v>1000</v>
      </c>
      <c r="Q54" s="47">
        <v>94065</v>
      </c>
      <c r="R54" s="47">
        <v>94065</v>
      </c>
      <c r="S54" s="15"/>
      <c r="T54" s="15"/>
      <c r="U54" s="47">
        <v>94065</v>
      </c>
      <c r="V54" s="47">
        <v>94065</v>
      </c>
    </row>
    <row r="55" spans="1:22" ht="45" x14ac:dyDescent="0.25">
      <c r="A55" s="49" t="s">
        <v>147</v>
      </c>
      <c r="B55" s="51" t="s">
        <v>98</v>
      </c>
      <c r="C55" s="58">
        <f t="shared" si="3"/>
        <v>294.19200000000001</v>
      </c>
      <c r="D55" s="58">
        <f t="shared" si="0"/>
        <v>294.19200000000001</v>
      </c>
      <c r="E55" s="58"/>
      <c r="F55" s="58"/>
      <c r="G55" s="58">
        <f t="shared" si="1"/>
        <v>294.19200000000001</v>
      </c>
      <c r="H55" s="58">
        <f t="shared" si="2"/>
        <v>294.19200000000001</v>
      </c>
      <c r="I55" s="15"/>
      <c r="J55" s="15"/>
      <c r="K55" s="56"/>
      <c r="L55" s="1"/>
      <c r="M55" s="1">
        <v>1000</v>
      </c>
      <c r="Q55" s="47">
        <v>294192</v>
      </c>
      <c r="R55" s="47">
        <v>294192</v>
      </c>
      <c r="S55" s="15"/>
      <c r="T55" s="15"/>
      <c r="U55" s="47">
        <v>294192</v>
      </c>
      <c r="V55" s="47">
        <v>294192</v>
      </c>
    </row>
    <row r="56" spans="1:22" ht="43.5" customHeight="1" x14ac:dyDescent="0.25">
      <c r="A56" s="49" t="s">
        <v>148</v>
      </c>
      <c r="B56" s="51" t="s">
        <v>98</v>
      </c>
      <c r="C56" s="58">
        <f t="shared" si="3"/>
        <v>67.325000000000003</v>
      </c>
      <c r="D56" s="58">
        <f t="shared" si="0"/>
        <v>67.325000000000003</v>
      </c>
      <c r="E56" s="58"/>
      <c r="F56" s="58"/>
      <c r="G56" s="58">
        <f t="shared" si="1"/>
        <v>67.325000000000003</v>
      </c>
      <c r="H56" s="58">
        <f t="shared" si="2"/>
        <v>67.325000000000003</v>
      </c>
      <c r="I56" s="15"/>
      <c r="J56" s="15"/>
      <c r="K56" s="56"/>
      <c r="L56" s="1"/>
      <c r="M56" s="1">
        <v>1000</v>
      </c>
      <c r="Q56" s="47">
        <v>67325</v>
      </c>
      <c r="R56" s="47">
        <v>67325</v>
      </c>
      <c r="S56" s="15"/>
      <c r="T56" s="15"/>
      <c r="U56" s="47">
        <v>67325</v>
      </c>
      <c r="V56" s="47">
        <v>67325</v>
      </c>
    </row>
    <row r="57" spans="1:22" ht="61.5" customHeight="1" x14ac:dyDescent="0.25">
      <c r="A57" s="49" t="s">
        <v>149</v>
      </c>
      <c r="B57" s="51" t="s">
        <v>98</v>
      </c>
      <c r="C57" s="58">
        <f t="shared" si="3"/>
        <v>87.75</v>
      </c>
      <c r="D57" s="58">
        <f t="shared" si="0"/>
        <v>87.75</v>
      </c>
      <c r="E57" s="58"/>
      <c r="F57" s="58"/>
      <c r="G57" s="58">
        <f t="shared" si="1"/>
        <v>87.734999999999999</v>
      </c>
      <c r="H57" s="58">
        <f t="shared" si="2"/>
        <v>87.734999999999999</v>
      </c>
      <c r="I57" s="15"/>
      <c r="J57" s="15"/>
      <c r="K57" s="56"/>
      <c r="L57" s="1"/>
      <c r="M57" s="1">
        <v>1000</v>
      </c>
      <c r="Q57" s="47">
        <v>87750</v>
      </c>
      <c r="R57" s="47">
        <v>87750</v>
      </c>
      <c r="S57" s="15"/>
      <c r="T57" s="15"/>
      <c r="U57" s="47">
        <v>87735</v>
      </c>
      <c r="V57" s="47">
        <v>87735</v>
      </c>
    </row>
    <row r="58" spans="1:22" ht="45" x14ac:dyDescent="0.25">
      <c r="A58" s="49" t="s">
        <v>150</v>
      </c>
      <c r="B58" s="51" t="s">
        <v>98</v>
      </c>
      <c r="C58" s="58">
        <f t="shared" si="3"/>
        <v>100</v>
      </c>
      <c r="D58" s="58">
        <f t="shared" si="0"/>
        <v>100</v>
      </c>
      <c r="E58" s="58"/>
      <c r="F58" s="58"/>
      <c r="G58" s="58">
        <f t="shared" si="1"/>
        <v>97.278999999999996</v>
      </c>
      <c r="H58" s="58">
        <f t="shared" si="2"/>
        <v>97.278999999999996</v>
      </c>
      <c r="I58" s="15"/>
      <c r="J58" s="15"/>
      <c r="K58" s="56"/>
      <c r="L58" s="1"/>
      <c r="M58" s="1">
        <v>1000</v>
      </c>
      <c r="Q58" s="47">
        <v>100000</v>
      </c>
      <c r="R58" s="47">
        <v>100000</v>
      </c>
      <c r="S58" s="15"/>
      <c r="T58" s="15"/>
      <c r="U58" s="47">
        <v>97279</v>
      </c>
      <c r="V58" s="47">
        <v>97279</v>
      </c>
    </row>
    <row r="59" spans="1:22" ht="45" x14ac:dyDescent="0.25">
      <c r="A59" s="49" t="s">
        <v>151</v>
      </c>
      <c r="B59" s="51" t="s">
        <v>98</v>
      </c>
      <c r="C59" s="58">
        <f t="shared" si="3"/>
        <v>50</v>
      </c>
      <c r="D59" s="58">
        <f t="shared" si="0"/>
        <v>50</v>
      </c>
      <c r="E59" s="58"/>
      <c r="F59" s="58"/>
      <c r="G59" s="58">
        <f t="shared" si="1"/>
        <v>49.999000000000002</v>
      </c>
      <c r="H59" s="58">
        <f t="shared" si="2"/>
        <v>49.999000000000002</v>
      </c>
      <c r="I59" s="15"/>
      <c r="J59" s="15"/>
      <c r="K59" s="56"/>
      <c r="L59" s="1"/>
      <c r="M59" s="1">
        <v>1000</v>
      </c>
      <c r="Q59" s="47">
        <v>50000</v>
      </c>
      <c r="R59" s="47">
        <v>50000</v>
      </c>
      <c r="S59" s="15"/>
      <c r="T59" s="15"/>
      <c r="U59" s="47">
        <v>49999</v>
      </c>
      <c r="V59" s="47">
        <v>49999</v>
      </c>
    </row>
    <row r="60" spans="1:22" ht="45.75" customHeight="1" x14ac:dyDescent="0.25">
      <c r="A60" s="49" t="s">
        <v>152</v>
      </c>
      <c r="B60" s="51" t="s">
        <v>98</v>
      </c>
      <c r="C60" s="58">
        <f t="shared" si="3"/>
        <v>50</v>
      </c>
      <c r="D60" s="58">
        <f t="shared" si="0"/>
        <v>50</v>
      </c>
      <c r="E60" s="58"/>
      <c r="F60" s="58"/>
      <c r="G60" s="58">
        <f t="shared" si="1"/>
        <v>49.999000000000002</v>
      </c>
      <c r="H60" s="58">
        <f t="shared" si="2"/>
        <v>49.999000000000002</v>
      </c>
      <c r="I60" s="15"/>
      <c r="J60" s="15"/>
      <c r="K60" s="56"/>
      <c r="L60" s="1"/>
      <c r="M60" s="1">
        <v>1000</v>
      </c>
      <c r="Q60" s="47">
        <v>50000</v>
      </c>
      <c r="R60" s="47">
        <v>50000</v>
      </c>
      <c r="S60" s="15"/>
      <c r="T60" s="15"/>
      <c r="U60" s="47">
        <v>49999</v>
      </c>
      <c r="V60" s="47">
        <v>49999</v>
      </c>
    </row>
    <row r="61" spans="1:22" ht="60" x14ac:dyDescent="0.25">
      <c r="A61" s="49" t="s">
        <v>153</v>
      </c>
      <c r="B61" s="51" t="s">
        <v>98</v>
      </c>
      <c r="C61" s="58">
        <f t="shared" si="3"/>
        <v>50</v>
      </c>
      <c r="D61" s="58">
        <f t="shared" si="0"/>
        <v>50</v>
      </c>
      <c r="E61" s="58"/>
      <c r="F61" s="58"/>
      <c r="G61" s="58">
        <f t="shared" si="1"/>
        <v>49.598999999999997</v>
      </c>
      <c r="H61" s="58">
        <f t="shared" si="2"/>
        <v>49.598999999999997</v>
      </c>
      <c r="I61" s="15"/>
      <c r="J61" s="15"/>
      <c r="K61" s="56"/>
      <c r="L61" s="1"/>
      <c r="M61" s="1">
        <v>1000</v>
      </c>
      <c r="Q61" s="47">
        <v>50000</v>
      </c>
      <c r="R61" s="47">
        <v>50000</v>
      </c>
      <c r="S61" s="15"/>
      <c r="T61" s="15"/>
      <c r="U61" s="47">
        <v>49599</v>
      </c>
      <c r="V61" s="47">
        <v>49599</v>
      </c>
    </row>
    <row r="62" spans="1:22" ht="45" x14ac:dyDescent="0.25">
      <c r="A62" s="49" t="s">
        <v>154</v>
      </c>
      <c r="B62" s="51" t="s">
        <v>98</v>
      </c>
      <c r="C62" s="58">
        <f t="shared" si="3"/>
        <v>50</v>
      </c>
      <c r="D62" s="58">
        <f t="shared" si="0"/>
        <v>50</v>
      </c>
      <c r="E62" s="58"/>
      <c r="F62" s="58"/>
      <c r="G62" s="58">
        <f t="shared" si="1"/>
        <v>49.999000000000002</v>
      </c>
      <c r="H62" s="58">
        <f t="shared" si="2"/>
        <v>49.999000000000002</v>
      </c>
      <c r="I62" s="15"/>
      <c r="J62" s="15"/>
      <c r="K62" s="56"/>
      <c r="L62" s="1"/>
      <c r="M62" s="1">
        <v>1000</v>
      </c>
      <c r="Q62" s="47">
        <v>50000</v>
      </c>
      <c r="R62" s="47">
        <v>50000</v>
      </c>
      <c r="S62" s="15"/>
      <c r="T62" s="15"/>
      <c r="U62" s="47">
        <v>49999</v>
      </c>
      <c r="V62" s="47">
        <v>49999</v>
      </c>
    </row>
    <row r="63" spans="1:22" ht="45" x14ac:dyDescent="0.25">
      <c r="A63" s="49" t="s">
        <v>155</v>
      </c>
      <c r="B63" s="51" t="s">
        <v>98</v>
      </c>
      <c r="C63" s="58">
        <f t="shared" si="3"/>
        <v>99.195999999999998</v>
      </c>
      <c r="D63" s="58">
        <f t="shared" si="0"/>
        <v>99.195999999999998</v>
      </c>
      <c r="E63" s="58"/>
      <c r="F63" s="58"/>
      <c r="G63" s="58">
        <f t="shared" si="1"/>
        <v>97.953000000000003</v>
      </c>
      <c r="H63" s="58">
        <f t="shared" si="2"/>
        <v>97.953000000000003</v>
      </c>
      <c r="I63" s="15"/>
      <c r="J63" s="15"/>
      <c r="K63" s="56"/>
      <c r="L63" s="1"/>
      <c r="M63" s="1">
        <v>1000</v>
      </c>
      <c r="Q63" s="47">
        <v>99196</v>
      </c>
      <c r="R63" s="47">
        <v>99196</v>
      </c>
      <c r="S63" s="15"/>
      <c r="T63" s="15"/>
      <c r="U63" s="47">
        <v>97953</v>
      </c>
      <c r="V63" s="47">
        <v>97953</v>
      </c>
    </row>
    <row r="64" spans="1:22" ht="27.75" customHeight="1" x14ac:dyDescent="0.25">
      <c r="A64" s="49" t="s">
        <v>156</v>
      </c>
      <c r="B64" s="51" t="s">
        <v>98</v>
      </c>
      <c r="C64" s="58">
        <f t="shared" si="3"/>
        <v>50</v>
      </c>
      <c r="D64" s="58">
        <f t="shared" si="0"/>
        <v>50</v>
      </c>
      <c r="E64" s="58"/>
      <c r="F64" s="58"/>
      <c r="G64" s="58">
        <f t="shared" si="1"/>
        <v>49.997999999999998</v>
      </c>
      <c r="H64" s="58">
        <f t="shared" si="2"/>
        <v>49.997999999999998</v>
      </c>
      <c r="I64" s="15"/>
      <c r="J64" s="15"/>
      <c r="K64" s="56"/>
      <c r="L64" s="1"/>
      <c r="M64" s="1">
        <v>1000</v>
      </c>
      <c r="Q64" s="47">
        <v>50000</v>
      </c>
      <c r="R64" s="47">
        <v>50000</v>
      </c>
      <c r="S64" s="15"/>
      <c r="T64" s="15"/>
      <c r="U64" s="47">
        <v>49998</v>
      </c>
      <c r="V64" s="47">
        <v>49998</v>
      </c>
    </row>
    <row r="65" spans="1:22" ht="30" x14ac:dyDescent="0.25">
      <c r="A65" s="49" t="s">
        <v>157</v>
      </c>
      <c r="B65" s="51" t="s">
        <v>98</v>
      </c>
      <c r="C65" s="58">
        <f t="shared" si="3"/>
        <v>50</v>
      </c>
      <c r="D65" s="58">
        <f t="shared" si="0"/>
        <v>50</v>
      </c>
      <c r="E65" s="58"/>
      <c r="F65" s="58"/>
      <c r="G65" s="58">
        <f t="shared" si="1"/>
        <v>49.999000000000002</v>
      </c>
      <c r="H65" s="58">
        <f t="shared" si="2"/>
        <v>49.999000000000002</v>
      </c>
      <c r="I65" s="15"/>
      <c r="J65" s="15"/>
      <c r="K65" s="56"/>
      <c r="L65" s="1"/>
      <c r="M65" s="1">
        <v>1000</v>
      </c>
      <c r="Q65" s="47">
        <v>50000</v>
      </c>
      <c r="R65" s="47">
        <v>50000</v>
      </c>
      <c r="S65" s="15"/>
      <c r="T65" s="15"/>
      <c r="U65" s="47">
        <v>49999</v>
      </c>
      <c r="V65" s="47">
        <v>49999</v>
      </c>
    </row>
    <row r="66" spans="1:22" ht="45" x14ac:dyDescent="0.25">
      <c r="A66" s="49" t="s">
        <v>158</v>
      </c>
      <c r="B66" s="51" t="s">
        <v>98</v>
      </c>
      <c r="C66" s="58">
        <f t="shared" si="3"/>
        <v>28.5</v>
      </c>
      <c r="D66" s="58">
        <f t="shared" si="0"/>
        <v>28.5</v>
      </c>
      <c r="E66" s="58"/>
      <c r="F66" s="58"/>
      <c r="G66" s="58">
        <f t="shared" si="1"/>
        <v>0</v>
      </c>
      <c r="H66" s="58">
        <f t="shared" si="2"/>
        <v>0</v>
      </c>
      <c r="I66" s="15"/>
      <c r="J66" s="15"/>
      <c r="K66" s="56"/>
      <c r="L66" s="1"/>
      <c r="M66" s="1">
        <v>1000</v>
      </c>
      <c r="Q66" s="47">
        <v>28500</v>
      </c>
      <c r="R66" s="47">
        <v>28500</v>
      </c>
      <c r="S66" s="15"/>
      <c r="T66" s="15"/>
      <c r="U66" s="47"/>
      <c r="V66" s="47"/>
    </row>
    <row r="67" spans="1:22" ht="30" x14ac:dyDescent="0.25">
      <c r="A67" s="49" t="s">
        <v>159</v>
      </c>
      <c r="B67" s="51" t="s">
        <v>98</v>
      </c>
      <c r="C67" s="58">
        <f t="shared" si="3"/>
        <v>150</v>
      </c>
      <c r="D67" s="58">
        <f t="shared" si="0"/>
        <v>150</v>
      </c>
      <c r="E67" s="58"/>
      <c r="F67" s="58"/>
      <c r="G67" s="58">
        <f t="shared" si="1"/>
        <v>146.96</v>
      </c>
      <c r="H67" s="58">
        <f t="shared" si="2"/>
        <v>146.96</v>
      </c>
      <c r="I67" s="15"/>
      <c r="J67" s="15"/>
      <c r="K67" s="56"/>
      <c r="L67" s="1"/>
      <c r="M67" s="1">
        <v>1000</v>
      </c>
      <c r="Q67" s="47">
        <v>150000</v>
      </c>
      <c r="R67" s="47">
        <v>150000</v>
      </c>
      <c r="S67" s="15"/>
      <c r="T67" s="15"/>
      <c r="U67" s="47">
        <v>146960</v>
      </c>
      <c r="V67" s="47">
        <v>146960</v>
      </c>
    </row>
    <row r="68" spans="1:22" ht="45" x14ac:dyDescent="0.25">
      <c r="A68" s="48" t="s">
        <v>160</v>
      </c>
      <c r="B68" s="51" t="s">
        <v>98</v>
      </c>
      <c r="C68" s="58">
        <f t="shared" si="3"/>
        <v>50</v>
      </c>
      <c r="D68" s="58">
        <f t="shared" si="0"/>
        <v>50</v>
      </c>
      <c r="E68" s="58"/>
      <c r="F68" s="58"/>
      <c r="G68" s="58">
        <f t="shared" si="1"/>
        <v>49.994999999999997</v>
      </c>
      <c r="H68" s="58">
        <f t="shared" si="2"/>
        <v>49.994999999999997</v>
      </c>
      <c r="I68" s="15"/>
      <c r="J68" s="15"/>
      <c r="K68" s="56"/>
      <c r="L68" s="1"/>
      <c r="M68" s="1">
        <v>1000</v>
      </c>
      <c r="Q68" s="47">
        <v>50000</v>
      </c>
      <c r="R68" s="47">
        <v>50000</v>
      </c>
      <c r="S68" s="15"/>
      <c r="T68" s="15"/>
      <c r="U68" s="47">
        <v>49995</v>
      </c>
      <c r="V68" s="47">
        <v>49995</v>
      </c>
    </row>
    <row r="69" spans="1:22" ht="30" x14ac:dyDescent="0.25">
      <c r="A69" s="48" t="s">
        <v>161</v>
      </c>
      <c r="B69" s="51" t="s">
        <v>98</v>
      </c>
      <c r="C69" s="58">
        <f t="shared" si="3"/>
        <v>167.61799999999999</v>
      </c>
      <c r="D69" s="58">
        <f t="shared" si="0"/>
        <v>167.61799999999999</v>
      </c>
      <c r="E69" s="58"/>
      <c r="F69" s="58"/>
      <c r="G69" s="58">
        <f t="shared" si="1"/>
        <v>2.4</v>
      </c>
      <c r="H69" s="58">
        <f t="shared" si="2"/>
        <v>2.4</v>
      </c>
      <c r="I69" s="15"/>
      <c r="J69" s="15"/>
      <c r="K69" s="56"/>
      <c r="L69" s="1"/>
      <c r="M69" s="1">
        <v>1000</v>
      </c>
      <c r="Q69" s="47">
        <v>167618</v>
      </c>
      <c r="R69" s="47">
        <v>167618</v>
      </c>
      <c r="S69" s="15"/>
      <c r="T69" s="15"/>
      <c r="U69" s="47">
        <v>2400</v>
      </c>
      <c r="V69" s="47">
        <v>2400</v>
      </c>
    </row>
    <row r="70" spans="1:22" ht="30" x14ac:dyDescent="0.25">
      <c r="A70" s="48" t="s">
        <v>162</v>
      </c>
      <c r="B70" s="51" t="s">
        <v>98</v>
      </c>
      <c r="C70" s="58">
        <f t="shared" si="3"/>
        <v>101.94799999999999</v>
      </c>
      <c r="D70" s="58">
        <f t="shared" si="0"/>
        <v>101.94799999999999</v>
      </c>
      <c r="E70" s="58"/>
      <c r="F70" s="58"/>
      <c r="G70" s="58">
        <f t="shared" si="1"/>
        <v>101.94799999999999</v>
      </c>
      <c r="H70" s="58">
        <f t="shared" si="2"/>
        <v>101.94799999999999</v>
      </c>
      <c r="I70" s="15"/>
      <c r="J70" s="15"/>
      <c r="K70" s="56"/>
      <c r="L70" s="1"/>
      <c r="M70" s="1">
        <v>1000</v>
      </c>
      <c r="Q70" s="47">
        <v>101948</v>
      </c>
      <c r="R70" s="47">
        <v>101948</v>
      </c>
      <c r="S70" s="15"/>
      <c r="T70" s="15"/>
      <c r="U70" s="47">
        <v>101948</v>
      </c>
      <c r="V70" s="47">
        <v>101948</v>
      </c>
    </row>
    <row r="71" spans="1:22" ht="30" x14ac:dyDescent="0.25">
      <c r="A71" s="48" t="s">
        <v>163</v>
      </c>
      <c r="B71" s="51" t="s">
        <v>98</v>
      </c>
      <c r="C71" s="58">
        <f t="shared" si="3"/>
        <v>61.173000000000002</v>
      </c>
      <c r="D71" s="58">
        <f t="shared" si="0"/>
        <v>61.173000000000002</v>
      </c>
      <c r="E71" s="58"/>
      <c r="F71" s="58"/>
      <c r="G71" s="58">
        <f t="shared" si="1"/>
        <v>61.173000000000002</v>
      </c>
      <c r="H71" s="58">
        <f t="shared" si="2"/>
        <v>61.173000000000002</v>
      </c>
      <c r="I71" s="15"/>
      <c r="J71" s="15"/>
      <c r="K71" s="56"/>
      <c r="L71" s="1"/>
      <c r="M71" s="1">
        <v>1000</v>
      </c>
      <c r="Q71" s="47">
        <v>61173</v>
      </c>
      <c r="R71" s="47">
        <v>61173</v>
      </c>
      <c r="S71" s="15"/>
      <c r="T71" s="15"/>
      <c r="U71" s="47">
        <v>61173</v>
      </c>
      <c r="V71" s="47">
        <v>61173</v>
      </c>
    </row>
    <row r="72" spans="1:22" ht="30" x14ac:dyDescent="0.25">
      <c r="A72" s="48" t="s">
        <v>164</v>
      </c>
      <c r="B72" s="51" t="s">
        <v>98</v>
      </c>
      <c r="C72" s="58">
        <f t="shared" si="3"/>
        <v>68.114999999999995</v>
      </c>
      <c r="D72" s="58">
        <f t="shared" si="0"/>
        <v>68.114999999999995</v>
      </c>
      <c r="E72" s="58"/>
      <c r="F72" s="58"/>
      <c r="G72" s="58">
        <f t="shared" si="1"/>
        <v>68.114999999999995</v>
      </c>
      <c r="H72" s="58">
        <f t="shared" si="2"/>
        <v>68.114999999999995</v>
      </c>
      <c r="I72" s="15"/>
      <c r="J72" s="15"/>
      <c r="K72" s="56"/>
      <c r="L72" s="1"/>
      <c r="M72" s="1">
        <v>1000</v>
      </c>
      <c r="Q72" s="47">
        <v>68115</v>
      </c>
      <c r="R72" s="47">
        <v>68115</v>
      </c>
      <c r="S72" s="15"/>
      <c r="T72" s="15"/>
      <c r="U72" s="47">
        <v>68115</v>
      </c>
      <c r="V72" s="47">
        <v>68115</v>
      </c>
    </row>
    <row r="73" spans="1:22" ht="30" x14ac:dyDescent="0.25">
      <c r="A73" s="49" t="s">
        <v>165</v>
      </c>
      <c r="B73" s="51" t="s">
        <v>98</v>
      </c>
      <c r="C73" s="58">
        <f t="shared" si="3"/>
        <v>50</v>
      </c>
      <c r="D73" s="58">
        <f t="shared" ref="D73:D120" si="4">SUM(R73/M73)</f>
        <v>50</v>
      </c>
      <c r="E73" s="58"/>
      <c r="F73" s="58"/>
      <c r="G73" s="58">
        <f t="shared" ref="G73:G120" si="5">SUM(U73/M73)</f>
        <v>49.997</v>
      </c>
      <c r="H73" s="58">
        <f t="shared" ref="H73:H120" si="6">SUM(V73/M73)</f>
        <v>49.997</v>
      </c>
      <c r="I73" s="15"/>
      <c r="J73" s="15"/>
      <c r="K73" s="56"/>
      <c r="L73" s="1"/>
      <c r="M73" s="1">
        <v>1000</v>
      </c>
      <c r="Q73" s="47">
        <v>50000</v>
      </c>
      <c r="R73" s="47">
        <v>50000</v>
      </c>
      <c r="S73" s="15"/>
      <c r="T73" s="15"/>
      <c r="U73" s="47">
        <v>49997</v>
      </c>
      <c r="V73" s="47">
        <v>49997</v>
      </c>
    </row>
    <row r="74" spans="1:22" ht="45" x14ac:dyDescent="0.25">
      <c r="A74" s="48" t="s">
        <v>166</v>
      </c>
      <c r="B74" s="51" t="s">
        <v>98</v>
      </c>
      <c r="C74" s="58">
        <f t="shared" si="3"/>
        <v>152.93</v>
      </c>
      <c r="D74" s="58">
        <f t="shared" si="4"/>
        <v>152.93</v>
      </c>
      <c r="E74" s="58"/>
      <c r="F74" s="58"/>
      <c r="G74" s="58">
        <f t="shared" si="5"/>
        <v>152.93</v>
      </c>
      <c r="H74" s="58">
        <f t="shared" si="6"/>
        <v>152.93</v>
      </c>
      <c r="I74" s="15"/>
      <c r="J74" s="15"/>
      <c r="K74" s="56"/>
      <c r="L74" s="1"/>
      <c r="M74" s="1">
        <v>1000</v>
      </c>
      <c r="Q74" s="47">
        <v>152930</v>
      </c>
      <c r="R74" s="47">
        <v>152930</v>
      </c>
      <c r="S74" s="15"/>
      <c r="T74" s="15"/>
      <c r="U74" s="47">
        <v>152930</v>
      </c>
      <c r="V74" s="47">
        <v>152930</v>
      </c>
    </row>
    <row r="75" spans="1:22" ht="45" x14ac:dyDescent="0.25">
      <c r="A75" s="48" t="s">
        <v>167</v>
      </c>
      <c r="B75" s="51" t="s">
        <v>98</v>
      </c>
      <c r="C75" s="58">
        <f t="shared" ref="C75:C120" si="7">SUM(Q75/M75)</f>
        <v>70.603999999999999</v>
      </c>
      <c r="D75" s="58">
        <f t="shared" si="4"/>
        <v>70.603999999999999</v>
      </c>
      <c r="E75" s="58"/>
      <c r="F75" s="58"/>
      <c r="G75" s="58">
        <f t="shared" si="5"/>
        <v>68.114999999999995</v>
      </c>
      <c r="H75" s="58">
        <f t="shared" si="6"/>
        <v>68.114999999999995</v>
      </c>
      <c r="I75" s="15"/>
      <c r="J75" s="15"/>
      <c r="K75" s="56"/>
      <c r="L75" s="1"/>
      <c r="M75" s="1">
        <v>1000</v>
      </c>
      <c r="Q75" s="47">
        <v>70604</v>
      </c>
      <c r="R75" s="47">
        <v>70604</v>
      </c>
      <c r="S75" s="15"/>
      <c r="T75" s="15"/>
      <c r="U75" s="47">
        <v>68115</v>
      </c>
      <c r="V75" s="47">
        <v>68115</v>
      </c>
    </row>
    <row r="76" spans="1:22" ht="45" x14ac:dyDescent="0.25">
      <c r="A76" s="49" t="s">
        <v>91</v>
      </c>
      <c r="B76" s="51" t="s">
        <v>98</v>
      </c>
      <c r="C76" s="58">
        <f t="shared" si="7"/>
        <v>998.774</v>
      </c>
      <c r="D76" s="58">
        <f t="shared" si="4"/>
        <v>998.774</v>
      </c>
      <c r="E76" s="58"/>
      <c r="F76" s="58"/>
      <c r="G76" s="58">
        <f t="shared" si="5"/>
        <v>298.02199999999999</v>
      </c>
      <c r="H76" s="58">
        <f t="shared" si="6"/>
        <v>298.02199999999999</v>
      </c>
      <c r="I76" s="15"/>
      <c r="J76" s="15"/>
      <c r="K76" s="56"/>
      <c r="L76" s="1"/>
      <c r="M76" s="1">
        <v>1000</v>
      </c>
      <c r="Q76" s="47">
        <v>998774</v>
      </c>
      <c r="R76" s="47">
        <v>998774</v>
      </c>
      <c r="S76" s="15"/>
      <c r="T76" s="15"/>
      <c r="U76" s="47">
        <v>298022</v>
      </c>
      <c r="V76" s="47">
        <v>298022</v>
      </c>
    </row>
    <row r="77" spans="1:22" ht="30" x14ac:dyDescent="0.25">
      <c r="A77" s="49" t="s">
        <v>92</v>
      </c>
      <c r="B77" s="51" t="s">
        <v>98</v>
      </c>
      <c r="C77" s="58">
        <f t="shared" si="7"/>
        <v>469.18</v>
      </c>
      <c r="D77" s="58">
        <f t="shared" si="4"/>
        <v>469.18</v>
      </c>
      <c r="E77" s="58"/>
      <c r="F77" s="58"/>
      <c r="G77" s="58">
        <f t="shared" si="5"/>
        <v>230.31299999999999</v>
      </c>
      <c r="H77" s="58">
        <f t="shared" si="6"/>
        <v>230.31299999999999</v>
      </c>
      <c r="I77" s="15"/>
      <c r="J77" s="15"/>
      <c r="K77" s="56"/>
      <c r="L77" s="1"/>
      <c r="M77" s="1">
        <v>1000</v>
      </c>
      <c r="Q77" s="47">
        <v>469180</v>
      </c>
      <c r="R77" s="47">
        <v>469180</v>
      </c>
      <c r="S77" s="15"/>
      <c r="T77" s="15"/>
      <c r="U77" s="47">
        <v>230313</v>
      </c>
      <c r="V77" s="47">
        <v>230313</v>
      </c>
    </row>
    <row r="78" spans="1:22" ht="60" customHeight="1" x14ac:dyDescent="0.25">
      <c r="A78" s="49" t="s">
        <v>93</v>
      </c>
      <c r="B78" s="51" t="s">
        <v>98</v>
      </c>
      <c r="C78" s="58">
        <f t="shared" si="7"/>
        <v>536.94799999999998</v>
      </c>
      <c r="D78" s="58">
        <f t="shared" si="4"/>
        <v>536.94799999999998</v>
      </c>
      <c r="E78" s="58"/>
      <c r="F78" s="58"/>
      <c r="G78" s="58">
        <f t="shared" si="5"/>
        <v>494.94400000000002</v>
      </c>
      <c r="H78" s="58">
        <f t="shared" si="6"/>
        <v>494.94400000000002</v>
      </c>
      <c r="I78" s="16"/>
      <c r="J78" s="16"/>
      <c r="K78" s="57"/>
      <c r="M78" s="1">
        <v>1000</v>
      </c>
      <c r="Q78" s="47">
        <v>536948</v>
      </c>
      <c r="R78" s="47">
        <v>536948</v>
      </c>
      <c r="S78" s="16"/>
      <c r="T78" s="16"/>
      <c r="U78" s="47">
        <v>494944</v>
      </c>
      <c r="V78" s="47">
        <v>494944</v>
      </c>
    </row>
    <row r="79" spans="1:22" ht="45" x14ac:dyDescent="0.25">
      <c r="A79" s="49" t="s">
        <v>94</v>
      </c>
      <c r="B79" s="51" t="s">
        <v>98</v>
      </c>
      <c r="C79" s="58">
        <f t="shared" si="7"/>
        <v>280.16000000000003</v>
      </c>
      <c r="D79" s="58">
        <f t="shared" si="4"/>
        <v>280.16000000000003</v>
      </c>
      <c r="E79" s="58"/>
      <c r="F79" s="58"/>
      <c r="G79" s="58">
        <f t="shared" si="5"/>
        <v>243.57</v>
      </c>
      <c r="H79" s="58">
        <f t="shared" si="6"/>
        <v>243.57</v>
      </c>
      <c r="I79" s="16"/>
      <c r="J79" s="16"/>
      <c r="K79" s="57"/>
      <c r="M79" s="1">
        <v>1000</v>
      </c>
      <c r="Q79" s="47">
        <v>280160</v>
      </c>
      <c r="R79" s="47">
        <v>280160</v>
      </c>
      <c r="S79" s="16"/>
      <c r="T79" s="16"/>
      <c r="U79" s="47">
        <v>243570</v>
      </c>
      <c r="V79" s="47">
        <v>243570</v>
      </c>
    </row>
    <row r="80" spans="1:22" ht="30" x14ac:dyDescent="0.25">
      <c r="A80" s="49" t="s">
        <v>95</v>
      </c>
      <c r="B80" s="51" t="s">
        <v>98</v>
      </c>
      <c r="C80" s="58">
        <f t="shared" si="7"/>
        <v>1009.908</v>
      </c>
      <c r="D80" s="58">
        <f t="shared" si="4"/>
        <v>1009.908</v>
      </c>
      <c r="E80" s="58"/>
      <c r="F80" s="58"/>
      <c r="G80" s="58">
        <f t="shared" si="5"/>
        <v>386.88499999999999</v>
      </c>
      <c r="H80" s="58">
        <f t="shared" si="6"/>
        <v>386.88499999999999</v>
      </c>
      <c r="I80" s="16"/>
      <c r="J80" s="16"/>
      <c r="K80" s="57"/>
      <c r="M80" s="1">
        <v>1000</v>
      </c>
      <c r="Q80" s="47">
        <v>1009908</v>
      </c>
      <c r="R80" s="47">
        <v>1009908</v>
      </c>
      <c r="S80" s="16"/>
      <c r="T80" s="16"/>
      <c r="U80" s="47">
        <v>386885</v>
      </c>
      <c r="V80" s="47">
        <v>386885</v>
      </c>
    </row>
    <row r="81" spans="1:22" ht="45" x14ac:dyDescent="0.25">
      <c r="A81" s="49" t="s">
        <v>168</v>
      </c>
      <c r="B81" s="51" t="s">
        <v>98</v>
      </c>
      <c r="C81" s="58">
        <f t="shared" si="7"/>
        <v>482.17399999999998</v>
      </c>
      <c r="D81" s="58">
        <f t="shared" si="4"/>
        <v>482.17399999999998</v>
      </c>
      <c r="E81" s="58"/>
      <c r="F81" s="58"/>
      <c r="G81" s="58">
        <f t="shared" si="5"/>
        <v>477.45299999999997</v>
      </c>
      <c r="H81" s="58">
        <f t="shared" si="6"/>
        <v>477.45299999999997</v>
      </c>
      <c r="I81" s="16"/>
      <c r="J81" s="16"/>
      <c r="K81" s="57"/>
      <c r="M81" s="1">
        <v>1000</v>
      </c>
      <c r="Q81" s="47">
        <v>482174</v>
      </c>
      <c r="R81" s="47">
        <v>482174</v>
      </c>
      <c r="S81" s="16"/>
      <c r="T81" s="16"/>
      <c r="U81" s="47">
        <v>477453</v>
      </c>
      <c r="V81" s="47">
        <v>477453</v>
      </c>
    </row>
    <row r="82" spans="1:22" ht="30" x14ac:dyDescent="0.25">
      <c r="A82" s="49" t="s">
        <v>96</v>
      </c>
      <c r="B82" s="51" t="s">
        <v>98</v>
      </c>
      <c r="C82" s="58">
        <f t="shared" si="7"/>
        <v>425.20699999999999</v>
      </c>
      <c r="D82" s="58">
        <f t="shared" si="4"/>
        <v>425.20699999999999</v>
      </c>
      <c r="E82" s="58"/>
      <c r="F82" s="58"/>
      <c r="G82" s="58">
        <f t="shared" si="5"/>
        <v>417.31599999999997</v>
      </c>
      <c r="H82" s="58">
        <f t="shared" si="6"/>
        <v>417.31599999999997</v>
      </c>
      <c r="I82" s="16"/>
      <c r="J82" s="16"/>
      <c r="K82" s="57"/>
      <c r="M82" s="1">
        <v>1000</v>
      </c>
      <c r="Q82" s="47">
        <v>425207</v>
      </c>
      <c r="R82" s="47">
        <v>425207</v>
      </c>
      <c r="S82" s="16"/>
      <c r="T82" s="16"/>
      <c r="U82" s="47">
        <v>417316</v>
      </c>
      <c r="V82" s="47">
        <v>417316</v>
      </c>
    </row>
    <row r="83" spans="1:22" ht="30" x14ac:dyDescent="0.25">
      <c r="A83" s="49" t="s">
        <v>169</v>
      </c>
      <c r="B83" s="51" t="s">
        <v>98</v>
      </c>
      <c r="C83" s="58">
        <f t="shared" si="7"/>
        <v>567.79</v>
      </c>
      <c r="D83" s="58">
        <f t="shared" si="4"/>
        <v>567.79</v>
      </c>
      <c r="E83" s="58"/>
      <c r="F83" s="58"/>
      <c r="G83" s="58">
        <f t="shared" si="5"/>
        <v>466.44900000000001</v>
      </c>
      <c r="H83" s="58">
        <f t="shared" si="6"/>
        <v>466.44900000000001</v>
      </c>
      <c r="I83" s="16"/>
      <c r="J83" s="16"/>
      <c r="K83" s="57"/>
      <c r="M83" s="1">
        <v>1000</v>
      </c>
      <c r="Q83" s="47">
        <v>567790</v>
      </c>
      <c r="R83" s="47">
        <v>567790</v>
      </c>
      <c r="S83" s="16"/>
      <c r="T83" s="16"/>
      <c r="U83" s="47">
        <v>466449</v>
      </c>
      <c r="V83" s="47">
        <v>466449</v>
      </c>
    </row>
    <row r="84" spans="1:22" ht="108.75" customHeight="1" x14ac:dyDescent="0.25">
      <c r="A84" s="48" t="s">
        <v>170</v>
      </c>
      <c r="B84" s="51" t="s">
        <v>104</v>
      </c>
      <c r="C84" s="58">
        <f t="shared" si="7"/>
        <v>8.5</v>
      </c>
      <c r="D84" s="58">
        <f t="shared" si="4"/>
        <v>8.5</v>
      </c>
      <c r="E84" s="58"/>
      <c r="F84" s="58"/>
      <c r="G84" s="58">
        <f t="shared" si="5"/>
        <v>0</v>
      </c>
      <c r="H84" s="58">
        <f t="shared" si="6"/>
        <v>0</v>
      </c>
      <c r="I84" s="16"/>
      <c r="J84" s="16"/>
      <c r="K84" s="57"/>
      <c r="M84" s="1">
        <v>1000</v>
      </c>
      <c r="Q84" s="47">
        <v>8500</v>
      </c>
      <c r="R84" s="47">
        <v>8500</v>
      </c>
      <c r="S84" s="16"/>
      <c r="T84" s="16"/>
      <c r="U84" s="47"/>
      <c r="V84" s="47"/>
    </row>
    <row r="85" spans="1:22" ht="48" customHeight="1" x14ac:dyDescent="0.25">
      <c r="A85" s="48" t="s">
        <v>171</v>
      </c>
      <c r="B85" s="51" t="s">
        <v>104</v>
      </c>
      <c r="C85" s="58">
        <f t="shared" si="7"/>
        <v>283</v>
      </c>
      <c r="D85" s="58">
        <f t="shared" si="4"/>
        <v>283</v>
      </c>
      <c r="E85" s="58"/>
      <c r="F85" s="58"/>
      <c r="G85" s="58">
        <f t="shared" si="5"/>
        <v>252.721</v>
      </c>
      <c r="H85" s="58">
        <f t="shared" si="6"/>
        <v>252.721</v>
      </c>
      <c r="I85" s="16"/>
      <c r="J85" s="16"/>
      <c r="K85" s="57"/>
      <c r="M85" s="1">
        <v>1000</v>
      </c>
      <c r="Q85" s="47">
        <v>283000</v>
      </c>
      <c r="R85" s="47">
        <v>283000</v>
      </c>
      <c r="S85" s="16"/>
      <c r="T85" s="16"/>
      <c r="U85" s="47">
        <v>252721</v>
      </c>
      <c r="V85" s="47">
        <v>252721</v>
      </c>
    </row>
    <row r="86" spans="1:22" ht="30" x14ac:dyDescent="0.25">
      <c r="A86" s="48" t="s">
        <v>172</v>
      </c>
      <c r="B86" s="51" t="s">
        <v>104</v>
      </c>
      <c r="C86" s="58">
        <f t="shared" si="7"/>
        <v>101</v>
      </c>
      <c r="D86" s="58">
        <f t="shared" si="4"/>
        <v>101</v>
      </c>
      <c r="E86" s="58"/>
      <c r="F86" s="58"/>
      <c r="G86" s="58">
        <f t="shared" si="5"/>
        <v>78.346999999999994</v>
      </c>
      <c r="H86" s="58">
        <f t="shared" si="6"/>
        <v>78.346999999999994</v>
      </c>
      <c r="I86" s="16"/>
      <c r="J86" s="16"/>
      <c r="K86" s="57"/>
      <c r="M86" s="1">
        <v>1000</v>
      </c>
      <c r="Q86" s="47">
        <v>101000</v>
      </c>
      <c r="R86" s="47">
        <v>101000</v>
      </c>
      <c r="S86" s="16"/>
      <c r="T86" s="16"/>
      <c r="U86" s="47">
        <v>78347</v>
      </c>
      <c r="V86" s="47">
        <v>78347</v>
      </c>
    </row>
    <row r="87" spans="1:22" ht="45" x14ac:dyDescent="0.25">
      <c r="A87" s="49" t="s">
        <v>173</v>
      </c>
      <c r="B87" s="51" t="s">
        <v>104</v>
      </c>
      <c r="C87" s="58">
        <f t="shared" si="7"/>
        <v>222.6</v>
      </c>
      <c r="D87" s="58">
        <f t="shared" si="4"/>
        <v>222.6</v>
      </c>
      <c r="E87" s="58"/>
      <c r="F87" s="58"/>
      <c r="G87" s="58">
        <f t="shared" si="5"/>
        <v>215.869</v>
      </c>
      <c r="H87" s="58">
        <f t="shared" si="6"/>
        <v>215.869</v>
      </c>
      <c r="I87" s="16"/>
      <c r="J87" s="16"/>
      <c r="K87" s="57"/>
      <c r="M87" s="1">
        <v>1000</v>
      </c>
      <c r="Q87" s="47">
        <v>222600</v>
      </c>
      <c r="R87" s="47">
        <v>222600</v>
      </c>
      <c r="S87" s="16"/>
      <c r="T87" s="16"/>
      <c r="U87" s="47">
        <v>215869</v>
      </c>
      <c r="V87" s="47">
        <v>215869</v>
      </c>
    </row>
    <row r="88" spans="1:22" ht="30" x14ac:dyDescent="0.25">
      <c r="A88" s="49" t="s">
        <v>174</v>
      </c>
      <c r="B88" s="51" t="s">
        <v>104</v>
      </c>
      <c r="C88" s="58">
        <f t="shared" si="7"/>
        <v>800</v>
      </c>
      <c r="D88" s="58">
        <f t="shared" si="4"/>
        <v>800</v>
      </c>
      <c r="E88" s="58"/>
      <c r="F88" s="58"/>
      <c r="G88" s="58">
        <f t="shared" si="5"/>
        <v>793.28899999999999</v>
      </c>
      <c r="H88" s="58">
        <f t="shared" si="6"/>
        <v>793.28899999999999</v>
      </c>
      <c r="I88" s="16"/>
      <c r="J88" s="16"/>
      <c r="K88" s="57"/>
      <c r="M88" s="1">
        <v>1000</v>
      </c>
      <c r="Q88" s="47">
        <v>800000</v>
      </c>
      <c r="R88" s="47">
        <v>800000</v>
      </c>
      <c r="S88" s="16"/>
      <c r="T88" s="16"/>
      <c r="U88" s="47">
        <v>793289</v>
      </c>
      <c r="V88" s="47">
        <v>793289</v>
      </c>
    </row>
    <row r="89" spans="1:22" ht="30" x14ac:dyDescent="0.25">
      <c r="A89" s="49" t="s">
        <v>175</v>
      </c>
      <c r="B89" s="51" t="s">
        <v>104</v>
      </c>
      <c r="C89" s="58">
        <f t="shared" si="7"/>
        <v>282.06400000000002</v>
      </c>
      <c r="D89" s="58">
        <f t="shared" si="4"/>
        <v>282.06400000000002</v>
      </c>
      <c r="E89" s="58"/>
      <c r="F89" s="58"/>
      <c r="G89" s="58">
        <f t="shared" si="5"/>
        <v>282.06400000000002</v>
      </c>
      <c r="H89" s="58">
        <f t="shared" si="6"/>
        <v>282.06400000000002</v>
      </c>
      <c r="I89" s="16"/>
      <c r="J89" s="16"/>
      <c r="K89" s="57"/>
      <c r="M89" s="1">
        <v>1000</v>
      </c>
      <c r="Q89" s="47">
        <v>282064</v>
      </c>
      <c r="R89" s="47">
        <v>282064</v>
      </c>
      <c r="S89" s="16"/>
      <c r="T89" s="16"/>
      <c r="U89" s="47">
        <v>282064</v>
      </c>
      <c r="V89" s="47">
        <v>282064</v>
      </c>
    </row>
    <row r="90" spans="1:22" ht="30" x14ac:dyDescent="0.25">
      <c r="A90" s="49" t="s">
        <v>176</v>
      </c>
      <c r="B90" s="51" t="s">
        <v>104</v>
      </c>
      <c r="C90" s="58">
        <f t="shared" si="7"/>
        <v>200</v>
      </c>
      <c r="D90" s="58">
        <f t="shared" si="4"/>
        <v>200</v>
      </c>
      <c r="E90" s="58"/>
      <c r="F90" s="58"/>
      <c r="G90" s="58">
        <f t="shared" si="5"/>
        <v>196.38499999999999</v>
      </c>
      <c r="H90" s="58">
        <f t="shared" si="6"/>
        <v>196.38499999999999</v>
      </c>
      <c r="I90" s="16"/>
      <c r="J90" s="16"/>
      <c r="K90" s="57"/>
      <c r="M90" s="1">
        <v>1000</v>
      </c>
      <c r="Q90" s="47">
        <v>200000</v>
      </c>
      <c r="R90" s="47">
        <v>200000</v>
      </c>
      <c r="S90" s="16"/>
      <c r="T90" s="16"/>
      <c r="U90" s="47">
        <v>196385</v>
      </c>
      <c r="V90" s="47">
        <v>196385</v>
      </c>
    </row>
    <row r="91" spans="1:22" ht="30" x14ac:dyDescent="0.25">
      <c r="A91" s="49" t="s">
        <v>177</v>
      </c>
      <c r="B91" s="51" t="s">
        <v>104</v>
      </c>
      <c r="C91" s="58">
        <f t="shared" si="7"/>
        <v>70</v>
      </c>
      <c r="D91" s="58">
        <f t="shared" si="4"/>
        <v>70</v>
      </c>
      <c r="E91" s="58"/>
      <c r="F91" s="58"/>
      <c r="G91" s="58">
        <f t="shared" si="5"/>
        <v>68.683999999999997</v>
      </c>
      <c r="H91" s="58">
        <f t="shared" si="6"/>
        <v>68.683999999999997</v>
      </c>
      <c r="I91" s="16"/>
      <c r="J91" s="16"/>
      <c r="K91" s="57"/>
      <c r="M91" s="1">
        <v>1000</v>
      </c>
      <c r="Q91" s="47">
        <v>70000</v>
      </c>
      <c r="R91" s="47">
        <v>70000</v>
      </c>
      <c r="S91" s="16"/>
      <c r="T91" s="16"/>
      <c r="U91" s="47">
        <v>68684</v>
      </c>
      <c r="V91" s="47">
        <v>68684</v>
      </c>
    </row>
    <row r="92" spans="1:22" ht="45" x14ac:dyDescent="0.25">
      <c r="A92" s="49" t="s">
        <v>178</v>
      </c>
      <c r="B92" s="51" t="s">
        <v>104</v>
      </c>
      <c r="C92" s="58">
        <f t="shared" si="7"/>
        <v>291</v>
      </c>
      <c r="D92" s="58">
        <f t="shared" si="4"/>
        <v>291</v>
      </c>
      <c r="E92" s="58"/>
      <c r="F92" s="58"/>
      <c r="G92" s="58">
        <f t="shared" si="5"/>
        <v>290.72300000000001</v>
      </c>
      <c r="H92" s="58">
        <f t="shared" si="6"/>
        <v>290.72300000000001</v>
      </c>
      <c r="I92" s="16"/>
      <c r="J92" s="16"/>
      <c r="K92" s="57"/>
      <c r="M92" s="1">
        <v>1000</v>
      </c>
      <c r="Q92" s="47">
        <v>291000</v>
      </c>
      <c r="R92" s="47">
        <v>291000</v>
      </c>
      <c r="S92" s="16"/>
      <c r="T92" s="16"/>
      <c r="U92" s="47">
        <v>290723</v>
      </c>
      <c r="V92" s="47">
        <v>290723</v>
      </c>
    </row>
    <row r="93" spans="1:22" ht="60" x14ac:dyDescent="0.25">
      <c r="A93" s="48" t="s">
        <v>179</v>
      </c>
      <c r="B93" s="51" t="s">
        <v>104</v>
      </c>
      <c r="C93" s="58">
        <f t="shared" si="7"/>
        <v>2727</v>
      </c>
      <c r="D93" s="58">
        <f t="shared" si="4"/>
        <v>2727</v>
      </c>
      <c r="E93" s="58"/>
      <c r="F93" s="58"/>
      <c r="G93" s="58">
        <f t="shared" si="5"/>
        <v>2724.7420000000002</v>
      </c>
      <c r="H93" s="58">
        <f t="shared" si="6"/>
        <v>2724.7420000000002</v>
      </c>
      <c r="I93" s="16"/>
      <c r="J93" s="16"/>
      <c r="K93" s="57"/>
      <c r="M93" s="1">
        <v>1000</v>
      </c>
      <c r="Q93" s="47">
        <v>2727000</v>
      </c>
      <c r="R93" s="47">
        <v>2727000</v>
      </c>
      <c r="S93" s="16"/>
      <c r="T93" s="16"/>
      <c r="U93" s="47">
        <v>2724742</v>
      </c>
      <c r="V93" s="47">
        <v>2724742</v>
      </c>
    </row>
    <row r="94" spans="1:22" ht="30" x14ac:dyDescent="0.25">
      <c r="A94" s="49" t="s">
        <v>180</v>
      </c>
      <c r="B94" s="51" t="s">
        <v>104</v>
      </c>
      <c r="C94" s="58">
        <f t="shared" si="7"/>
        <v>3000</v>
      </c>
      <c r="D94" s="58">
        <f t="shared" si="4"/>
        <v>3000</v>
      </c>
      <c r="E94" s="58"/>
      <c r="F94" s="58"/>
      <c r="G94" s="58">
        <f t="shared" si="5"/>
        <v>2858.3980000000001</v>
      </c>
      <c r="H94" s="58">
        <f t="shared" si="6"/>
        <v>2858.3980000000001</v>
      </c>
      <c r="I94" s="16"/>
      <c r="J94" s="16"/>
      <c r="K94" s="57"/>
      <c r="M94" s="1">
        <v>1000</v>
      </c>
      <c r="Q94" s="47">
        <v>3000000</v>
      </c>
      <c r="R94" s="47">
        <v>3000000</v>
      </c>
      <c r="S94" s="16"/>
      <c r="T94" s="16"/>
      <c r="U94" s="47">
        <v>2858398</v>
      </c>
      <c r="V94" s="47">
        <v>2858398</v>
      </c>
    </row>
    <row r="95" spans="1:22" ht="30" x14ac:dyDescent="0.25">
      <c r="A95" s="49" t="s">
        <v>181</v>
      </c>
      <c r="B95" s="51" t="s">
        <v>104</v>
      </c>
      <c r="C95" s="58">
        <f t="shared" si="7"/>
        <v>46.018999999999998</v>
      </c>
      <c r="D95" s="58">
        <f t="shared" si="4"/>
        <v>46.018999999999998</v>
      </c>
      <c r="E95" s="58"/>
      <c r="F95" s="58"/>
      <c r="G95" s="58">
        <f t="shared" si="5"/>
        <v>46.018999999999998</v>
      </c>
      <c r="H95" s="58">
        <f t="shared" si="6"/>
        <v>46.018999999999998</v>
      </c>
      <c r="I95" s="16"/>
      <c r="J95" s="16"/>
      <c r="K95" s="57"/>
      <c r="M95" s="1">
        <v>1000</v>
      </c>
      <c r="Q95" s="47">
        <v>46019</v>
      </c>
      <c r="R95" s="47">
        <v>46019</v>
      </c>
      <c r="S95" s="16"/>
      <c r="T95" s="16"/>
      <c r="U95" s="47">
        <v>46019</v>
      </c>
      <c r="V95" s="47">
        <v>46019</v>
      </c>
    </row>
    <row r="96" spans="1:22" ht="30" x14ac:dyDescent="0.25">
      <c r="A96" s="49" t="s">
        <v>182</v>
      </c>
      <c r="B96" s="51" t="s">
        <v>104</v>
      </c>
      <c r="C96" s="58">
        <f t="shared" si="7"/>
        <v>15.936</v>
      </c>
      <c r="D96" s="58">
        <f t="shared" si="4"/>
        <v>15.936</v>
      </c>
      <c r="E96" s="58"/>
      <c r="F96" s="58"/>
      <c r="G96" s="58">
        <f t="shared" si="5"/>
        <v>0</v>
      </c>
      <c r="H96" s="58">
        <f t="shared" si="6"/>
        <v>0</v>
      </c>
      <c r="I96" s="16"/>
      <c r="J96" s="16"/>
      <c r="K96" s="57"/>
      <c r="M96" s="1">
        <v>1000</v>
      </c>
      <c r="Q96" s="47">
        <v>15936</v>
      </c>
      <c r="R96" s="47">
        <v>15936</v>
      </c>
      <c r="S96" s="16"/>
      <c r="T96" s="16"/>
      <c r="U96" s="47"/>
      <c r="V96" s="47"/>
    </row>
    <row r="97" spans="1:22" ht="30" x14ac:dyDescent="0.25">
      <c r="A97" s="49" t="s">
        <v>183</v>
      </c>
      <c r="B97" s="51" t="s">
        <v>104</v>
      </c>
      <c r="C97" s="58">
        <f t="shared" si="7"/>
        <v>6773</v>
      </c>
      <c r="D97" s="58">
        <f t="shared" si="4"/>
        <v>6773</v>
      </c>
      <c r="E97" s="58"/>
      <c r="F97" s="58"/>
      <c r="G97" s="58">
        <f t="shared" si="5"/>
        <v>6761.3990000000003</v>
      </c>
      <c r="H97" s="58">
        <f t="shared" si="6"/>
        <v>6761.3990000000003</v>
      </c>
      <c r="I97" s="16"/>
      <c r="J97" s="16"/>
      <c r="K97" s="57"/>
      <c r="M97" s="1">
        <v>1000</v>
      </c>
      <c r="Q97" s="47">
        <v>6773000</v>
      </c>
      <c r="R97" s="47">
        <v>6773000</v>
      </c>
      <c r="S97" s="16"/>
      <c r="T97" s="16"/>
      <c r="U97" s="47">
        <v>6761399</v>
      </c>
      <c r="V97" s="47">
        <v>6761399</v>
      </c>
    </row>
    <row r="98" spans="1:22" x14ac:dyDescent="0.25">
      <c r="A98" s="48" t="s">
        <v>184</v>
      </c>
      <c r="B98" s="51" t="s">
        <v>104</v>
      </c>
      <c r="C98" s="58">
        <f t="shared" si="7"/>
        <v>146.846</v>
      </c>
      <c r="D98" s="58">
        <f t="shared" si="4"/>
        <v>146.846</v>
      </c>
      <c r="E98" s="58"/>
      <c r="F98" s="58"/>
      <c r="G98" s="58">
        <f t="shared" si="5"/>
        <v>124.922</v>
      </c>
      <c r="H98" s="58">
        <f t="shared" si="6"/>
        <v>124.922</v>
      </c>
      <c r="I98" s="16"/>
      <c r="J98" s="16"/>
      <c r="K98" s="57"/>
      <c r="M98" s="1">
        <v>1000</v>
      </c>
      <c r="Q98" s="47">
        <v>146846</v>
      </c>
      <c r="R98" s="47">
        <v>146846</v>
      </c>
      <c r="S98" s="16"/>
      <c r="T98" s="16"/>
      <c r="U98" s="47">
        <v>124922</v>
      </c>
      <c r="V98" s="47">
        <v>124922</v>
      </c>
    </row>
    <row r="99" spans="1:22" ht="60" x14ac:dyDescent="0.25">
      <c r="A99" s="49" t="s">
        <v>185</v>
      </c>
      <c r="B99" s="51" t="s">
        <v>104</v>
      </c>
      <c r="C99" s="58">
        <f t="shared" si="7"/>
        <v>420</v>
      </c>
      <c r="D99" s="58">
        <f t="shared" si="4"/>
        <v>420</v>
      </c>
      <c r="E99" s="58"/>
      <c r="F99" s="58"/>
      <c r="G99" s="58">
        <f t="shared" si="5"/>
        <v>417.77800000000002</v>
      </c>
      <c r="H99" s="58">
        <f t="shared" si="6"/>
        <v>417.77800000000002</v>
      </c>
      <c r="I99" s="16"/>
      <c r="J99" s="16"/>
      <c r="K99" s="57"/>
      <c r="M99" s="1">
        <v>1000</v>
      </c>
      <c r="Q99" s="47">
        <v>420000</v>
      </c>
      <c r="R99" s="47">
        <v>420000</v>
      </c>
      <c r="S99" s="16"/>
      <c r="T99" s="16"/>
      <c r="U99" s="47">
        <v>417778</v>
      </c>
      <c r="V99" s="47">
        <v>417778</v>
      </c>
    </row>
    <row r="100" spans="1:22" ht="48" customHeight="1" x14ac:dyDescent="0.25">
      <c r="A100" s="49" t="s">
        <v>186</v>
      </c>
      <c r="B100" s="51" t="s">
        <v>104</v>
      </c>
      <c r="C100" s="58">
        <f t="shared" si="7"/>
        <v>500</v>
      </c>
      <c r="D100" s="58">
        <f t="shared" si="4"/>
        <v>500</v>
      </c>
      <c r="E100" s="58"/>
      <c r="F100" s="58"/>
      <c r="G100" s="58">
        <f t="shared" si="5"/>
        <v>423.37200000000001</v>
      </c>
      <c r="H100" s="58">
        <f t="shared" si="6"/>
        <v>423.37200000000001</v>
      </c>
      <c r="I100" s="16"/>
      <c r="J100" s="16"/>
      <c r="K100" s="57"/>
      <c r="M100" s="1">
        <v>1000</v>
      </c>
      <c r="Q100" s="47">
        <v>500000</v>
      </c>
      <c r="R100" s="47">
        <v>500000</v>
      </c>
      <c r="S100" s="16"/>
      <c r="T100" s="16"/>
      <c r="U100" s="47">
        <v>423372</v>
      </c>
      <c r="V100" s="47">
        <v>423372</v>
      </c>
    </row>
    <row r="101" spans="1:22" ht="63" customHeight="1" x14ac:dyDescent="0.25">
      <c r="A101" s="49" t="s">
        <v>187</v>
      </c>
      <c r="B101" s="51" t="s">
        <v>104</v>
      </c>
      <c r="C101" s="58">
        <f t="shared" si="7"/>
        <v>1208.796</v>
      </c>
      <c r="D101" s="58">
        <f t="shared" si="4"/>
        <v>1208.796</v>
      </c>
      <c r="E101" s="58"/>
      <c r="F101" s="58"/>
      <c r="G101" s="58">
        <f t="shared" si="5"/>
        <v>1208.796</v>
      </c>
      <c r="H101" s="58">
        <f t="shared" si="6"/>
        <v>1208.796</v>
      </c>
      <c r="I101" s="16"/>
      <c r="J101" s="16"/>
      <c r="K101" s="57"/>
      <c r="M101" s="1">
        <v>1000</v>
      </c>
      <c r="Q101" s="47">
        <v>1208796</v>
      </c>
      <c r="R101" s="47">
        <v>1208796</v>
      </c>
      <c r="S101" s="16"/>
      <c r="T101" s="16"/>
      <c r="U101" s="47">
        <v>1208796</v>
      </c>
      <c r="V101" s="47">
        <v>1208796</v>
      </c>
    </row>
    <row r="102" spans="1:22" ht="30" x14ac:dyDescent="0.25">
      <c r="A102" s="49" t="s">
        <v>188</v>
      </c>
      <c r="B102" s="51" t="s">
        <v>104</v>
      </c>
      <c r="C102" s="58">
        <f t="shared" si="7"/>
        <v>10</v>
      </c>
      <c r="D102" s="58">
        <f t="shared" si="4"/>
        <v>10</v>
      </c>
      <c r="E102" s="58"/>
      <c r="F102" s="58"/>
      <c r="G102" s="58">
        <f t="shared" si="5"/>
        <v>6.6550000000000002</v>
      </c>
      <c r="H102" s="58">
        <f t="shared" si="6"/>
        <v>6.6550000000000002</v>
      </c>
      <c r="I102" s="16"/>
      <c r="J102" s="16"/>
      <c r="K102" s="57"/>
      <c r="M102" s="1">
        <v>1000</v>
      </c>
      <c r="Q102" s="47">
        <v>10000</v>
      </c>
      <c r="R102" s="47">
        <v>10000</v>
      </c>
      <c r="S102" s="16"/>
      <c r="T102" s="16"/>
      <c r="U102" s="47">
        <v>6655</v>
      </c>
      <c r="V102" s="47">
        <v>6655</v>
      </c>
    </row>
    <row r="103" spans="1:22" ht="75" x14ac:dyDescent="0.25">
      <c r="A103" s="49" t="s">
        <v>189</v>
      </c>
      <c r="B103" s="51" t="s">
        <v>104</v>
      </c>
      <c r="C103" s="58">
        <f t="shared" si="7"/>
        <v>30.513000000000002</v>
      </c>
      <c r="D103" s="58">
        <f t="shared" si="4"/>
        <v>30.513000000000002</v>
      </c>
      <c r="E103" s="58"/>
      <c r="F103" s="58"/>
      <c r="G103" s="58">
        <f t="shared" si="5"/>
        <v>30.513000000000002</v>
      </c>
      <c r="H103" s="58">
        <f t="shared" si="6"/>
        <v>30.513000000000002</v>
      </c>
      <c r="I103" s="16"/>
      <c r="J103" s="16"/>
      <c r="K103" s="57"/>
      <c r="M103" s="1">
        <v>1000</v>
      </c>
      <c r="Q103" s="47">
        <v>30513</v>
      </c>
      <c r="R103" s="47">
        <v>30513</v>
      </c>
      <c r="S103" s="16"/>
      <c r="T103" s="16"/>
      <c r="U103" s="47">
        <v>30513</v>
      </c>
      <c r="V103" s="47">
        <v>30513</v>
      </c>
    </row>
    <row r="104" spans="1:22" ht="65.25" customHeight="1" x14ac:dyDescent="0.25">
      <c r="A104" s="49" t="s">
        <v>190</v>
      </c>
      <c r="B104" s="51" t="s">
        <v>104</v>
      </c>
      <c r="C104" s="58">
        <f t="shared" si="7"/>
        <v>1194.1379999999999</v>
      </c>
      <c r="D104" s="58">
        <f t="shared" si="4"/>
        <v>1194.1379999999999</v>
      </c>
      <c r="E104" s="58"/>
      <c r="F104" s="58"/>
      <c r="G104" s="58">
        <f t="shared" si="5"/>
        <v>1194.1379999999999</v>
      </c>
      <c r="H104" s="58">
        <f t="shared" si="6"/>
        <v>1194.1379999999999</v>
      </c>
      <c r="I104" s="16"/>
      <c r="J104" s="16"/>
      <c r="K104" s="57"/>
      <c r="M104" s="1">
        <v>1000</v>
      </c>
      <c r="Q104" s="47">
        <v>1194138</v>
      </c>
      <c r="R104" s="47">
        <v>1194138</v>
      </c>
      <c r="S104" s="16"/>
      <c r="T104" s="16"/>
      <c r="U104" s="47">
        <v>1194138</v>
      </c>
      <c r="V104" s="47">
        <v>1194138</v>
      </c>
    </row>
    <row r="105" spans="1:22" ht="60" x14ac:dyDescent="0.25">
      <c r="A105" s="49" t="s">
        <v>191</v>
      </c>
      <c r="B105" s="51" t="s">
        <v>104</v>
      </c>
      <c r="C105" s="58">
        <f t="shared" si="7"/>
        <v>1533</v>
      </c>
      <c r="D105" s="58">
        <f t="shared" si="4"/>
        <v>1533</v>
      </c>
      <c r="E105" s="58"/>
      <c r="F105" s="58"/>
      <c r="G105" s="58">
        <f t="shared" si="5"/>
        <v>1531.1690000000001</v>
      </c>
      <c r="H105" s="58">
        <f t="shared" si="6"/>
        <v>1531.1690000000001</v>
      </c>
      <c r="I105" s="16"/>
      <c r="J105" s="16"/>
      <c r="K105" s="57"/>
      <c r="M105" s="1">
        <v>1000</v>
      </c>
      <c r="Q105" s="47">
        <v>1533000</v>
      </c>
      <c r="R105" s="47">
        <v>1533000</v>
      </c>
      <c r="S105" s="16"/>
      <c r="T105" s="16"/>
      <c r="U105" s="47">
        <v>1531169</v>
      </c>
      <c r="V105" s="47">
        <v>1531169</v>
      </c>
    </row>
    <row r="106" spans="1:22" ht="30" x14ac:dyDescent="0.25">
      <c r="A106" s="49" t="s">
        <v>193</v>
      </c>
      <c r="B106" s="51" t="s">
        <v>192</v>
      </c>
      <c r="C106" s="58">
        <f t="shared" si="7"/>
        <v>1757.2</v>
      </c>
      <c r="D106" s="58">
        <f t="shared" si="4"/>
        <v>1757.2</v>
      </c>
      <c r="E106" s="58"/>
      <c r="F106" s="58"/>
      <c r="G106" s="58">
        <f t="shared" si="5"/>
        <v>1693.825</v>
      </c>
      <c r="H106" s="58">
        <f t="shared" si="6"/>
        <v>1693.825</v>
      </c>
      <c r="I106" s="16"/>
      <c r="J106" s="16"/>
      <c r="K106" s="57"/>
      <c r="M106" s="1">
        <v>1000</v>
      </c>
      <c r="Q106" s="47">
        <v>1757200</v>
      </c>
      <c r="R106" s="47">
        <v>1757200</v>
      </c>
      <c r="S106" s="16"/>
      <c r="T106" s="16"/>
      <c r="U106" s="47">
        <v>1693825</v>
      </c>
      <c r="V106" s="47">
        <v>1693825</v>
      </c>
    </row>
    <row r="107" spans="1:22" ht="30" x14ac:dyDescent="0.25">
      <c r="A107" s="49" t="s">
        <v>194</v>
      </c>
      <c r="B107" s="51" t="s">
        <v>195</v>
      </c>
      <c r="C107" s="58">
        <f t="shared" si="7"/>
        <v>489.11500000000001</v>
      </c>
      <c r="D107" s="58">
        <f t="shared" si="4"/>
        <v>489.11500000000001</v>
      </c>
      <c r="E107" s="58"/>
      <c r="F107" s="58"/>
      <c r="G107" s="58">
        <f t="shared" si="5"/>
        <v>489.11500000000001</v>
      </c>
      <c r="H107" s="58">
        <f t="shared" si="6"/>
        <v>489.11500000000001</v>
      </c>
      <c r="I107" s="16"/>
      <c r="J107" s="16"/>
      <c r="K107" s="57"/>
      <c r="M107" s="1">
        <v>1000</v>
      </c>
      <c r="Q107" s="47">
        <v>489115</v>
      </c>
      <c r="R107" s="47">
        <v>489115</v>
      </c>
      <c r="S107" s="16"/>
      <c r="T107" s="16"/>
      <c r="U107" s="47">
        <v>489115</v>
      </c>
      <c r="V107" s="47">
        <v>489115</v>
      </c>
    </row>
    <row r="108" spans="1:22" ht="60" x14ac:dyDescent="0.25">
      <c r="A108" s="50" t="s">
        <v>196</v>
      </c>
      <c r="B108" s="51" t="s">
        <v>98</v>
      </c>
      <c r="C108" s="58">
        <v>1194.33</v>
      </c>
      <c r="D108" s="58">
        <f t="shared" si="4"/>
        <v>169.89</v>
      </c>
      <c r="E108" s="58">
        <v>1024.44</v>
      </c>
      <c r="F108" s="58"/>
      <c r="G108" s="58">
        <v>1132.8800000000001</v>
      </c>
      <c r="H108" s="58">
        <f t="shared" si="6"/>
        <v>169.73500000000001</v>
      </c>
      <c r="I108" s="65">
        <v>963.14</v>
      </c>
      <c r="J108" s="16"/>
      <c r="K108" s="57"/>
      <c r="M108" s="1">
        <v>1000</v>
      </c>
      <c r="Q108" s="47">
        <v>169890</v>
      </c>
      <c r="R108" s="47">
        <v>169890</v>
      </c>
      <c r="S108" s="16"/>
      <c r="T108" s="16"/>
      <c r="U108" s="47">
        <v>169735</v>
      </c>
      <c r="V108" s="47">
        <v>169735</v>
      </c>
    </row>
    <row r="109" spans="1:22" ht="45" x14ac:dyDescent="0.25">
      <c r="A109" s="50" t="s">
        <v>197</v>
      </c>
      <c r="B109" s="51" t="s">
        <v>104</v>
      </c>
      <c r="C109" s="58">
        <v>1142.56</v>
      </c>
      <c r="D109" s="58">
        <f t="shared" si="4"/>
        <v>162.52600000000001</v>
      </c>
      <c r="E109" s="58">
        <v>980.03</v>
      </c>
      <c r="F109" s="58"/>
      <c r="G109" s="58">
        <v>1142.3800000000001</v>
      </c>
      <c r="H109" s="58">
        <f t="shared" si="6"/>
        <v>162.35</v>
      </c>
      <c r="I109" s="65">
        <v>980.03</v>
      </c>
      <c r="J109" s="16"/>
      <c r="K109" s="57"/>
      <c r="M109" s="1">
        <v>1000</v>
      </c>
      <c r="Q109" s="47">
        <v>162526</v>
      </c>
      <c r="R109" s="47">
        <v>162526</v>
      </c>
      <c r="S109" s="16"/>
      <c r="T109" s="16"/>
      <c r="U109" s="47">
        <v>162350</v>
      </c>
      <c r="V109" s="47">
        <v>162350</v>
      </c>
    </row>
    <row r="110" spans="1:22" ht="60" x14ac:dyDescent="0.25">
      <c r="A110" s="50" t="s">
        <v>198</v>
      </c>
      <c r="B110" s="51" t="s">
        <v>104</v>
      </c>
      <c r="C110" s="58">
        <v>1210.45</v>
      </c>
      <c r="D110" s="58">
        <f t="shared" si="4"/>
        <v>172.184</v>
      </c>
      <c r="E110" s="58">
        <v>1038.27</v>
      </c>
      <c r="F110" s="58"/>
      <c r="G110" s="58">
        <v>1210.18</v>
      </c>
      <c r="H110" s="58">
        <f t="shared" si="6"/>
        <v>172.059</v>
      </c>
      <c r="I110" s="65">
        <v>1038.1199999999999</v>
      </c>
      <c r="J110" s="16"/>
      <c r="K110" s="57"/>
      <c r="M110" s="1">
        <v>1000</v>
      </c>
      <c r="Q110" s="47">
        <v>172184</v>
      </c>
      <c r="R110" s="47">
        <v>172184</v>
      </c>
      <c r="S110" s="16"/>
      <c r="T110" s="16"/>
      <c r="U110" s="47">
        <v>172059</v>
      </c>
      <c r="V110" s="47">
        <v>172059</v>
      </c>
    </row>
    <row r="111" spans="1:22" ht="30" x14ac:dyDescent="0.25">
      <c r="A111" s="50" t="s">
        <v>199</v>
      </c>
      <c r="B111" s="51" t="s">
        <v>104</v>
      </c>
      <c r="C111" s="58">
        <f t="shared" si="7"/>
        <v>517</v>
      </c>
      <c r="D111" s="58">
        <f t="shared" si="4"/>
        <v>517</v>
      </c>
      <c r="E111" s="58"/>
      <c r="F111" s="58"/>
      <c r="G111" s="58">
        <f t="shared" si="5"/>
        <v>0</v>
      </c>
      <c r="H111" s="58">
        <f t="shared" si="6"/>
        <v>0</v>
      </c>
      <c r="I111" s="16"/>
      <c r="J111" s="16"/>
      <c r="K111" s="57"/>
      <c r="M111" s="1">
        <v>1000</v>
      </c>
      <c r="Q111" s="47">
        <v>517000</v>
      </c>
      <c r="R111" s="47">
        <v>517000</v>
      </c>
      <c r="S111" s="16"/>
      <c r="T111" s="16"/>
      <c r="U111" s="47"/>
      <c r="V111" s="47"/>
    </row>
    <row r="112" spans="1:22" ht="60" x14ac:dyDescent="0.25">
      <c r="A112" s="50" t="s">
        <v>200</v>
      </c>
      <c r="B112" s="51" t="s">
        <v>104</v>
      </c>
      <c r="C112" s="58">
        <f t="shared" si="7"/>
        <v>289.53800000000001</v>
      </c>
      <c r="D112" s="58">
        <f t="shared" si="4"/>
        <v>289.53800000000001</v>
      </c>
      <c r="E112" s="58"/>
      <c r="F112" s="58"/>
      <c r="G112" s="58">
        <f t="shared" si="5"/>
        <v>110.10899999999999</v>
      </c>
      <c r="H112" s="58">
        <f t="shared" si="6"/>
        <v>110.10899999999999</v>
      </c>
      <c r="I112" s="16"/>
      <c r="J112" s="16"/>
      <c r="K112" s="57"/>
      <c r="M112" s="1">
        <v>1000</v>
      </c>
      <c r="Q112" s="47">
        <v>289538</v>
      </c>
      <c r="R112" s="47">
        <v>289538</v>
      </c>
      <c r="S112" s="16"/>
      <c r="T112" s="16"/>
      <c r="U112" s="47">
        <v>110109</v>
      </c>
      <c r="V112" s="47">
        <v>110109</v>
      </c>
    </row>
    <row r="113" spans="1:22" ht="60" x14ac:dyDescent="0.25">
      <c r="A113" s="50" t="s">
        <v>201</v>
      </c>
      <c r="B113" s="51" t="s">
        <v>104</v>
      </c>
      <c r="C113" s="58">
        <f t="shared" si="7"/>
        <v>309</v>
      </c>
      <c r="D113" s="58">
        <f t="shared" si="4"/>
        <v>309</v>
      </c>
      <c r="E113" s="58"/>
      <c r="F113" s="58"/>
      <c r="G113" s="58">
        <f t="shared" si="5"/>
        <v>273.77</v>
      </c>
      <c r="H113" s="58">
        <f t="shared" si="6"/>
        <v>273.77</v>
      </c>
      <c r="I113" s="16"/>
      <c r="J113" s="16"/>
      <c r="K113" s="57"/>
      <c r="M113" s="1">
        <v>1000</v>
      </c>
      <c r="Q113" s="47">
        <v>309000</v>
      </c>
      <c r="R113" s="47">
        <v>309000</v>
      </c>
      <c r="S113" s="16"/>
      <c r="T113" s="16"/>
      <c r="U113" s="47">
        <v>273770</v>
      </c>
      <c r="V113" s="47">
        <v>273770</v>
      </c>
    </row>
    <row r="114" spans="1:22" ht="30" x14ac:dyDescent="0.25">
      <c r="A114" s="50" t="s">
        <v>203</v>
      </c>
      <c r="B114" s="51" t="s">
        <v>202</v>
      </c>
      <c r="C114" s="58">
        <f t="shared" si="7"/>
        <v>1702</v>
      </c>
      <c r="D114" s="58">
        <f t="shared" si="4"/>
        <v>1702</v>
      </c>
      <c r="E114" s="58"/>
      <c r="F114" s="58"/>
      <c r="G114" s="58">
        <f t="shared" si="5"/>
        <v>1537.7329999999999</v>
      </c>
      <c r="H114" s="58">
        <f t="shared" si="6"/>
        <v>1537.7329999999999</v>
      </c>
      <c r="I114" s="16"/>
      <c r="J114" s="16"/>
      <c r="K114" s="57"/>
      <c r="M114" s="1">
        <v>1000</v>
      </c>
      <c r="Q114" s="47">
        <v>1702000</v>
      </c>
      <c r="R114" s="47">
        <v>1702000</v>
      </c>
      <c r="S114" s="16"/>
      <c r="T114" s="16"/>
      <c r="U114" s="47">
        <v>1537733</v>
      </c>
      <c r="V114" s="47">
        <v>1537733</v>
      </c>
    </row>
    <row r="115" spans="1:22" ht="30" x14ac:dyDescent="0.25">
      <c r="A115" s="50" t="s">
        <v>204</v>
      </c>
      <c r="B115" s="51" t="s">
        <v>202</v>
      </c>
      <c r="C115" s="58">
        <f t="shared" si="7"/>
        <v>6483.009</v>
      </c>
      <c r="D115" s="58">
        <f t="shared" si="4"/>
        <v>6483.009</v>
      </c>
      <c r="E115" s="58"/>
      <c r="F115" s="58"/>
      <c r="G115" s="58">
        <f t="shared" si="5"/>
        <v>6483.009</v>
      </c>
      <c r="H115" s="58">
        <f t="shared" si="6"/>
        <v>6483.009</v>
      </c>
      <c r="I115" s="16"/>
      <c r="J115" s="16"/>
      <c r="K115" s="57"/>
      <c r="M115" s="1">
        <v>1000</v>
      </c>
      <c r="Q115" s="47">
        <v>6483009</v>
      </c>
      <c r="R115" s="47">
        <v>6483009</v>
      </c>
      <c r="S115" s="16"/>
      <c r="T115" s="16"/>
      <c r="U115" s="47">
        <v>6483009</v>
      </c>
      <c r="V115" s="47">
        <v>6483009</v>
      </c>
    </row>
    <row r="116" spans="1:22" ht="30" x14ac:dyDescent="0.25">
      <c r="A116" s="50" t="s">
        <v>205</v>
      </c>
      <c r="B116" s="51" t="s">
        <v>202</v>
      </c>
      <c r="C116" s="58">
        <f t="shared" si="7"/>
        <v>2034.1369999999999</v>
      </c>
      <c r="D116" s="58">
        <f t="shared" si="4"/>
        <v>2034.1369999999999</v>
      </c>
      <c r="E116" s="58"/>
      <c r="F116" s="58"/>
      <c r="G116" s="58">
        <f t="shared" si="5"/>
        <v>2034.1369999999999</v>
      </c>
      <c r="H116" s="58">
        <f t="shared" si="6"/>
        <v>2034.1369999999999</v>
      </c>
      <c r="I116" s="16"/>
      <c r="J116" s="16"/>
      <c r="K116" s="57"/>
      <c r="M116" s="1">
        <v>1000</v>
      </c>
      <c r="Q116" s="47">
        <v>2034137</v>
      </c>
      <c r="R116" s="47">
        <v>2034137</v>
      </c>
      <c r="S116" s="16"/>
      <c r="T116" s="16"/>
      <c r="U116" s="47">
        <v>2034137</v>
      </c>
      <c r="V116" s="47">
        <v>2034137</v>
      </c>
    </row>
    <row r="117" spans="1:22" ht="30" x14ac:dyDescent="0.25">
      <c r="A117" s="50" t="s">
        <v>206</v>
      </c>
      <c r="B117" s="51" t="s">
        <v>202</v>
      </c>
      <c r="C117" s="58">
        <f t="shared" si="7"/>
        <v>65</v>
      </c>
      <c r="D117" s="58">
        <f t="shared" si="4"/>
        <v>65</v>
      </c>
      <c r="E117" s="58"/>
      <c r="F117" s="58"/>
      <c r="G117" s="58">
        <f t="shared" si="5"/>
        <v>65</v>
      </c>
      <c r="H117" s="58">
        <f t="shared" si="6"/>
        <v>65</v>
      </c>
      <c r="I117" s="16"/>
      <c r="J117" s="16"/>
      <c r="K117" s="57"/>
      <c r="M117" s="1">
        <v>1000</v>
      </c>
      <c r="Q117" s="47">
        <v>65000</v>
      </c>
      <c r="R117" s="47">
        <v>65000</v>
      </c>
      <c r="S117" s="16"/>
      <c r="T117" s="16"/>
      <c r="U117" s="47">
        <v>65000</v>
      </c>
      <c r="V117" s="47">
        <v>65000</v>
      </c>
    </row>
    <row r="118" spans="1:22" ht="30" x14ac:dyDescent="0.25">
      <c r="A118" s="50" t="s">
        <v>207</v>
      </c>
      <c r="B118" s="51" t="s">
        <v>202</v>
      </c>
      <c r="C118" s="58">
        <f t="shared" si="7"/>
        <v>40</v>
      </c>
      <c r="D118" s="58">
        <f t="shared" si="4"/>
        <v>40</v>
      </c>
      <c r="E118" s="58"/>
      <c r="F118" s="58"/>
      <c r="G118" s="58">
        <f t="shared" si="5"/>
        <v>40</v>
      </c>
      <c r="H118" s="58">
        <f t="shared" si="6"/>
        <v>40</v>
      </c>
      <c r="I118" s="16"/>
      <c r="J118" s="16"/>
      <c r="K118" s="57"/>
      <c r="M118" s="1">
        <v>1000</v>
      </c>
      <c r="Q118" s="47">
        <v>40000</v>
      </c>
      <c r="R118" s="47">
        <v>40000</v>
      </c>
      <c r="S118" s="16"/>
      <c r="T118" s="16"/>
      <c r="U118" s="47">
        <v>40000</v>
      </c>
      <c r="V118" s="47">
        <v>40000</v>
      </c>
    </row>
    <row r="119" spans="1:22" ht="30" x14ac:dyDescent="0.25">
      <c r="A119" s="50" t="s">
        <v>208</v>
      </c>
      <c r="B119" s="51" t="s">
        <v>202</v>
      </c>
      <c r="C119" s="58">
        <f t="shared" si="7"/>
        <v>55</v>
      </c>
      <c r="D119" s="58">
        <f t="shared" si="4"/>
        <v>55</v>
      </c>
      <c r="E119" s="58"/>
      <c r="F119" s="58"/>
      <c r="G119" s="58">
        <f t="shared" si="5"/>
        <v>55</v>
      </c>
      <c r="H119" s="58">
        <f t="shared" si="6"/>
        <v>55</v>
      </c>
      <c r="I119" s="16"/>
      <c r="J119" s="16"/>
      <c r="K119" s="57"/>
      <c r="M119" s="1">
        <v>1000</v>
      </c>
      <c r="Q119" s="47">
        <v>55000</v>
      </c>
      <c r="R119" s="47">
        <v>55000</v>
      </c>
      <c r="S119" s="16"/>
      <c r="T119" s="16"/>
      <c r="U119" s="47">
        <v>55000</v>
      </c>
      <c r="V119" s="47">
        <v>55000</v>
      </c>
    </row>
    <row r="120" spans="1:22" ht="45" x14ac:dyDescent="0.25">
      <c r="A120" s="50" t="s">
        <v>209</v>
      </c>
      <c r="B120" s="51" t="s">
        <v>104</v>
      </c>
      <c r="C120" s="58">
        <f t="shared" si="7"/>
        <v>7499.1549999999997</v>
      </c>
      <c r="D120" s="58">
        <f t="shared" si="4"/>
        <v>7499.1549999999997</v>
      </c>
      <c r="E120" s="58"/>
      <c r="F120" s="58"/>
      <c r="G120" s="58">
        <f t="shared" si="5"/>
        <v>7497.9740000000002</v>
      </c>
      <c r="H120" s="58">
        <f t="shared" si="6"/>
        <v>7497.9740000000002</v>
      </c>
      <c r="I120" s="16"/>
      <c r="J120" s="16"/>
      <c r="K120" s="57"/>
      <c r="M120" s="1">
        <v>1000</v>
      </c>
      <c r="Q120" s="47">
        <v>7499155</v>
      </c>
      <c r="R120" s="47">
        <v>7499155</v>
      </c>
      <c r="S120" s="16"/>
      <c r="T120" s="16"/>
      <c r="U120" s="47">
        <v>7497974</v>
      </c>
      <c r="V120" s="47">
        <v>7497974</v>
      </c>
    </row>
    <row r="121" spans="1:22" x14ac:dyDescent="0.25">
      <c r="A121" s="17" t="s">
        <v>32</v>
      </c>
      <c r="B121" s="16"/>
      <c r="C121" s="59">
        <f>SUM(C8:C120)</f>
        <v>90913.147000000012</v>
      </c>
      <c r="D121" s="59">
        <f t="shared" ref="D121:I121" si="8">SUM(D8:D120)</f>
        <v>87870.407000000007</v>
      </c>
      <c r="E121" s="59">
        <f t="shared" si="8"/>
        <v>3042.74</v>
      </c>
      <c r="F121" s="59"/>
      <c r="G121" s="59">
        <f t="shared" si="8"/>
        <v>87077.213000000018</v>
      </c>
      <c r="H121" s="59">
        <f t="shared" si="8"/>
        <v>84095.917000000016</v>
      </c>
      <c r="I121" s="59">
        <f t="shared" si="8"/>
        <v>2981.29</v>
      </c>
      <c r="J121" s="59"/>
      <c r="K121" s="57"/>
    </row>
    <row r="122" spans="1:22" x14ac:dyDescent="0.25">
      <c r="A122" s="11"/>
      <c r="B122" s="11"/>
      <c r="C122" s="60"/>
      <c r="D122" s="60"/>
      <c r="E122" s="60"/>
      <c r="F122" s="60"/>
      <c r="G122" s="60"/>
      <c r="H122" s="60"/>
      <c r="I122" s="11"/>
      <c r="J122" s="11"/>
      <c r="K122" s="11"/>
    </row>
    <row r="123" spans="1:22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22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22" ht="19.5" thickBot="1" x14ac:dyDescent="0.35">
      <c r="A125" s="90" t="s">
        <v>212</v>
      </c>
      <c r="B125" s="90"/>
      <c r="C125" s="11"/>
      <c r="D125" s="18"/>
      <c r="E125" s="11"/>
      <c r="F125" s="11"/>
      <c r="H125" s="61" t="s">
        <v>210</v>
      </c>
      <c r="I125" s="11"/>
      <c r="J125" s="11"/>
      <c r="K125" s="11"/>
    </row>
    <row r="126" spans="1:22" x14ac:dyDescent="0.25">
      <c r="A126" s="11"/>
      <c r="B126" s="11"/>
      <c r="C126" s="11"/>
      <c r="D126" s="13" t="s">
        <v>31</v>
      </c>
      <c r="E126" s="11"/>
      <c r="F126" s="11"/>
      <c r="H126" s="11"/>
      <c r="I126" s="11"/>
      <c r="J126" s="11"/>
      <c r="K126" s="11"/>
    </row>
    <row r="127" spans="1:22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22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</sheetData>
  <mergeCells count="8">
    <mergeCell ref="A125:B125"/>
    <mergeCell ref="C6:F6"/>
    <mergeCell ref="A6:A7"/>
    <mergeCell ref="B6:B7"/>
    <mergeCell ref="G6:J6"/>
    <mergeCell ref="A1:J1"/>
    <mergeCell ref="A3:J3"/>
    <mergeCell ref="E2:I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інформація про бюджет</vt:lpstr>
      <vt:lpstr>Бюджет розвитку</vt:lpstr>
      <vt:lpstr>'інформація про бюджет'!Область_печати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2019-03-04T13:41:02Z</dcterms:modified>
</cp:coreProperties>
</file>