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40" windowWidth="15480" windowHeight="9030" tabRatio="819"/>
  </bookViews>
  <sheets>
    <sheet name="для звіту" sheetId="20" r:id="rId1"/>
  </sheets>
  <definedNames>
    <definedName name="_xlnm.Print_Titles" localSheetId="0">'для звіту'!$5:$9</definedName>
    <definedName name="_xlnm.Print_Area" localSheetId="0">'для звіту'!$A$1:$K$58</definedName>
  </definedNames>
  <calcPr calcId="144525"/>
</workbook>
</file>

<file path=xl/calcChain.xml><?xml version="1.0" encoding="utf-8"?>
<calcChain xmlns="http://schemas.openxmlformats.org/spreadsheetml/2006/main">
  <c r="H43" i="20" l="1"/>
  <c r="F43" i="20"/>
  <c r="C50" i="20" l="1"/>
  <c r="D50" i="20"/>
  <c r="D49" i="20" s="1"/>
  <c r="E50" i="20"/>
  <c r="F50" i="20"/>
  <c r="F49" i="20" s="1"/>
  <c r="G50" i="20"/>
  <c r="G49" i="20" s="1"/>
  <c r="H50" i="20"/>
  <c r="H49" i="20" s="1"/>
  <c r="I50" i="20"/>
  <c r="J50" i="20"/>
  <c r="J49" i="20" s="1"/>
  <c r="C53" i="20"/>
  <c r="D53" i="20"/>
  <c r="E53" i="20"/>
  <c r="F53" i="20"/>
  <c r="G53" i="20"/>
  <c r="H53" i="20"/>
  <c r="I53" i="20"/>
  <c r="J53" i="20"/>
  <c r="C49" i="20"/>
  <c r="E49" i="20"/>
  <c r="I49" i="20"/>
  <c r="C43" i="20"/>
  <c r="C42" i="20" s="1"/>
  <c r="D43" i="20"/>
  <c r="D42" i="20" s="1"/>
  <c r="E43" i="20"/>
  <c r="F42" i="20"/>
  <c r="G43" i="20"/>
  <c r="G42" i="20" s="1"/>
  <c r="H42" i="20"/>
  <c r="I43" i="20"/>
  <c r="I42" i="20" s="1"/>
  <c r="J43" i="20"/>
  <c r="J42" i="20" s="1"/>
  <c r="E42" i="20"/>
  <c r="C38" i="20"/>
  <c r="C37" i="20" s="1"/>
  <c r="D38" i="20"/>
  <c r="D37" i="20" s="1"/>
  <c r="E38" i="20"/>
  <c r="E37" i="20" s="1"/>
  <c r="F38" i="20"/>
  <c r="F37" i="20" s="1"/>
  <c r="G38" i="20"/>
  <c r="G37" i="20" s="1"/>
  <c r="H38" i="20"/>
  <c r="H37" i="20" s="1"/>
  <c r="I38" i="20"/>
  <c r="J38" i="20"/>
  <c r="J37" i="20" s="1"/>
  <c r="I37" i="20"/>
  <c r="C23" i="20"/>
  <c r="D23" i="20"/>
  <c r="E23" i="20"/>
  <c r="F23" i="20"/>
  <c r="G23" i="20"/>
  <c r="H23" i="20"/>
  <c r="I23" i="20"/>
  <c r="J23" i="20"/>
  <c r="C33" i="20"/>
  <c r="D33" i="20"/>
  <c r="E33" i="20"/>
  <c r="F33" i="20"/>
  <c r="G33" i="20"/>
  <c r="H33" i="20"/>
  <c r="I33" i="20"/>
  <c r="J33" i="20"/>
  <c r="C27" i="20"/>
  <c r="D27" i="20"/>
  <c r="E27" i="20"/>
  <c r="F27" i="20"/>
  <c r="F26" i="20" s="1"/>
  <c r="G27" i="20"/>
  <c r="G26" i="20" s="1"/>
  <c r="H27" i="20"/>
  <c r="H26" i="20" s="1"/>
  <c r="I27" i="20"/>
  <c r="I26" i="20" s="1"/>
  <c r="J27" i="20"/>
  <c r="J26" i="20" s="1"/>
  <c r="C20" i="20"/>
  <c r="D20" i="20"/>
  <c r="E20" i="20"/>
  <c r="F20" i="20"/>
  <c r="G20" i="20"/>
  <c r="H20" i="20"/>
  <c r="I20" i="20"/>
  <c r="J20" i="20"/>
  <c r="C13" i="20"/>
  <c r="D13" i="20"/>
  <c r="E13" i="20"/>
  <c r="F13" i="20"/>
  <c r="G13" i="20"/>
  <c r="H13" i="20"/>
  <c r="I13" i="20"/>
  <c r="J13" i="20"/>
  <c r="E26" i="20" l="1"/>
  <c r="D26" i="20"/>
  <c r="C26" i="20"/>
  <c r="C16" i="20" l="1"/>
  <c r="C12" i="20" s="1"/>
  <c r="C58" i="20" s="1"/>
  <c r="D16" i="20"/>
  <c r="D12" i="20" s="1"/>
  <c r="D58" i="20" s="1"/>
  <c r="E16" i="20"/>
  <c r="E12" i="20" s="1"/>
  <c r="E58" i="20" s="1"/>
  <c r="F16" i="20"/>
  <c r="F12" i="20" s="1"/>
  <c r="F58" i="20" s="1"/>
  <c r="G16" i="20"/>
  <c r="G12" i="20" s="1"/>
  <c r="G58" i="20" s="1"/>
  <c r="H16" i="20"/>
  <c r="H12" i="20" s="1"/>
  <c r="H58" i="20" s="1"/>
  <c r="I16" i="20"/>
  <c r="I12" i="20" s="1"/>
  <c r="I58" i="20" s="1"/>
  <c r="J16" i="20"/>
  <c r="J12" i="20" s="1"/>
  <c r="J58" i="20" s="1"/>
</calcChain>
</file>

<file path=xl/sharedStrings.xml><?xml version="1.0" encoding="utf-8"?>
<sst xmlns="http://schemas.openxmlformats.org/spreadsheetml/2006/main" count="119" uniqueCount="96">
  <si>
    <t>Управління капітального будівництва та дорожнього господарства Сумської міської ради</t>
  </si>
  <si>
    <t xml:space="preserve">Розробка програми гідравлічних розрахунків водогонів, каналізаційних мереж </t>
  </si>
  <si>
    <t>№ з/п</t>
  </si>
  <si>
    <t>Результати розгляду пропозицій</t>
  </si>
  <si>
    <t>КП "Міськводоканал"</t>
  </si>
  <si>
    <t>РАЗОМ</t>
  </si>
  <si>
    <t>Категорія питань</t>
  </si>
  <si>
    <t>Кількість питань</t>
  </si>
  <si>
    <t>Не враховано/Не виконано</t>
  </si>
  <si>
    <t>Примітки</t>
  </si>
  <si>
    <t>Додаток до інформації</t>
  </si>
  <si>
    <t>Улаштування та ремонт тротуарів</t>
  </si>
  <si>
    <t>Капітальний ремонт житлового фонду</t>
  </si>
  <si>
    <t>Благоустрій</t>
  </si>
  <si>
    <t>Капітальні вкладення</t>
  </si>
  <si>
    <t>Надано відповіді роз'яснювального характеру</t>
  </si>
  <si>
    <t xml:space="preserve">Інформація
про стан врахування пропозицій, які були надані під час електронних 
консультацій з громадськістю та громадських слухань щодо проектів міського бюджету на 2018 рік та Програми економічного і соціального розвитку м. Суми на 2018 рік та основних напрямів розвитку на 2019 - 2020 роки                                                                                                                                                                                                                                                                                                                                                                                                                                                                     
</t>
  </si>
  <si>
    <t>Передбачено в міському бюджеті на 2018 рік  (з урахуванням змін)</t>
  </si>
  <si>
    <t>Всього питань</t>
  </si>
  <si>
    <t>1.1.</t>
  </si>
  <si>
    <t>Тротуари по пров. Вільний</t>
  </si>
  <si>
    <t>2</t>
  </si>
  <si>
    <t>2.1.</t>
  </si>
  <si>
    <t>Збільшення напору води по вул. Менделеєва, 4</t>
  </si>
  <si>
    <t>2.2.</t>
  </si>
  <si>
    <t>Ремонт даху по вул. Менделеєва, 4</t>
  </si>
  <si>
    <t>3</t>
  </si>
  <si>
    <t>3.1.</t>
  </si>
  <si>
    <t>Деталізувати за об'єктами розділ "Організація благоустрою" у розділі розпорядження Департаменту інфраструктури міста (перехід від титульних списків до програм)</t>
  </si>
  <si>
    <t>4</t>
  </si>
  <si>
    <t>4.1</t>
  </si>
  <si>
    <t>Запровадити деталізовану візуалізацію проекту "Карта ремонтів"</t>
  </si>
  <si>
    <t>Ремонт прибудинкових доріг та тротуарів</t>
  </si>
  <si>
    <t>Улаштування та ремонт тротуарів пл. Горького 2, 4, 6, вул. Горького 25, пров. Вільний</t>
  </si>
  <si>
    <t>1.2.</t>
  </si>
  <si>
    <t>Улаштування тротуарів та каналізаційних люків по вул. Ковпака, 41 та 43</t>
  </si>
  <si>
    <t>1.3.</t>
  </si>
  <si>
    <t>Ремонт дороги по вул. Романа Атаманюка, 49</t>
  </si>
  <si>
    <t>1.4.</t>
  </si>
  <si>
    <t>Тротуари по вул. Романа Атаманюка, 29, 31, 49</t>
  </si>
  <si>
    <t>Перейти від розпорошення наявних ресурсів між купою проектів до зосередження на кількох об'єктах, які місто здатне максимально реалізувати протягом бюджетного року, решту - виключити</t>
  </si>
  <si>
    <t>Вилучити із бюджету на 2018 рік "Євродвори"</t>
  </si>
  <si>
    <t>1</t>
  </si>
  <si>
    <t>Не передбачати в бюджеті коштів на відшкодування ПДВ для співфінансування витрат на придбання тролейбусів у рамках спільного проекту Міністерства інфраструктури України та Європейського інвестиційного банку "Міський громадський транспорт України"</t>
  </si>
  <si>
    <t>Викласти на сайт міської ради посилання на сервіс OpenBudget та забезпечити повноту його наповнення і своєчасність оновлення</t>
  </si>
  <si>
    <t>Викладати на сайті міської ради всю інформацію щодо наданих громадянами пропозицій та стану реагування на них, без видалення минулорічних</t>
  </si>
  <si>
    <t>Транспорт</t>
  </si>
  <si>
    <t>Передбачити кошти для виконання програми розвитку пасажирського транспорту на 2018 рік</t>
  </si>
  <si>
    <t>Відділ інформаційних технологій та комп'ютерного забезпечення Сумської міської ради</t>
  </si>
  <si>
    <t>Відділ транспорту, зв'язку  та телекомунікаційних послуг Сумської міської ради</t>
  </si>
  <si>
    <t>Департамент фінансів, економіки та інвестицій Сумської міської ради</t>
  </si>
  <si>
    <t>Департамент інфаструктури міста Сумської міської ради</t>
  </si>
  <si>
    <t>Департамент соціального захисту населення Сумської міської ради</t>
  </si>
  <si>
    <t>З огляду на значну кількість перехідних об'єктів капітального будівництва їх необхідно завершити та ввести в експлуатацію.</t>
  </si>
  <si>
    <t>На адресу Сумської міської ради постійно надходять звернення від мешканців міста щодо облаштування прибудинкових територій та внутрішньоквартальних доріг по м. Суми, тому дана пропозиція не є доцільною.</t>
  </si>
  <si>
    <t>Сума, тис.грн.</t>
  </si>
  <si>
    <t>До титульного списку  по  улаштуванню нових та розширенню існуючих тротуарів, пішохідних та велосипедних доріжок роботи по пров. Вільний не ввійшли. Пропозиція не врахована.</t>
  </si>
  <si>
    <t>Типовою формою рішення про місцевий бюджет не передбачено відповідної форми. Уточнені розрахунки до бюджету за КПКВК 1216030 "Організація благоустрою населених пунктів" на 2018 рік можуть бути надані у відповідь на звернення у визначені чинним законодавством терміни.</t>
  </si>
  <si>
    <t>При виконанні капітальних ремонтів тротуарів в поточному році, проектно-кошторисною документацією в обов'язковому порядку передбачається улаштування тактильних плит в місцях перетину тротуарів з проїздами.</t>
  </si>
  <si>
    <t>Встановлення звукових світлофорів не передбачено титульним списком на 2018 рік. Заявнику направлено листа  про надання конкретного переліку перехресть, перед якими необхідно встановити звукові світлофори.</t>
  </si>
  <si>
    <t xml:space="preserve">Розробка схеми розміщення майданчиків  для вигулу собак у відповідних місцях </t>
  </si>
  <si>
    <t>3.2.</t>
  </si>
  <si>
    <t>1.5.</t>
  </si>
  <si>
    <t xml:space="preserve">Виділення коштів з міського бюджету на придбання 10 тролейбусів </t>
  </si>
  <si>
    <t>Створення умов для людей з вадами зору: облаштування тролейбусів та автобусів зовнішнім озвученням.</t>
  </si>
  <si>
    <t xml:space="preserve">Створення умов для людей з вадами зору: встановлення звукових світлофорів </t>
  </si>
  <si>
    <t>Створення умов для людей з вадами зору: облаштування тротуарів тактильною плиткою, зокрема перед перехрестями.</t>
  </si>
  <si>
    <t>Закупівля послуг щодо дослідження мобільності мешканців міста  провести на тендерній основі</t>
  </si>
  <si>
    <t>Вього питань</t>
  </si>
  <si>
    <t>В міському бюджеті передбачено 450,0 тис. грн. на проведення дослідження мобільності мешканців міста.  Готуються необхідні документи для оголошення тендеру.</t>
  </si>
  <si>
    <t>За рахунок коштів державного і місцевого бюджетів у поточному році будуть продовжені роботи по капітальному ремонту внутрішньобудинкових інженерних мереж, розпочатих у 2017 році. Роботи планується виконати до кінця поточного року.</t>
  </si>
  <si>
    <t>Інформація про стан врахування пропозицій, які були надані під час електронних консультацій з громадськістю та громадських слухань, до проектів міського бюджету та Програми економічного і соціального розвитку міста Суми на  відповідний рік розміщується у відповідних розділах на офіційному сайті Сумської міської ради (розділ: Городянину\Громадські обговорення\Електронні консультації з громадськістю) та на сайті департаменту фінансів, економіки та інвестицій Сумської міської ради (розділ: Бюджет\Нормативно-правова база\Інше\Консультації з громадськістю).</t>
  </si>
  <si>
    <t>Відділ охорони здоров'я Сумської міської ради, управління освіти і науки Сумської міської ради</t>
  </si>
  <si>
    <t xml:space="preserve">Пропозиція опрацьовується департаментом  з Сумською міською організацією Українського товариства сліпих та відділом охорони здоров’я Сумської міської ради. </t>
  </si>
  <si>
    <t>Виділення коштів з міського бюджету на лабораторні дослідження перевірки якості продуктів харчування в закладах освіти та медичних закладах у сумі 200,0 тис. гривень.</t>
  </si>
  <si>
    <t>Виділення коштів з міського бюджету  на придбання проїзних квитків на рік для медичних працівників, які надають первинну медичну допомогу хворим на дому та по 1 – для кожного освітнього закладу (всього 200 шт.) - 200,0 тис. гривень.</t>
  </si>
  <si>
    <t>Встановлення та виплата одноразової допомоги інвалідам I та  II груп по зору до Міжнародного дня сліпих</t>
  </si>
  <si>
    <t>Капремонт покрівлі по вул. Менделеєва, 4 до титульного списку капітального ремонту житлового фонду на 2018 рік не ввійшов. Пропозиція не врахована.</t>
  </si>
  <si>
    <t>Придбання продуктів харчування проводиться у підприємців, які мають дозвільні документи на ведення відповідної діяльності. Якість продуктів обов'язково підтверджена сертифікатами. Кошти на проведення лабораторних досліджень якості продуктів в закладах освіти та медичних закладах не передбачено в міському бюджеті на 2018 рік.</t>
  </si>
  <si>
    <t>(152,3 тис. грн. - залишок субвенції з ДБ; 1,3тис. грн. - співфінансування з МБ)</t>
  </si>
  <si>
    <t>Кількість врахованих (частково врахованих) пропозицій</t>
  </si>
  <si>
    <t>Сумською міською радою 21 грудня 2017 року було прийнято рішення "Про міський бюджет на 2018 рік"  № 2909 - МР, відповідно до якого в міському бюджеті передбачено кошти, необхідні для сплати  суми ПДВ, яка не покривається за рахунок кредитних коштів від Європейського інвестиційного банку.</t>
  </si>
  <si>
    <t>станом на 01.07.2018 року</t>
  </si>
  <si>
    <t>Касові видатки за 2018 рік (станом на 01.07.2018)</t>
  </si>
  <si>
    <t xml:space="preserve">Департаментом інфраструктури міста Сумської міської ради розробляється проект рішення щодо визначення спеціально відведених місць для вигулу тварин для подальшого винесення на розгляд виконавчого комітету Сумської міської ради. </t>
  </si>
  <si>
    <t>До переліку об'єктів капітального ремонту прибудинкових територій на 2018 рік включено об'єкт "Капітальний ремонт прибудинкової території в районі житлового будинку №49 по вул. Романа Атаманюка". По даному об'єкту  розроблено проектно-кошторисну документацію, проведено її експертизу та укладено договір з підрядною організацією  на виконання будівельно-монтажних робіт. Роботи будуть виконані до кінця 2018 року.</t>
  </si>
  <si>
    <t>За результатами проведеного у березні 2017 року тендеру придбано 4 тролейбуси, що обладнані звуковими інформаторами з оповіщенням пасажирів як у салоні, так і зовні тролейбусу.</t>
  </si>
  <si>
    <t>Згадані об'єкти не включені до переліку об'єктів капітального ремонту прибудинкових територій, затвердженого на 2018 рік.</t>
  </si>
  <si>
    <t xml:space="preserve">До переліку об'єктів капітального ремонту прибудинкових територій на 2018 рік включено об'єкт "Капітальний ремонт прибудинкової території в районі житлового будинку №49 по вул. Романа Атаманюка",  по якому передбачено облаштування тротуарів і дорожнього покриття.  Улаштування та ремонт тротуарів по вул. Романа Атаманюка, 29, 31 не включені до переліку об'єктів капітального ремонту прибудинкових територій, затвердженого на 2018 рік. </t>
  </si>
  <si>
    <t xml:space="preserve">Станом на 01.07.2018 в міському бюджеті не передбачено кошти на додаткову закупівлю 10 тролейбусів. </t>
  </si>
  <si>
    <t>Департаментом фінансів, економіки та інвестицій щомісячно здійснюється оновлення даних для візуалізації дохідної та видаткової частин міського бюджету м. Суми на сайті www.openbudget.in.ua. Проте існуюча система візуалізації некоректно відображає деякі дані по існуючих позиціях, що, в свою чергу, здійснює вплив на загальну оцінку користувачів інформації. Для повноцінної роботи сервісу розробникам надіслано пропозиції  щодо усунення недоліків. Питання залишається на контролі.</t>
  </si>
  <si>
    <t>1.</t>
  </si>
  <si>
    <t>2.</t>
  </si>
  <si>
    <t xml:space="preserve">Відповідно до інформації, наданої відділом охорони здоров'я Сумської міської ради, потреба в придбанні проїзних квитків у медичних закладах відсутня. Освітнім закладам на апаратній нараді від 07.02.2018 року було запропоновано придбавати проїзні квитки в межах видатків галузі. Так, протягом І півріччя 2018 року за рахунок коштів міського бюджету (0,6 тис. грн.) були придбані проїзні квитки для НВК №37. </t>
  </si>
  <si>
    <t xml:space="preserve">На виконання Програми розвитку міського пасажирського транспорту м. Суми на 2018 рік в міському бюджеті передбачено кошти (з урахуванням змін) в сумі 58924,4 тис. грн., видатки міського бюджету станом на 01.07.2018 склали 35743,3 тис. гривень. Було придбано 4 тролейбуси (20440,0 тис. грн.), 4 автобуси середньої місткості (8420,0 тис.грн.), відшкодовано різницю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- 6883,3 тис. гривень.
</t>
  </si>
  <si>
    <t>На сайті Департаменту інфраструктури міста оприлюднено титульні списки капітального ремонту житлового фонду (в т.ч. ліфтів), об'єктів благоустрою, пандусів, титульні списки по улаштуванню нових та роширенню існуючих тротуарів тощо. На сайті Сумської міської ради (розділ: Городянину\ Інформаційні матеріали\ Інформаційні матеріали з питань ЖКГ) оприлюднено інформацію управління капітального будівництва та дорожнього   господарства щодо переліку вулиць для надання послуг по поточному ремонту вулично-дорожньої мережі та штучних споруд міста.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</si>
</sst>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0"/>
      <name val="Arial Cyr"/>
      <charset val="204"/>
    </font>
    <font>
      <sz val="8"/>
      <name val="Arial Cyr"/>
      <charset val="204"/>
    </font>
    <font>
      <b/>
      <sz val="14"/>
      <name val="Arial Cyr"/>
      <charset val="204"/>
    </font>
    <font>
      <sz val="14"/>
      <name val="Arial Cyr"/>
      <charset val="204"/>
    </font>
    <font>
      <b/>
      <sz val="16"/>
      <name val="Times New Roman"/>
      <family val="1"/>
      <charset val="204"/>
    </font>
    <font>
      <b/>
      <sz val="18"/>
      <name val="Times New Roman"/>
      <family val="1"/>
      <charset val="204"/>
    </font>
    <font>
      <sz val="16"/>
      <name val="Arial Cyr"/>
      <charset val="204"/>
    </font>
    <font>
      <sz val="18"/>
      <name val="Times New Roman"/>
      <family val="1"/>
      <charset val="204"/>
    </font>
    <font>
      <sz val="18"/>
      <name val="Arial Cyr"/>
      <charset val="204"/>
    </font>
    <font>
      <sz val="20"/>
      <name val="Times New Roman"/>
      <family val="1"/>
      <charset val="204"/>
    </font>
    <font>
      <b/>
      <sz val="20"/>
      <name val="Times New Roman"/>
      <family val="1"/>
      <charset val="204"/>
    </font>
    <font>
      <sz val="20"/>
      <name val="Arial Cyr"/>
      <charset val="204"/>
    </font>
    <font>
      <b/>
      <sz val="18"/>
      <name val="Arial Cyr"/>
      <charset val="204"/>
    </font>
    <font>
      <b/>
      <sz val="22"/>
      <name val="Times New Roman"/>
      <family val="1"/>
      <charset val="204"/>
    </font>
    <font>
      <b/>
      <sz val="22"/>
      <color indexed="8"/>
      <name val="Times New Roman"/>
      <family val="1"/>
      <charset val="204"/>
    </font>
    <font>
      <sz val="22"/>
      <name val="Times New Roman"/>
      <family val="1"/>
      <charset val="204"/>
    </font>
    <font>
      <sz val="22"/>
      <color indexed="8"/>
      <name val="Times New Roman"/>
      <family val="1"/>
      <charset val="204"/>
    </font>
  </fonts>
  <fills count="3">
    <fill>
      <patternFill patternType="none"/>
    </fill>
    <fill>
      <patternFill patternType="gray125"/>
    </fill>
    <fill>
      <patternFill patternType="solid">
        <fgColor theme="8" tint="0.59999389629810485"/>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143">
    <xf numFmtId="0" fontId="0" fillId="0" borderId="0" xfId="0"/>
    <xf numFmtId="0" fontId="3" fillId="0" borderId="0" xfId="0" applyFont="1" applyFill="1"/>
    <xf numFmtId="0" fontId="3" fillId="0" borderId="0" xfId="0" applyFont="1" applyFill="1" applyAlignment="1">
      <alignment horizontal="center"/>
    </xf>
    <xf numFmtId="0" fontId="2" fillId="0" borderId="0" xfId="0" applyFont="1" applyFill="1" applyBorder="1" applyAlignment="1">
      <alignment horizontal="right" vertical="center"/>
    </xf>
    <xf numFmtId="0" fontId="6" fillId="0" borderId="0" xfId="0" applyFont="1" applyFill="1"/>
    <xf numFmtId="0" fontId="9" fillId="0" borderId="2" xfId="0" applyFont="1" applyFill="1" applyBorder="1" applyAlignment="1">
      <alignment horizontal="center" vertical="top" wrapText="1"/>
    </xf>
    <xf numFmtId="0" fontId="11" fillId="0" borderId="5" xfId="0" applyFont="1" applyFill="1" applyBorder="1" applyAlignment="1">
      <alignment horizontal="center"/>
    </xf>
    <xf numFmtId="0" fontId="11" fillId="0" borderId="0" xfId="0" applyFont="1" applyFill="1" applyAlignment="1">
      <alignment horizontal="center"/>
    </xf>
    <xf numFmtId="0" fontId="3" fillId="0" borderId="0" xfId="0" applyFont="1" applyFill="1" applyAlignment="1">
      <alignment horizontal="center" vertical="top"/>
    </xf>
    <xf numFmtId="0" fontId="11" fillId="0" borderId="5" xfId="0" applyFont="1" applyFill="1" applyBorder="1" applyAlignment="1">
      <alignment horizontal="center" vertical="top"/>
    </xf>
    <xf numFmtId="0" fontId="11" fillId="0" borderId="0" xfId="0" applyFont="1" applyFill="1" applyAlignment="1">
      <alignment horizontal="center" vertical="top"/>
    </xf>
    <xf numFmtId="0" fontId="12" fillId="0" borderId="0" xfId="0" applyFont="1" applyFill="1" applyBorder="1" applyAlignment="1">
      <alignment horizontal="right" vertical="center"/>
    </xf>
    <xf numFmtId="0" fontId="8" fillId="0" borderId="0" xfId="0" applyFont="1" applyFill="1" applyBorder="1" applyAlignment="1">
      <alignment horizontal="center"/>
    </xf>
    <xf numFmtId="0" fontId="5"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8" fillId="0" borderId="0" xfId="0" applyFont="1" applyFill="1" applyAlignment="1">
      <alignment horizontal="center"/>
    </xf>
    <xf numFmtId="0" fontId="7" fillId="0" borderId="1" xfId="0" applyFont="1" applyFill="1" applyBorder="1" applyAlignment="1">
      <alignment horizontal="center" vertical="top" wrapText="1"/>
    </xf>
    <xf numFmtId="0" fontId="7" fillId="0" borderId="2" xfId="0" applyFont="1" applyFill="1" applyBorder="1" applyAlignment="1">
      <alignment vertical="top" wrapText="1"/>
    </xf>
    <xf numFmtId="0" fontId="8" fillId="0" borderId="0" xfId="0" applyFont="1" applyFill="1"/>
    <xf numFmtId="0" fontId="8" fillId="0" borderId="5" xfId="0" applyFont="1" applyFill="1" applyBorder="1"/>
    <xf numFmtId="0" fontId="8" fillId="0" borderId="5" xfId="0" applyFont="1" applyFill="1" applyBorder="1" applyAlignment="1">
      <alignment horizontal="center"/>
    </xf>
    <xf numFmtId="0" fontId="10" fillId="0" borderId="0" xfId="0" applyFont="1" applyFill="1"/>
    <xf numFmtId="0" fontId="2" fillId="0" borderId="0" xfId="0" applyFont="1" applyFill="1"/>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3" fillId="0" borderId="11" xfId="0" applyFont="1" applyFill="1" applyBorder="1" applyAlignment="1">
      <alignment horizontal="center" vertical="top" wrapText="1"/>
    </xf>
    <xf numFmtId="164" fontId="13" fillId="0" borderId="11" xfId="0" applyNumberFormat="1" applyFont="1" applyFill="1" applyBorder="1" applyAlignment="1">
      <alignment horizontal="center" vertical="top" wrapText="1"/>
    </xf>
    <xf numFmtId="0" fontId="14" fillId="2" borderId="6" xfId="0" applyFont="1" applyFill="1" applyBorder="1" applyAlignment="1">
      <alignment horizontal="left" vertical="top" wrapText="1"/>
    </xf>
    <xf numFmtId="0" fontId="14" fillId="2" borderId="5" xfId="0" applyFont="1" applyFill="1" applyBorder="1" applyAlignment="1">
      <alignment vertical="top" wrapText="1"/>
    </xf>
    <xf numFmtId="0" fontId="13" fillId="0" borderId="5" xfId="0"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49" fontId="16" fillId="0" borderId="1" xfId="0" applyNumberFormat="1" applyFont="1" applyBorder="1" applyAlignment="1">
      <alignment horizontal="right" vertical="top" wrapText="1"/>
    </xf>
    <xf numFmtId="0" fontId="16" fillId="0" borderId="2" xfId="0" applyFont="1" applyBorder="1" applyAlignment="1">
      <alignment vertical="top" wrapText="1"/>
    </xf>
    <xf numFmtId="0" fontId="15" fillId="0" borderId="2" xfId="0" applyFont="1" applyFill="1" applyBorder="1" applyAlignment="1">
      <alignment horizontal="center" vertical="top" wrapText="1"/>
    </xf>
    <xf numFmtId="164" fontId="15"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9" fontId="16" fillId="0" borderId="3" xfId="0" applyNumberFormat="1" applyFont="1" applyBorder="1" applyAlignment="1">
      <alignment horizontal="right" vertical="top" wrapText="1"/>
    </xf>
    <xf numFmtId="0" fontId="16" fillId="0" borderId="4" xfId="0" applyFont="1" applyBorder="1" applyAlignment="1">
      <alignment vertical="top" wrapText="1"/>
    </xf>
    <xf numFmtId="0" fontId="15" fillId="0" borderId="4" xfId="0" applyFont="1" applyFill="1" applyBorder="1" applyAlignment="1">
      <alignment horizontal="center" vertical="top" wrapText="1"/>
    </xf>
    <xf numFmtId="164" fontId="15" fillId="0" borderId="4" xfId="0" applyNumberFormat="1" applyFont="1" applyFill="1" applyBorder="1" applyAlignment="1">
      <alignment horizontal="center" vertical="top" wrapText="1"/>
    </xf>
    <xf numFmtId="49" fontId="14" fillId="2" borderId="3" xfId="0" applyNumberFormat="1" applyFont="1" applyFill="1" applyBorder="1" applyAlignment="1">
      <alignment horizontal="left" vertical="top" wrapText="1"/>
    </xf>
    <xf numFmtId="0" fontId="14" fillId="2" borderId="4" xfId="0" applyFont="1" applyFill="1" applyBorder="1" applyAlignment="1">
      <alignment vertical="top" wrapText="1"/>
    </xf>
    <xf numFmtId="0" fontId="13" fillId="0" borderId="4" xfId="0" applyFont="1" applyFill="1" applyBorder="1" applyAlignment="1">
      <alignment horizontal="center" vertical="top" wrapText="1"/>
    </xf>
    <xf numFmtId="164" fontId="13" fillId="0" borderId="4" xfId="0" applyNumberFormat="1" applyFont="1" applyFill="1" applyBorder="1" applyAlignment="1">
      <alignment horizontal="center" vertical="top" wrapText="1"/>
    </xf>
    <xf numFmtId="0" fontId="16" fillId="0" borderId="30" xfId="0" applyFont="1" applyBorder="1" applyAlignment="1">
      <alignment vertical="top" wrapText="1"/>
    </xf>
    <xf numFmtId="0" fontId="16" fillId="0" borderId="9" xfId="0" applyFont="1" applyBorder="1" applyAlignment="1">
      <alignment vertical="top" wrapText="1"/>
    </xf>
    <xf numFmtId="0" fontId="15" fillId="0" borderId="5" xfId="0" applyFont="1" applyFill="1" applyBorder="1" applyAlignment="1">
      <alignment horizontal="center" vertical="top" wrapText="1"/>
    </xf>
    <xf numFmtId="49" fontId="16" fillId="0" borderId="6" xfId="0" applyNumberFormat="1" applyFont="1" applyBorder="1" applyAlignment="1">
      <alignment horizontal="right" vertical="top" wrapText="1"/>
    </xf>
    <xf numFmtId="0" fontId="16" fillId="0" borderId="5" xfId="0" applyFont="1" applyFill="1" applyBorder="1" applyAlignment="1">
      <alignment vertical="top" wrapText="1"/>
    </xf>
    <xf numFmtId="49" fontId="14" fillId="2" borderId="1" xfId="0" applyNumberFormat="1" applyFont="1" applyFill="1" applyBorder="1" applyAlignment="1">
      <alignment horizontal="left" vertical="top" wrapText="1"/>
    </xf>
    <xf numFmtId="0" fontId="14" fillId="2" borderId="2" xfId="0" applyFont="1" applyFill="1" applyBorder="1" applyAlignment="1">
      <alignment vertical="top" wrapText="1"/>
    </xf>
    <xf numFmtId="164" fontId="13" fillId="0" borderId="2" xfId="0" applyNumberFormat="1" applyFont="1" applyFill="1" applyBorder="1" applyAlignment="1">
      <alignment horizontal="center" vertical="top" wrapText="1"/>
    </xf>
    <xf numFmtId="49" fontId="16" fillId="0" borderId="1" xfId="0" applyNumberFormat="1" applyFont="1" applyFill="1" applyBorder="1" applyAlignment="1">
      <alignment horizontal="right" vertical="top" wrapText="1"/>
    </xf>
    <xf numFmtId="0" fontId="16" fillId="0" borderId="2" xfId="0" applyFont="1" applyFill="1" applyBorder="1" applyAlignment="1">
      <alignment horizontal="justify" vertical="top" wrapText="1"/>
    </xf>
    <xf numFmtId="0" fontId="16" fillId="0" borderId="4" xfId="0" applyFont="1" applyFill="1" applyBorder="1" applyAlignment="1">
      <alignment horizontal="justify" vertical="top" wrapText="1"/>
    </xf>
    <xf numFmtId="164" fontId="14" fillId="0" borderId="11" xfId="0" applyNumberFormat="1" applyFont="1" applyBorder="1" applyAlignment="1">
      <alignment horizontal="center" vertical="top" wrapText="1"/>
    </xf>
    <xf numFmtId="165" fontId="15" fillId="0" borderId="2" xfId="0" applyNumberFormat="1" applyFont="1" applyFill="1" applyBorder="1" applyAlignment="1">
      <alignment horizontal="center" vertical="top" wrapText="1"/>
    </xf>
    <xf numFmtId="0" fontId="15" fillId="0" borderId="12" xfId="0" applyFont="1" applyFill="1" applyBorder="1" applyAlignment="1">
      <alignment horizontal="center" vertical="top" wrapText="1"/>
    </xf>
    <xf numFmtId="49" fontId="14" fillId="2" borderId="6" xfId="0" applyNumberFormat="1" applyFont="1" applyFill="1" applyBorder="1" applyAlignment="1">
      <alignment horizontal="left" vertical="top" wrapText="1"/>
    </xf>
    <xf numFmtId="49" fontId="14" fillId="2" borderId="5" xfId="0" applyNumberFormat="1" applyFont="1" applyFill="1" applyBorder="1" applyAlignment="1">
      <alignment horizontal="left" vertical="top" wrapText="1"/>
    </xf>
    <xf numFmtId="49" fontId="14" fillId="2" borderId="8" xfId="0" applyNumberFormat="1" applyFont="1" applyFill="1" applyBorder="1" applyAlignment="1">
      <alignment horizontal="left" vertical="center" wrapText="1"/>
    </xf>
    <xf numFmtId="49" fontId="14" fillId="2" borderId="7" xfId="0" applyNumberFormat="1" applyFont="1" applyFill="1" applyBorder="1" applyAlignment="1">
      <alignment vertical="top" wrapText="1"/>
    </xf>
    <xf numFmtId="0" fontId="13" fillId="0" borderId="7" xfId="0"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49" fontId="16" fillId="0" borderId="28" xfId="0" applyNumberFormat="1" applyFont="1" applyBorder="1" applyAlignment="1">
      <alignment horizontal="right" vertical="top" wrapText="1"/>
    </xf>
    <xf numFmtId="0" fontId="16" fillId="0" borderId="29" xfId="0" applyFont="1" applyFill="1" applyBorder="1" applyAlignment="1">
      <alignment horizontal="justify" vertical="top" wrapText="1"/>
    </xf>
    <xf numFmtId="0" fontId="15" fillId="0" borderId="29" xfId="0" applyFont="1" applyFill="1" applyBorder="1" applyAlignment="1">
      <alignment horizontal="center" vertical="top" wrapText="1"/>
    </xf>
    <xf numFmtId="0" fontId="13" fillId="0" borderId="29" xfId="0" applyFont="1" applyFill="1" applyBorder="1" applyAlignment="1">
      <alignment horizontal="center" vertical="top" wrapText="1"/>
    </xf>
    <xf numFmtId="164" fontId="15" fillId="0" borderId="29" xfId="0" applyNumberFormat="1" applyFont="1" applyFill="1" applyBorder="1" applyAlignment="1">
      <alignment horizontal="center" vertical="top" wrapText="1"/>
    </xf>
    <xf numFmtId="0" fontId="15" fillId="0" borderId="2" xfId="0" applyFont="1" applyFill="1" applyBorder="1" applyAlignment="1">
      <alignment horizontal="justify" vertical="top" wrapText="1"/>
    </xf>
    <xf numFmtId="0" fontId="15" fillId="0" borderId="4" xfId="0" applyFont="1" applyFill="1" applyBorder="1" applyAlignment="1">
      <alignment horizontal="justify" vertical="top" wrapText="1"/>
    </xf>
    <xf numFmtId="49" fontId="14" fillId="2" borderId="6" xfId="0" applyNumberFormat="1" applyFont="1" applyFill="1" applyBorder="1" applyAlignment="1">
      <alignment horizontal="left" vertical="center" wrapText="1"/>
    </xf>
    <xf numFmtId="49" fontId="14" fillId="2" borderId="5" xfId="0" applyNumberFormat="1" applyFont="1" applyFill="1" applyBorder="1" applyAlignment="1">
      <alignment vertical="top" wrapText="1"/>
    </xf>
    <xf numFmtId="0" fontId="13" fillId="0" borderId="10" xfId="0" applyFont="1" applyFill="1" applyBorder="1" applyAlignment="1">
      <alignment horizontal="center" vertical="top" wrapText="1"/>
    </xf>
    <xf numFmtId="0" fontId="13" fillId="0" borderId="6" xfId="0" applyFont="1" applyFill="1" applyBorder="1" applyAlignment="1">
      <alignment horizontal="center" vertical="top" wrapText="1"/>
    </xf>
    <xf numFmtId="0" fontId="15" fillId="0" borderId="5" xfId="0" applyFont="1" applyFill="1" applyBorder="1" applyAlignment="1">
      <alignment horizontal="justify" vertical="top" wrapText="1"/>
    </xf>
    <xf numFmtId="164" fontId="15" fillId="0" borderId="5" xfId="0" applyNumberFormat="1" applyFont="1" applyFill="1" applyBorder="1" applyAlignment="1">
      <alignment horizontal="center" vertical="top" wrapText="1"/>
    </xf>
    <xf numFmtId="0" fontId="13" fillId="0" borderId="10" xfId="0" applyFont="1" applyFill="1" applyBorder="1" applyAlignment="1">
      <alignment horizontal="center"/>
    </xf>
    <xf numFmtId="0" fontId="13" fillId="0" borderId="11" xfId="0" applyFont="1" applyFill="1" applyBorder="1"/>
    <xf numFmtId="49" fontId="13" fillId="0" borderId="11" xfId="0" applyNumberFormat="1" applyFont="1" applyFill="1" applyBorder="1" applyAlignment="1">
      <alignment horizontal="center"/>
    </xf>
    <xf numFmtId="0" fontId="13" fillId="0" borderId="8" xfId="0" applyFont="1" applyFill="1" applyBorder="1" applyAlignment="1">
      <alignment horizontal="center" vertical="top" wrapText="1"/>
    </xf>
    <xf numFmtId="0" fontId="15" fillId="0" borderId="7" xfId="0" applyFont="1" applyFill="1" applyBorder="1" applyAlignment="1">
      <alignment horizontal="justify" vertical="top" wrapText="1"/>
    </xf>
    <xf numFmtId="0" fontId="15" fillId="0" borderId="7" xfId="0" applyFont="1" applyFill="1" applyBorder="1" applyAlignment="1">
      <alignment horizontal="center" vertical="top" wrapText="1"/>
    </xf>
    <xf numFmtId="164" fontId="15" fillId="0" borderId="7" xfId="0" applyNumberFormat="1" applyFont="1" applyFill="1" applyBorder="1" applyAlignment="1">
      <alignment horizontal="center" vertical="top" wrapText="1"/>
    </xf>
    <xf numFmtId="49" fontId="16" fillId="0" borderId="32" xfId="0" applyNumberFormat="1" applyFont="1" applyBorder="1" applyAlignment="1">
      <alignment horizontal="center" vertical="top" wrapText="1"/>
    </xf>
    <xf numFmtId="49" fontId="16" fillId="0" borderId="18" xfId="0" applyNumberFormat="1" applyFont="1" applyBorder="1" applyAlignment="1">
      <alignment horizontal="center" vertical="top" wrapText="1"/>
    </xf>
    <xf numFmtId="0" fontId="13" fillId="0" borderId="31" xfId="0" applyFont="1" applyFill="1" applyBorder="1" applyAlignment="1">
      <alignment horizontal="center"/>
    </xf>
    <xf numFmtId="0" fontId="9" fillId="0" borderId="0" xfId="0" applyFont="1" applyFill="1" applyAlignment="1">
      <alignment horizontal="right" vertical="top"/>
    </xf>
    <xf numFmtId="49" fontId="14" fillId="0" borderId="10" xfId="0" applyNumberFormat="1" applyFont="1" applyBorder="1" applyAlignment="1">
      <alignment horizontal="center" vertical="top" wrapText="1"/>
    </xf>
    <xf numFmtId="49" fontId="14" fillId="0" borderId="11" xfId="0" applyNumberFormat="1" applyFont="1" applyBorder="1" applyAlignment="1">
      <alignment horizontal="center" vertical="top" wrapText="1"/>
    </xf>
    <xf numFmtId="164" fontId="13" fillId="0" borderId="11" xfId="0" applyNumberFormat="1" applyFont="1" applyFill="1" applyBorder="1" applyAlignment="1">
      <alignment horizontal="center"/>
    </xf>
    <xf numFmtId="0" fontId="13" fillId="0" borderId="31" xfId="0" applyFont="1" applyFill="1" applyBorder="1" applyAlignment="1">
      <alignment horizontal="center" vertical="top" wrapText="1"/>
    </xf>
    <xf numFmtId="0" fontId="15" fillId="0" borderId="37" xfId="0" applyFont="1" applyFill="1" applyBorder="1" applyAlignment="1">
      <alignment horizontal="left" vertical="top" wrapText="1"/>
    </xf>
    <xf numFmtId="0" fontId="15" fillId="0" borderId="34" xfId="0" applyFont="1" applyFill="1" applyBorder="1" applyAlignment="1">
      <alignment horizontal="left" vertical="top" wrapText="1"/>
    </xf>
    <xf numFmtId="0" fontId="15" fillId="0" borderId="38" xfId="0" applyFont="1" applyFill="1" applyBorder="1" applyAlignment="1">
      <alignment horizontal="left" vertical="top" wrapText="1"/>
    </xf>
    <xf numFmtId="0" fontId="15" fillId="0" borderId="39" xfId="0" applyFont="1" applyFill="1" applyBorder="1" applyAlignment="1">
      <alignment horizontal="left" vertical="top" wrapText="1"/>
    </xf>
    <xf numFmtId="49" fontId="14" fillId="0" borderId="31" xfId="0" applyNumberFormat="1" applyFont="1" applyBorder="1" applyAlignment="1">
      <alignment horizontal="center" vertical="top" wrapText="1"/>
    </xf>
    <xf numFmtId="0" fontId="13" fillId="0" borderId="37" xfId="0" applyFont="1" applyFill="1" applyBorder="1" applyAlignment="1">
      <alignment horizontal="center" vertical="top" wrapText="1"/>
    </xf>
    <xf numFmtId="0" fontId="15" fillId="0" borderId="39" xfId="0" applyFont="1" applyFill="1" applyBorder="1" applyAlignment="1">
      <alignment horizontal="center" vertical="top" wrapText="1"/>
    </xf>
    <xf numFmtId="0" fontId="15" fillId="0" borderId="37"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5" fillId="0" borderId="40" xfId="0" applyFont="1" applyFill="1" applyBorder="1" applyAlignment="1">
      <alignment horizontal="left" vertical="top" wrapText="1"/>
    </xf>
    <xf numFmtId="0" fontId="15" fillId="0" borderId="39" xfId="0" applyFont="1" applyFill="1" applyBorder="1" applyAlignment="1">
      <alignment horizontal="justify" vertical="top" wrapText="1"/>
    </xf>
    <xf numFmtId="0" fontId="15" fillId="0" borderId="38" xfId="0" applyFont="1" applyFill="1" applyBorder="1" applyAlignment="1">
      <alignment horizontal="justify" vertical="top" wrapText="1"/>
    </xf>
    <xf numFmtId="1" fontId="15" fillId="0" borderId="7" xfId="0" applyNumberFormat="1" applyFont="1" applyFill="1" applyBorder="1" applyAlignment="1">
      <alignment horizontal="center" vertical="top" wrapText="1"/>
    </xf>
    <xf numFmtId="1" fontId="13" fillId="0" borderId="11" xfId="0" applyNumberFormat="1"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3" fillId="0" borderId="23"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36" xfId="0" applyFont="1" applyFill="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11" xfId="0" applyNumberFormat="1" applyFont="1" applyBorder="1" applyAlignment="1">
      <alignment horizontal="center" vertical="top" wrapText="1"/>
    </xf>
    <xf numFmtId="49" fontId="14" fillId="0" borderId="31" xfId="0" applyNumberFormat="1" applyFont="1" applyBorder="1" applyAlignment="1">
      <alignment horizontal="center" vertical="top" wrapText="1"/>
    </xf>
    <xf numFmtId="0" fontId="3" fillId="0" borderId="2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36" xfId="0" applyFont="1" applyFill="1" applyBorder="1" applyAlignment="1">
      <alignment horizontal="center" vertical="top" wrapText="1"/>
    </xf>
    <xf numFmtId="0" fontId="13" fillId="0" borderId="27"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41" xfId="0" applyFont="1" applyFill="1" applyBorder="1" applyAlignment="1">
      <alignment horizontal="center" vertical="top" wrapText="1"/>
    </xf>
    <xf numFmtId="0" fontId="13" fillId="0" borderId="0" xfId="0" applyFont="1" applyFill="1" applyBorder="1" applyAlignment="1">
      <alignment horizontal="center" wrapText="1"/>
    </xf>
    <xf numFmtId="0" fontId="4" fillId="0" borderId="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1"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2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 xfId="0" applyFont="1" applyFill="1" applyBorder="1" applyAlignment="1">
      <alignment horizontal="center" vertical="center" textRotation="90" wrapText="1"/>
    </xf>
    <xf numFmtId="0" fontId="4" fillId="0" borderId="7"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6"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K68"/>
  <sheetViews>
    <sheetView tabSelected="1" view="pageBreakPreview" topLeftCell="C21" zoomScale="50" zoomScaleNormal="60" zoomScaleSheetLayoutView="50" workbookViewId="0">
      <selection activeCell="A25" sqref="A25:K25"/>
    </sheetView>
  </sheetViews>
  <sheetFormatPr defaultRowHeight="23.25" x14ac:dyDescent="0.35"/>
  <cols>
    <col min="1" max="1" width="9.140625" style="15"/>
    <col min="2" max="2" width="95" style="18" customWidth="1"/>
    <col min="3" max="3" width="9.140625" style="8"/>
    <col min="4" max="4" width="13.42578125" style="2" customWidth="1"/>
    <col min="5" max="5" width="9.140625" style="2"/>
    <col min="6" max="6" width="34" style="2" customWidth="1"/>
    <col min="7" max="7" width="11.42578125" style="2" customWidth="1"/>
    <col min="8" max="8" width="29.5703125" style="2" customWidth="1"/>
    <col min="9" max="9" width="21.28515625" style="2" customWidth="1"/>
    <col min="10" max="10" width="14.140625" style="2" customWidth="1"/>
    <col min="11" max="11" width="161.42578125" style="15" customWidth="1"/>
    <col min="12" max="16384" width="9.140625" style="1"/>
  </cols>
  <sheetData>
    <row r="1" spans="1:11" ht="50.25" customHeight="1" x14ac:dyDescent="0.35">
      <c r="K1" s="87" t="s">
        <v>10</v>
      </c>
    </row>
    <row r="2" spans="1:11" ht="162" customHeight="1" x14ac:dyDescent="0.35">
      <c r="A2" s="120" t="s">
        <v>16</v>
      </c>
      <c r="B2" s="120"/>
      <c r="C2" s="120"/>
      <c r="D2" s="120"/>
      <c r="E2" s="120"/>
      <c r="F2" s="120"/>
      <c r="G2" s="120"/>
      <c r="H2" s="120"/>
      <c r="I2" s="120"/>
      <c r="J2" s="120"/>
      <c r="K2" s="120"/>
    </row>
    <row r="3" spans="1:11" ht="36" customHeight="1" x14ac:dyDescent="0.35">
      <c r="A3" s="120" t="s">
        <v>82</v>
      </c>
      <c r="B3" s="120"/>
      <c r="C3" s="120"/>
      <c r="D3" s="120"/>
      <c r="E3" s="120"/>
      <c r="F3" s="120"/>
      <c r="G3" s="120"/>
      <c r="H3" s="120"/>
      <c r="I3" s="120"/>
      <c r="J3" s="120"/>
      <c r="K3" s="120"/>
    </row>
    <row r="4" spans="1:11" ht="36" customHeight="1" thickBot="1" x14ac:dyDescent="0.4">
      <c r="J4" s="3"/>
      <c r="K4" s="11"/>
    </row>
    <row r="5" spans="1:11" s="4" customFormat="1" ht="13.5" customHeight="1" x14ac:dyDescent="0.3">
      <c r="A5" s="136" t="s">
        <v>2</v>
      </c>
      <c r="B5" s="126" t="s">
        <v>6</v>
      </c>
      <c r="C5" s="123" t="s">
        <v>7</v>
      </c>
      <c r="D5" s="123" t="s">
        <v>15</v>
      </c>
      <c r="E5" s="139" t="s">
        <v>3</v>
      </c>
      <c r="F5" s="140"/>
      <c r="G5" s="140"/>
      <c r="H5" s="140"/>
      <c r="I5" s="140"/>
      <c r="J5" s="140"/>
      <c r="K5" s="133" t="s">
        <v>9</v>
      </c>
    </row>
    <row r="6" spans="1:11" s="4" customFormat="1" ht="18.75" customHeight="1" x14ac:dyDescent="0.3">
      <c r="A6" s="137"/>
      <c r="B6" s="127"/>
      <c r="C6" s="124"/>
      <c r="D6" s="124"/>
      <c r="E6" s="141"/>
      <c r="F6" s="142"/>
      <c r="G6" s="142"/>
      <c r="H6" s="142"/>
      <c r="I6" s="142"/>
      <c r="J6" s="142"/>
      <c r="K6" s="134"/>
    </row>
    <row r="7" spans="1:11" s="4" customFormat="1" ht="98.25" customHeight="1" x14ac:dyDescent="0.3">
      <c r="A7" s="137"/>
      <c r="B7" s="127"/>
      <c r="C7" s="124"/>
      <c r="D7" s="124"/>
      <c r="E7" s="129" t="s">
        <v>17</v>
      </c>
      <c r="F7" s="130"/>
      <c r="G7" s="129" t="s">
        <v>83</v>
      </c>
      <c r="H7" s="130"/>
      <c r="I7" s="121" t="s">
        <v>80</v>
      </c>
      <c r="J7" s="131" t="s">
        <v>8</v>
      </c>
      <c r="K7" s="134"/>
    </row>
    <row r="8" spans="1:11" s="4" customFormat="1" ht="29.25" customHeight="1" x14ac:dyDescent="0.3">
      <c r="A8" s="137"/>
      <c r="B8" s="127"/>
      <c r="C8" s="124"/>
      <c r="D8" s="124"/>
      <c r="E8" s="131" t="s">
        <v>7</v>
      </c>
      <c r="F8" s="121" t="s">
        <v>55</v>
      </c>
      <c r="G8" s="131" t="s">
        <v>7</v>
      </c>
      <c r="H8" s="121" t="s">
        <v>55</v>
      </c>
      <c r="I8" s="132"/>
      <c r="J8" s="124"/>
      <c r="K8" s="134"/>
    </row>
    <row r="9" spans="1:11" s="4" customFormat="1" ht="121.5" customHeight="1" thickBot="1" x14ac:dyDescent="0.35">
      <c r="A9" s="138"/>
      <c r="B9" s="128"/>
      <c r="C9" s="125"/>
      <c r="D9" s="125"/>
      <c r="E9" s="125"/>
      <c r="F9" s="122"/>
      <c r="G9" s="125"/>
      <c r="H9" s="122"/>
      <c r="I9" s="122"/>
      <c r="J9" s="125"/>
      <c r="K9" s="135"/>
    </row>
    <row r="10" spans="1:11" ht="7.5" customHeight="1" thickBot="1" x14ac:dyDescent="0.3">
      <c r="A10" s="114"/>
      <c r="B10" s="115"/>
      <c r="C10" s="115"/>
      <c r="D10" s="115"/>
      <c r="E10" s="115"/>
      <c r="F10" s="115"/>
      <c r="G10" s="115"/>
      <c r="H10" s="115"/>
      <c r="I10" s="115"/>
      <c r="J10" s="115"/>
      <c r="K10" s="116"/>
    </row>
    <row r="11" spans="1:11" ht="39.75" customHeight="1" thickBot="1" x14ac:dyDescent="0.3">
      <c r="A11" s="108" t="s">
        <v>51</v>
      </c>
      <c r="B11" s="109"/>
      <c r="C11" s="109"/>
      <c r="D11" s="109"/>
      <c r="E11" s="109"/>
      <c r="F11" s="109"/>
      <c r="G11" s="109"/>
      <c r="H11" s="109"/>
      <c r="I11" s="109"/>
      <c r="J11" s="109"/>
      <c r="K11" s="110"/>
    </row>
    <row r="12" spans="1:11" ht="39.75" customHeight="1" thickBot="1" x14ac:dyDescent="0.3">
      <c r="A12" s="23"/>
      <c r="B12" s="24" t="s">
        <v>18</v>
      </c>
      <c r="C12" s="25">
        <f t="shared" ref="C12:J12" si="0">C13+C16+C20+C23</f>
        <v>7</v>
      </c>
      <c r="D12" s="25">
        <f t="shared" si="0"/>
        <v>3</v>
      </c>
      <c r="E12" s="25">
        <f t="shared" si="0"/>
        <v>1</v>
      </c>
      <c r="F12" s="26">
        <f t="shared" si="0"/>
        <v>153.6</v>
      </c>
      <c r="G12" s="25">
        <f t="shared" si="0"/>
        <v>0</v>
      </c>
      <c r="H12" s="26">
        <f t="shared" si="0"/>
        <v>0</v>
      </c>
      <c r="I12" s="25">
        <f t="shared" si="0"/>
        <v>1</v>
      </c>
      <c r="J12" s="25">
        <f t="shared" si="0"/>
        <v>3</v>
      </c>
      <c r="K12" s="91"/>
    </row>
    <row r="13" spans="1:11" s="22" customFormat="1" ht="44.25" customHeight="1" x14ac:dyDescent="0.25">
      <c r="A13" s="27">
        <v>1</v>
      </c>
      <c r="B13" s="28" t="s">
        <v>11</v>
      </c>
      <c r="C13" s="29">
        <f t="shared" ref="C13:J13" si="1">SUM(C14:C15)</f>
        <v>2</v>
      </c>
      <c r="D13" s="29">
        <f t="shared" si="1"/>
        <v>1</v>
      </c>
      <c r="E13" s="29">
        <f t="shared" si="1"/>
        <v>0</v>
      </c>
      <c r="F13" s="30">
        <f t="shared" si="1"/>
        <v>0</v>
      </c>
      <c r="G13" s="29">
        <f t="shared" si="1"/>
        <v>0</v>
      </c>
      <c r="H13" s="30">
        <f t="shared" si="1"/>
        <v>0</v>
      </c>
      <c r="I13" s="29">
        <f t="shared" si="1"/>
        <v>0</v>
      </c>
      <c r="J13" s="29">
        <f t="shared" si="1"/>
        <v>1</v>
      </c>
      <c r="K13" s="92"/>
    </row>
    <row r="14" spans="1:11" ht="146.25" customHeight="1" x14ac:dyDescent="0.25">
      <c r="A14" s="31" t="s">
        <v>19</v>
      </c>
      <c r="B14" s="32" t="s">
        <v>20</v>
      </c>
      <c r="C14" s="33">
        <v>1</v>
      </c>
      <c r="D14" s="33"/>
      <c r="E14" s="33">
        <v>0</v>
      </c>
      <c r="F14" s="34">
        <v>0</v>
      </c>
      <c r="G14" s="33">
        <v>0</v>
      </c>
      <c r="H14" s="34">
        <v>0</v>
      </c>
      <c r="I14" s="33"/>
      <c r="J14" s="33">
        <v>1</v>
      </c>
      <c r="K14" s="92" t="s">
        <v>56</v>
      </c>
    </row>
    <row r="15" spans="1:11" ht="116.25" customHeight="1" x14ac:dyDescent="0.25">
      <c r="A15" s="36" t="s">
        <v>34</v>
      </c>
      <c r="B15" s="37" t="s">
        <v>66</v>
      </c>
      <c r="C15" s="38">
        <v>1</v>
      </c>
      <c r="D15" s="38">
        <v>1</v>
      </c>
      <c r="E15" s="38">
        <v>0</v>
      </c>
      <c r="F15" s="39">
        <v>0</v>
      </c>
      <c r="G15" s="38">
        <v>0</v>
      </c>
      <c r="H15" s="39">
        <v>0</v>
      </c>
      <c r="I15" s="38"/>
      <c r="J15" s="38"/>
      <c r="K15" s="93" t="s">
        <v>58</v>
      </c>
    </row>
    <row r="16" spans="1:11" s="22" customFormat="1" ht="39.75" customHeight="1" x14ac:dyDescent="0.25">
      <c r="A16" s="40" t="s">
        <v>21</v>
      </c>
      <c r="B16" s="41" t="s">
        <v>12</v>
      </c>
      <c r="C16" s="42">
        <f t="shared" ref="C16:J16" si="2">SUM(C17:C19)</f>
        <v>2</v>
      </c>
      <c r="D16" s="42">
        <f t="shared" si="2"/>
        <v>0</v>
      </c>
      <c r="E16" s="42">
        <f t="shared" si="2"/>
        <v>1</v>
      </c>
      <c r="F16" s="43">
        <f t="shared" si="2"/>
        <v>153.6</v>
      </c>
      <c r="G16" s="42">
        <f t="shared" si="2"/>
        <v>0</v>
      </c>
      <c r="H16" s="43">
        <f t="shared" si="2"/>
        <v>0</v>
      </c>
      <c r="I16" s="42">
        <f t="shared" si="2"/>
        <v>1</v>
      </c>
      <c r="J16" s="42">
        <f t="shared" si="2"/>
        <v>1</v>
      </c>
      <c r="K16" s="94"/>
    </row>
    <row r="17" spans="1:11" ht="128.25" customHeight="1" x14ac:dyDescent="0.25">
      <c r="A17" s="84" t="s">
        <v>22</v>
      </c>
      <c r="B17" s="44" t="s">
        <v>23</v>
      </c>
      <c r="C17" s="38">
        <v>1</v>
      </c>
      <c r="D17" s="38"/>
      <c r="E17" s="38">
        <v>1</v>
      </c>
      <c r="F17" s="57">
        <v>153.6</v>
      </c>
      <c r="G17" s="38">
        <v>0</v>
      </c>
      <c r="H17" s="39">
        <v>0</v>
      </c>
      <c r="I17" s="38">
        <v>1</v>
      </c>
      <c r="J17" s="38"/>
      <c r="K17" s="94" t="s">
        <v>70</v>
      </c>
    </row>
    <row r="18" spans="1:11" ht="149.25" customHeight="1" x14ac:dyDescent="0.25">
      <c r="A18" s="85"/>
      <c r="B18" s="45"/>
      <c r="C18" s="46"/>
      <c r="D18" s="46"/>
      <c r="E18" s="46"/>
      <c r="F18" s="57" t="s">
        <v>79</v>
      </c>
      <c r="G18" s="46"/>
      <c r="H18" s="46"/>
      <c r="I18" s="46"/>
      <c r="J18" s="46"/>
      <c r="K18" s="92"/>
    </row>
    <row r="19" spans="1:11" ht="146.25" customHeight="1" x14ac:dyDescent="0.25">
      <c r="A19" s="47" t="s">
        <v>24</v>
      </c>
      <c r="B19" s="48" t="s">
        <v>25</v>
      </c>
      <c r="C19" s="33">
        <v>1</v>
      </c>
      <c r="D19" s="33"/>
      <c r="E19" s="33">
        <v>0</v>
      </c>
      <c r="F19" s="33">
        <v>0</v>
      </c>
      <c r="G19" s="46">
        <v>0</v>
      </c>
      <c r="H19" s="33">
        <v>0</v>
      </c>
      <c r="I19" s="33"/>
      <c r="J19" s="33">
        <v>1</v>
      </c>
      <c r="K19" s="92" t="s">
        <v>77</v>
      </c>
    </row>
    <row r="20" spans="1:11" s="22" customFormat="1" ht="39.75" customHeight="1" x14ac:dyDescent="0.25">
      <c r="A20" s="49" t="s">
        <v>26</v>
      </c>
      <c r="B20" s="50" t="s">
        <v>13</v>
      </c>
      <c r="C20" s="35">
        <f t="shared" ref="C20:J20" si="3">C21+C22</f>
        <v>2</v>
      </c>
      <c r="D20" s="35">
        <f t="shared" si="3"/>
        <v>2</v>
      </c>
      <c r="E20" s="35">
        <f t="shared" si="3"/>
        <v>0</v>
      </c>
      <c r="F20" s="51">
        <f t="shared" si="3"/>
        <v>0</v>
      </c>
      <c r="G20" s="35">
        <f t="shared" si="3"/>
        <v>0</v>
      </c>
      <c r="H20" s="51">
        <f t="shared" si="3"/>
        <v>0</v>
      </c>
      <c r="I20" s="35">
        <f t="shared" si="3"/>
        <v>0</v>
      </c>
      <c r="J20" s="35">
        <f t="shared" si="3"/>
        <v>0</v>
      </c>
      <c r="K20" s="95"/>
    </row>
    <row r="21" spans="1:11" ht="116.25" customHeight="1" x14ac:dyDescent="0.25">
      <c r="A21" s="52" t="s">
        <v>27</v>
      </c>
      <c r="B21" s="53" t="s">
        <v>28</v>
      </c>
      <c r="C21" s="33">
        <v>1</v>
      </c>
      <c r="D21" s="33">
        <v>1</v>
      </c>
      <c r="E21" s="33"/>
      <c r="F21" s="33"/>
      <c r="G21" s="33"/>
      <c r="H21" s="33"/>
      <c r="I21" s="33"/>
      <c r="J21" s="33"/>
      <c r="K21" s="95" t="s">
        <v>57</v>
      </c>
    </row>
    <row r="22" spans="1:11" ht="108.75" customHeight="1" x14ac:dyDescent="0.25">
      <c r="A22" s="52" t="s">
        <v>61</v>
      </c>
      <c r="B22" s="53" t="s">
        <v>60</v>
      </c>
      <c r="C22" s="33">
        <v>1</v>
      </c>
      <c r="D22" s="33">
        <v>1</v>
      </c>
      <c r="E22" s="33"/>
      <c r="F22" s="33"/>
      <c r="G22" s="33"/>
      <c r="H22" s="33"/>
      <c r="I22" s="33"/>
      <c r="J22" s="33"/>
      <c r="K22" s="95" t="s">
        <v>84</v>
      </c>
    </row>
    <row r="23" spans="1:11" s="22" customFormat="1" ht="39.75" customHeight="1" x14ac:dyDescent="0.25">
      <c r="A23" s="49" t="s">
        <v>29</v>
      </c>
      <c r="B23" s="50"/>
      <c r="C23" s="35">
        <f t="shared" ref="C23:J23" si="4">C24</f>
        <v>1</v>
      </c>
      <c r="D23" s="35">
        <f t="shared" si="4"/>
        <v>0</v>
      </c>
      <c r="E23" s="35">
        <f t="shared" si="4"/>
        <v>0</v>
      </c>
      <c r="F23" s="51">
        <f t="shared" si="4"/>
        <v>0</v>
      </c>
      <c r="G23" s="35">
        <f t="shared" si="4"/>
        <v>0</v>
      </c>
      <c r="H23" s="51">
        <f t="shared" si="4"/>
        <v>0</v>
      </c>
      <c r="I23" s="35">
        <f t="shared" si="4"/>
        <v>0</v>
      </c>
      <c r="J23" s="35">
        <f t="shared" si="4"/>
        <v>1</v>
      </c>
      <c r="K23" s="95"/>
    </row>
    <row r="24" spans="1:11" ht="233.25" customHeight="1" thickBot="1" x14ac:dyDescent="0.3">
      <c r="A24" s="36" t="s">
        <v>30</v>
      </c>
      <c r="B24" s="54" t="s">
        <v>31</v>
      </c>
      <c r="C24" s="38">
        <v>1</v>
      </c>
      <c r="D24" s="38"/>
      <c r="E24" s="38"/>
      <c r="F24" s="38"/>
      <c r="G24" s="38"/>
      <c r="H24" s="38"/>
      <c r="I24" s="38"/>
      <c r="J24" s="38">
        <v>1</v>
      </c>
      <c r="K24" s="94" t="s">
        <v>95</v>
      </c>
    </row>
    <row r="25" spans="1:11" ht="39.75" customHeight="1" thickBot="1" x14ac:dyDescent="0.3">
      <c r="A25" s="111" t="s">
        <v>0</v>
      </c>
      <c r="B25" s="112"/>
      <c r="C25" s="112"/>
      <c r="D25" s="112"/>
      <c r="E25" s="112"/>
      <c r="F25" s="112"/>
      <c r="G25" s="112"/>
      <c r="H25" s="112"/>
      <c r="I25" s="112"/>
      <c r="J25" s="112"/>
      <c r="K25" s="113"/>
    </row>
    <row r="26" spans="1:11" ht="39.75" customHeight="1" thickBot="1" x14ac:dyDescent="0.3">
      <c r="A26" s="88"/>
      <c r="B26" s="24" t="s">
        <v>18</v>
      </c>
      <c r="C26" s="89">
        <f t="shared" ref="C26:J26" si="5">C27+C33</f>
        <v>8</v>
      </c>
      <c r="D26" s="89">
        <f t="shared" si="5"/>
        <v>2</v>
      </c>
      <c r="E26" s="89">
        <f t="shared" si="5"/>
        <v>1</v>
      </c>
      <c r="F26" s="55">
        <f t="shared" si="5"/>
        <v>1535</v>
      </c>
      <c r="G26" s="89">
        <f t="shared" si="5"/>
        <v>1</v>
      </c>
      <c r="H26" s="55">
        <f t="shared" si="5"/>
        <v>2.1</v>
      </c>
      <c r="I26" s="89">
        <f t="shared" si="5"/>
        <v>1</v>
      </c>
      <c r="J26" s="89">
        <f t="shared" si="5"/>
        <v>5</v>
      </c>
      <c r="K26" s="96"/>
    </row>
    <row r="27" spans="1:11" s="22" customFormat="1" ht="39.75" customHeight="1" x14ac:dyDescent="0.25">
      <c r="A27" s="27">
        <v>1</v>
      </c>
      <c r="B27" s="28" t="s">
        <v>32</v>
      </c>
      <c r="C27" s="29">
        <f t="shared" ref="C27:J27" si="6">SUM(C28:C32)</f>
        <v>6</v>
      </c>
      <c r="D27" s="29">
        <f t="shared" si="6"/>
        <v>0</v>
      </c>
      <c r="E27" s="29">
        <f t="shared" si="6"/>
        <v>1</v>
      </c>
      <c r="F27" s="30">
        <f t="shared" si="6"/>
        <v>1535</v>
      </c>
      <c r="G27" s="29">
        <f t="shared" si="6"/>
        <v>1</v>
      </c>
      <c r="H27" s="30">
        <f t="shared" si="6"/>
        <v>2.1</v>
      </c>
      <c r="I27" s="29">
        <f t="shared" si="6"/>
        <v>1</v>
      </c>
      <c r="J27" s="29">
        <f t="shared" si="6"/>
        <v>5</v>
      </c>
      <c r="K27" s="97"/>
    </row>
    <row r="28" spans="1:11" ht="95.25" customHeight="1" x14ac:dyDescent="0.25">
      <c r="A28" s="31" t="s">
        <v>19</v>
      </c>
      <c r="B28" s="53" t="s">
        <v>33</v>
      </c>
      <c r="C28" s="33">
        <v>1</v>
      </c>
      <c r="D28" s="33"/>
      <c r="E28" s="33"/>
      <c r="F28" s="56"/>
      <c r="G28" s="33"/>
      <c r="H28" s="56"/>
      <c r="I28" s="33"/>
      <c r="J28" s="33">
        <v>1</v>
      </c>
      <c r="K28" s="95" t="s">
        <v>87</v>
      </c>
    </row>
    <row r="29" spans="1:11" ht="108.75" customHeight="1" x14ac:dyDescent="0.25">
      <c r="A29" s="31" t="s">
        <v>34</v>
      </c>
      <c r="B29" s="53" t="s">
        <v>35</v>
      </c>
      <c r="C29" s="33">
        <v>2</v>
      </c>
      <c r="D29" s="33"/>
      <c r="E29" s="33"/>
      <c r="F29" s="56"/>
      <c r="G29" s="33"/>
      <c r="H29" s="56"/>
      <c r="I29" s="33"/>
      <c r="J29" s="33">
        <v>2</v>
      </c>
      <c r="K29" s="95" t="s">
        <v>87</v>
      </c>
    </row>
    <row r="30" spans="1:11" ht="189.75" customHeight="1" x14ac:dyDescent="0.25">
      <c r="A30" s="31" t="s">
        <v>36</v>
      </c>
      <c r="B30" s="32" t="s">
        <v>37</v>
      </c>
      <c r="C30" s="33">
        <v>1</v>
      </c>
      <c r="D30" s="33"/>
      <c r="E30" s="33">
        <v>1</v>
      </c>
      <c r="F30" s="34">
        <v>1535</v>
      </c>
      <c r="G30" s="33">
        <v>1</v>
      </c>
      <c r="H30" s="56">
        <v>2.1</v>
      </c>
      <c r="I30" s="33">
        <v>1</v>
      </c>
      <c r="J30" s="33"/>
      <c r="K30" s="95" t="s">
        <v>85</v>
      </c>
    </row>
    <row r="31" spans="1:11" ht="168.75" customHeight="1" x14ac:dyDescent="0.25">
      <c r="A31" s="31" t="s">
        <v>38</v>
      </c>
      <c r="B31" s="32" t="s">
        <v>39</v>
      </c>
      <c r="C31" s="33">
        <v>1</v>
      </c>
      <c r="D31" s="33"/>
      <c r="E31" s="33"/>
      <c r="F31" s="56"/>
      <c r="G31" s="33"/>
      <c r="H31" s="56"/>
      <c r="I31" s="33"/>
      <c r="J31" s="33">
        <v>1</v>
      </c>
      <c r="K31" s="95" t="s">
        <v>88</v>
      </c>
    </row>
    <row r="32" spans="1:11" ht="101.25" customHeight="1" x14ac:dyDescent="0.25">
      <c r="A32" s="31" t="s">
        <v>62</v>
      </c>
      <c r="B32" s="32" t="s">
        <v>65</v>
      </c>
      <c r="C32" s="33">
        <v>1</v>
      </c>
      <c r="D32" s="33"/>
      <c r="E32" s="33"/>
      <c r="F32" s="56"/>
      <c r="G32" s="33"/>
      <c r="H32" s="56"/>
      <c r="I32" s="33"/>
      <c r="J32" s="33">
        <v>1</v>
      </c>
      <c r="K32" s="94" t="s">
        <v>59</v>
      </c>
    </row>
    <row r="33" spans="1:11" s="22" customFormat="1" ht="39.75" customHeight="1" x14ac:dyDescent="0.25">
      <c r="A33" s="49" t="s">
        <v>21</v>
      </c>
      <c r="B33" s="50" t="s">
        <v>14</v>
      </c>
      <c r="C33" s="35">
        <f t="shared" ref="C33:J33" si="7">C34+C35</f>
        <v>2</v>
      </c>
      <c r="D33" s="35">
        <f t="shared" si="7"/>
        <v>2</v>
      </c>
      <c r="E33" s="35">
        <f t="shared" si="7"/>
        <v>0</v>
      </c>
      <c r="F33" s="35">
        <f t="shared" si="7"/>
        <v>0</v>
      </c>
      <c r="G33" s="35">
        <f t="shared" si="7"/>
        <v>0</v>
      </c>
      <c r="H33" s="35">
        <f t="shared" si="7"/>
        <v>0</v>
      </c>
      <c r="I33" s="35">
        <f t="shared" si="7"/>
        <v>0</v>
      </c>
      <c r="J33" s="35">
        <f t="shared" si="7"/>
        <v>0</v>
      </c>
      <c r="K33" s="98"/>
    </row>
    <row r="34" spans="1:11" ht="122.25" customHeight="1" x14ac:dyDescent="0.25">
      <c r="A34" s="31" t="s">
        <v>22</v>
      </c>
      <c r="B34" s="53" t="s">
        <v>40</v>
      </c>
      <c r="C34" s="33">
        <v>1</v>
      </c>
      <c r="D34" s="33">
        <v>1</v>
      </c>
      <c r="E34" s="33"/>
      <c r="F34" s="56"/>
      <c r="G34" s="33"/>
      <c r="H34" s="56"/>
      <c r="I34" s="33"/>
      <c r="J34" s="33"/>
      <c r="K34" s="95" t="s">
        <v>53</v>
      </c>
    </row>
    <row r="35" spans="1:11" ht="113.25" customHeight="1" thickBot="1" x14ac:dyDescent="0.3">
      <c r="A35" s="31" t="s">
        <v>24</v>
      </c>
      <c r="B35" s="32" t="s">
        <v>41</v>
      </c>
      <c r="C35" s="33">
        <v>1</v>
      </c>
      <c r="D35" s="33">
        <v>1</v>
      </c>
      <c r="E35" s="33"/>
      <c r="F35" s="56"/>
      <c r="G35" s="33"/>
      <c r="H35" s="56"/>
      <c r="I35" s="33"/>
      <c r="J35" s="33"/>
      <c r="K35" s="95" t="s">
        <v>54</v>
      </c>
    </row>
    <row r="36" spans="1:11" ht="39.75" customHeight="1" thickBot="1" x14ac:dyDescent="0.3">
      <c r="A36" s="111" t="s">
        <v>50</v>
      </c>
      <c r="B36" s="112"/>
      <c r="C36" s="112"/>
      <c r="D36" s="112"/>
      <c r="E36" s="112"/>
      <c r="F36" s="112"/>
      <c r="G36" s="112"/>
      <c r="H36" s="112"/>
      <c r="I36" s="112"/>
      <c r="J36" s="112"/>
      <c r="K36" s="113"/>
    </row>
    <row r="37" spans="1:11" s="22" customFormat="1" ht="39.75" customHeight="1" thickBot="1" x14ac:dyDescent="0.3">
      <c r="A37" s="88"/>
      <c r="B37" s="89" t="s">
        <v>18</v>
      </c>
      <c r="C37" s="25">
        <f t="shared" ref="C37:J37" si="8">C38</f>
        <v>2</v>
      </c>
      <c r="D37" s="25">
        <f t="shared" si="8"/>
        <v>1</v>
      </c>
      <c r="E37" s="25">
        <f t="shared" si="8"/>
        <v>0</v>
      </c>
      <c r="F37" s="25">
        <f t="shared" si="8"/>
        <v>0</v>
      </c>
      <c r="G37" s="25">
        <f t="shared" si="8"/>
        <v>0</v>
      </c>
      <c r="H37" s="25">
        <f t="shared" si="8"/>
        <v>0</v>
      </c>
      <c r="I37" s="25">
        <f t="shared" si="8"/>
        <v>0</v>
      </c>
      <c r="J37" s="25">
        <f t="shared" si="8"/>
        <v>1</v>
      </c>
      <c r="K37" s="91"/>
    </row>
    <row r="38" spans="1:11" s="22" customFormat="1" ht="39.75" customHeight="1" x14ac:dyDescent="0.25">
      <c r="A38" s="58" t="s">
        <v>42</v>
      </c>
      <c r="B38" s="59"/>
      <c r="C38" s="29">
        <f t="shared" ref="C38:J38" si="9">SUM(C39:C40)</f>
        <v>2</v>
      </c>
      <c r="D38" s="29">
        <f t="shared" si="9"/>
        <v>1</v>
      </c>
      <c r="E38" s="29">
        <f t="shared" si="9"/>
        <v>0</v>
      </c>
      <c r="F38" s="29">
        <f t="shared" si="9"/>
        <v>0</v>
      </c>
      <c r="G38" s="29">
        <f t="shared" si="9"/>
        <v>0</v>
      </c>
      <c r="H38" s="29">
        <f t="shared" si="9"/>
        <v>0</v>
      </c>
      <c r="I38" s="29">
        <f t="shared" si="9"/>
        <v>0</v>
      </c>
      <c r="J38" s="29">
        <f t="shared" si="9"/>
        <v>1</v>
      </c>
      <c r="K38" s="99"/>
    </row>
    <row r="39" spans="1:11" ht="183.75" customHeight="1" x14ac:dyDescent="0.25">
      <c r="A39" s="31" t="s">
        <v>19</v>
      </c>
      <c r="B39" s="53" t="s">
        <v>43</v>
      </c>
      <c r="C39" s="33">
        <v>1</v>
      </c>
      <c r="D39" s="33"/>
      <c r="E39" s="35"/>
      <c r="F39" s="35"/>
      <c r="G39" s="35"/>
      <c r="H39" s="35"/>
      <c r="I39" s="35"/>
      <c r="J39" s="33">
        <v>1</v>
      </c>
      <c r="K39" s="95" t="s">
        <v>81</v>
      </c>
    </row>
    <row r="40" spans="1:11" ht="227.25" customHeight="1" thickBot="1" x14ac:dyDescent="0.3">
      <c r="A40" s="36" t="s">
        <v>34</v>
      </c>
      <c r="B40" s="54" t="s">
        <v>45</v>
      </c>
      <c r="C40" s="38">
        <v>1</v>
      </c>
      <c r="D40" s="38">
        <v>1</v>
      </c>
      <c r="E40" s="42"/>
      <c r="F40" s="42"/>
      <c r="G40" s="42"/>
      <c r="H40" s="42"/>
      <c r="I40" s="42"/>
      <c r="J40" s="42"/>
      <c r="K40" s="95" t="s">
        <v>71</v>
      </c>
    </row>
    <row r="41" spans="1:11" s="22" customFormat="1" ht="39.75" customHeight="1" thickBot="1" x14ac:dyDescent="0.3">
      <c r="A41" s="111" t="s">
        <v>49</v>
      </c>
      <c r="B41" s="112"/>
      <c r="C41" s="112"/>
      <c r="D41" s="112"/>
      <c r="E41" s="112"/>
      <c r="F41" s="112"/>
      <c r="G41" s="112"/>
      <c r="H41" s="112"/>
      <c r="I41" s="112"/>
      <c r="J41" s="112"/>
      <c r="K41" s="113"/>
    </row>
    <row r="42" spans="1:11" s="22" customFormat="1" ht="39.75" customHeight="1" thickBot="1" x14ac:dyDescent="0.3">
      <c r="A42" s="88"/>
      <c r="B42" s="89" t="s">
        <v>18</v>
      </c>
      <c r="C42" s="25">
        <f t="shared" ref="C42:J42" si="10">C43</f>
        <v>4</v>
      </c>
      <c r="D42" s="25">
        <f t="shared" si="10"/>
        <v>0</v>
      </c>
      <c r="E42" s="25">
        <f t="shared" si="10"/>
        <v>3</v>
      </c>
      <c r="F42" s="26">
        <f t="shared" si="10"/>
        <v>59374.399999999994</v>
      </c>
      <c r="G42" s="25">
        <f t="shared" si="10"/>
        <v>2</v>
      </c>
      <c r="H42" s="26">
        <f t="shared" si="10"/>
        <v>35743.300000000003</v>
      </c>
      <c r="I42" s="25">
        <f t="shared" si="10"/>
        <v>3</v>
      </c>
      <c r="J42" s="25">
        <f t="shared" si="10"/>
        <v>1</v>
      </c>
      <c r="K42" s="91"/>
    </row>
    <row r="43" spans="1:11" s="22" customFormat="1" ht="39.75" customHeight="1" thickBot="1" x14ac:dyDescent="0.3">
      <c r="A43" s="60" t="s">
        <v>42</v>
      </c>
      <c r="B43" s="61" t="s">
        <v>46</v>
      </c>
      <c r="C43" s="62">
        <f t="shared" ref="C43:J43" si="11">C44+C45+C46+C47</f>
        <v>4</v>
      </c>
      <c r="D43" s="62">
        <f t="shared" si="11"/>
        <v>0</v>
      </c>
      <c r="E43" s="62">
        <f t="shared" si="11"/>
        <v>3</v>
      </c>
      <c r="F43" s="63">
        <f>F44+F45+F46+F47-F46</f>
        <v>59374.399999999994</v>
      </c>
      <c r="G43" s="62">
        <f t="shared" si="11"/>
        <v>2</v>
      </c>
      <c r="H43" s="63">
        <f>H44+H45+H46+H47-H46</f>
        <v>35743.300000000003</v>
      </c>
      <c r="I43" s="62">
        <f t="shared" si="11"/>
        <v>3</v>
      </c>
      <c r="J43" s="62">
        <f t="shared" si="11"/>
        <v>1</v>
      </c>
      <c r="K43" s="100"/>
    </row>
    <row r="44" spans="1:11" ht="216.75" customHeight="1" x14ac:dyDescent="0.25">
      <c r="A44" s="64" t="s">
        <v>19</v>
      </c>
      <c r="B44" s="65" t="s">
        <v>47</v>
      </c>
      <c r="C44" s="66">
        <v>1</v>
      </c>
      <c r="D44" s="67"/>
      <c r="E44" s="66">
        <v>1</v>
      </c>
      <c r="F44" s="68">
        <v>58924.4</v>
      </c>
      <c r="G44" s="66">
        <v>1</v>
      </c>
      <c r="H44" s="68">
        <v>35743.300000000003</v>
      </c>
      <c r="I44" s="66">
        <v>1</v>
      </c>
      <c r="J44" s="66"/>
      <c r="K44" s="101" t="s">
        <v>94</v>
      </c>
    </row>
    <row r="45" spans="1:11" ht="89.25" customHeight="1" x14ac:dyDescent="0.25">
      <c r="A45" s="31" t="s">
        <v>34</v>
      </c>
      <c r="B45" s="69" t="s">
        <v>63</v>
      </c>
      <c r="C45" s="33">
        <v>1</v>
      </c>
      <c r="D45" s="35"/>
      <c r="E45" s="33"/>
      <c r="F45" s="34">
        <v>0</v>
      </c>
      <c r="G45" s="35"/>
      <c r="H45" s="34">
        <v>0</v>
      </c>
      <c r="I45" s="33"/>
      <c r="J45" s="33">
        <v>1</v>
      </c>
      <c r="K45" s="102" t="s">
        <v>89</v>
      </c>
    </row>
    <row r="46" spans="1:11" ht="117.75" customHeight="1" x14ac:dyDescent="0.25">
      <c r="A46" s="52" t="s">
        <v>36</v>
      </c>
      <c r="B46" s="69" t="s">
        <v>64</v>
      </c>
      <c r="C46" s="33">
        <v>1</v>
      </c>
      <c r="D46" s="35"/>
      <c r="E46" s="33">
        <v>1</v>
      </c>
      <c r="F46" s="34">
        <v>20800</v>
      </c>
      <c r="G46" s="33">
        <v>1</v>
      </c>
      <c r="H46" s="34">
        <v>20440</v>
      </c>
      <c r="I46" s="33">
        <v>1</v>
      </c>
      <c r="J46" s="33"/>
      <c r="K46" s="102" t="s">
        <v>86</v>
      </c>
    </row>
    <row r="47" spans="1:11" ht="84.75" customHeight="1" thickBot="1" x14ac:dyDescent="0.3">
      <c r="A47" s="36" t="s">
        <v>38</v>
      </c>
      <c r="B47" s="70" t="s">
        <v>67</v>
      </c>
      <c r="C47" s="38">
        <v>1</v>
      </c>
      <c r="D47" s="42"/>
      <c r="E47" s="38">
        <v>1</v>
      </c>
      <c r="F47" s="39">
        <v>450</v>
      </c>
      <c r="G47" s="42"/>
      <c r="H47" s="39">
        <v>0</v>
      </c>
      <c r="I47" s="38">
        <v>1</v>
      </c>
      <c r="J47" s="38"/>
      <c r="K47" s="103" t="s">
        <v>69</v>
      </c>
    </row>
    <row r="48" spans="1:11" s="22" customFormat="1" ht="39.75" customHeight="1" thickBot="1" x14ac:dyDescent="0.3">
      <c r="A48" s="111" t="s">
        <v>48</v>
      </c>
      <c r="B48" s="112"/>
      <c r="C48" s="112"/>
      <c r="D48" s="112"/>
      <c r="E48" s="112"/>
      <c r="F48" s="112"/>
      <c r="G48" s="112"/>
      <c r="H48" s="112"/>
      <c r="I48" s="112"/>
      <c r="J48" s="112"/>
      <c r="K48" s="113"/>
    </row>
    <row r="49" spans="1:11" s="22" customFormat="1" ht="39.75" customHeight="1" thickBot="1" x14ac:dyDescent="0.3">
      <c r="A49" s="88"/>
      <c r="B49" s="89" t="s">
        <v>18</v>
      </c>
      <c r="C49" s="25">
        <f t="shared" ref="C49:J50" si="12">C50</f>
        <v>1</v>
      </c>
      <c r="D49" s="25">
        <f t="shared" si="12"/>
        <v>0</v>
      </c>
      <c r="E49" s="25">
        <f t="shared" si="12"/>
        <v>0</v>
      </c>
      <c r="F49" s="25">
        <f t="shared" si="12"/>
        <v>0</v>
      </c>
      <c r="G49" s="25">
        <f t="shared" si="12"/>
        <v>0</v>
      </c>
      <c r="H49" s="25">
        <f t="shared" si="12"/>
        <v>0</v>
      </c>
      <c r="I49" s="25">
        <f t="shared" si="12"/>
        <v>0</v>
      </c>
      <c r="J49" s="25">
        <f t="shared" si="12"/>
        <v>1</v>
      </c>
      <c r="K49" s="91"/>
    </row>
    <row r="50" spans="1:11" s="22" customFormat="1" ht="39.75" customHeight="1" x14ac:dyDescent="0.25">
      <c r="A50" s="71" t="s">
        <v>42</v>
      </c>
      <c r="B50" s="72"/>
      <c r="C50" s="29">
        <f t="shared" si="12"/>
        <v>1</v>
      </c>
      <c r="D50" s="29">
        <f t="shared" si="12"/>
        <v>0</v>
      </c>
      <c r="E50" s="29">
        <f t="shared" si="12"/>
        <v>0</v>
      </c>
      <c r="F50" s="29">
        <f t="shared" si="12"/>
        <v>0</v>
      </c>
      <c r="G50" s="29">
        <f t="shared" si="12"/>
        <v>0</v>
      </c>
      <c r="H50" s="29">
        <f t="shared" si="12"/>
        <v>0</v>
      </c>
      <c r="I50" s="29">
        <f t="shared" si="12"/>
        <v>0</v>
      </c>
      <c r="J50" s="29">
        <f t="shared" si="12"/>
        <v>1</v>
      </c>
      <c r="K50" s="97"/>
    </row>
    <row r="51" spans="1:11" ht="185.25" customHeight="1" thickBot="1" x14ac:dyDescent="0.3">
      <c r="A51" s="36" t="s">
        <v>19</v>
      </c>
      <c r="B51" s="54" t="s">
        <v>44</v>
      </c>
      <c r="C51" s="38">
        <v>1</v>
      </c>
      <c r="D51" s="38"/>
      <c r="E51" s="42"/>
      <c r="F51" s="42"/>
      <c r="G51" s="42"/>
      <c r="H51" s="42"/>
      <c r="I51" s="42"/>
      <c r="J51" s="38">
        <v>1</v>
      </c>
      <c r="K51" s="103" t="s">
        <v>90</v>
      </c>
    </row>
    <row r="52" spans="1:11" ht="39.75" customHeight="1" thickBot="1" x14ac:dyDescent="0.3">
      <c r="A52" s="117" t="s">
        <v>72</v>
      </c>
      <c r="B52" s="118"/>
      <c r="C52" s="118"/>
      <c r="D52" s="118"/>
      <c r="E52" s="118"/>
      <c r="F52" s="118"/>
      <c r="G52" s="118"/>
      <c r="H52" s="118"/>
      <c r="I52" s="118"/>
      <c r="J52" s="118"/>
      <c r="K52" s="119"/>
    </row>
    <row r="53" spans="1:11" ht="39.75" customHeight="1" thickBot="1" x14ac:dyDescent="0.3">
      <c r="A53" s="73"/>
      <c r="B53" s="25" t="s">
        <v>68</v>
      </c>
      <c r="C53" s="25">
        <f t="shared" ref="C53:J53" si="13">C54+C55</f>
        <v>2</v>
      </c>
      <c r="D53" s="25">
        <f t="shared" si="13"/>
        <v>1</v>
      </c>
      <c r="E53" s="25">
        <f t="shared" si="13"/>
        <v>1</v>
      </c>
      <c r="F53" s="26">
        <f t="shared" si="13"/>
        <v>0.6</v>
      </c>
      <c r="G53" s="105">
        <f t="shared" si="13"/>
        <v>1</v>
      </c>
      <c r="H53" s="26">
        <f t="shared" si="13"/>
        <v>0.6</v>
      </c>
      <c r="I53" s="25">
        <f t="shared" si="13"/>
        <v>1</v>
      </c>
      <c r="J53" s="25">
        <f t="shared" si="13"/>
        <v>0</v>
      </c>
      <c r="K53" s="91"/>
    </row>
    <row r="54" spans="1:11" ht="131.25" customHeight="1" x14ac:dyDescent="0.25">
      <c r="A54" s="74" t="s">
        <v>91</v>
      </c>
      <c r="B54" s="75" t="s">
        <v>74</v>
      </c>
      <c r="C54" s="46">
        <v>1</v>
      </c>
      <c r="D54" s="46">
        <v>1</v>
      </c>
      <c r="E54" s="46"/>
      <c r="F54" s="76">
        <v>0</v>
      </c>
      <c r="G54" s="76"/>
      <c r="H54" s="76">
        <v>0</v>
      </c>
      <c r="I54" s="46"/>
      <c r="J54" s="46"/>
      <c r="K54" s="92" t="s">
        <v>78</v>
      </c>
    </row>
    <row r="55" spans="1:11" ht="183.75" customHeight="1" thickBot="1" x14ac:dyDescent="0.3">
      <c r="A55" s="80" t="s">
        <v>92</v>
      </c>
      <c r="B55" s="81" t="s">
        <v>75</v>
      </c>
      <c r="C55" s="82">
        <v>1</v>
      </c>
      <c r="D55" s="82"/>
      <c r="E55" s="82">
        <v>1</v>
      </c>
      <c r="F55" s="83">
        <v>0.6</v>
      </c>
      <c r="G55" s="104">
        <v>1</v>
      </c>
      <c r="H55" s="83">
        <v>0.6</v>
      </c>
      <c r="I55" s="82">
        <v>1</v>
      </c>
      <c r="J55" s="82"/>
      <c r="K55" s="93" t="s">
        <v>93</v>
      </c>
    </row>
    <row r="56" spans="1:11" ht="39.75" customHeight="1" thickBot="1" x14ac:dyDescent="0.3">
      <c r="A56" s="108" t="s">
        <v>52</v>
      </c>
      <c r="B56" s="109"/>
      <c r="C56" s="109"/>
      <c r="D56" s="109"/>
      <c r="E56" s="109"/>
      <c r="F56" s="109"/>
      <c r="G56" s="109"/>
      <c r="H56" s="109"/>
      <c r="I56" s="109"/>
      <c r="J56" s="109"/>
      <c r="K56" s="110"/>
    </row>
    <row r="57" spans="1:11" ht="99.75" customHeight="1" thickBot="1" x14ac:dyDescent="0.3">
      <c r="A57" s="74" t="s">
        <v>91</v>
      </c>
      <c r="B57" s="75" t="s">
        <v>76</v>
      </c>
      <c r="C57" s="46">
        <v>1</v>
      </c>
      <c r="D57" s="46"/>
      <c r="E57" s="46"/>
      <c r="F57" s="46"/>
      <c r="G57" s="46"/>
      <c r="H57" s="46"/>
      <c r="I57" s="46"/>
      <c r="J57" s="46">
        <v>1</v>
      </c>
      <c r="K57" s="92" t="s">
        <v>73</v>
      </c>
    </row>
    <row r="58" spans="1:11" s="21" customFormat="1" ht="36.75" customHeight="1" thickBot="1" x14ac:dyDescent="0.4">
      <c r="A58" s="77"/>
      <c r="B58" s="78" t="s">
        <v>5</v>
      </c>
      <c r="C58" s="79">
        <f t="shared" ref="C58:J58" si="14">C12+C26+C37+C42+C49+C53+C57</f>
        <v>25</v>
      </c>
      <c r="D58" s="79">
        <f t="shared" si="14"/>
        <v>7</v>
      </c>
      <c r="E58" s="79">
        <f t="shared" si="14"/>
        <v>6</v>
      </c>
      <c r="F58" s="90">
        <f t="shared" si="14"/>
        <v>61063.599999999991</v>
      </c>
      <c r="G58" s="79">
        <f t="shared" si="14"/>
        <v>4</v>
      </c>
      <c r="H58" s="90">
        <f t="shared" si="14"/>
        <v>35746</v>
      </c>
      <c r="I58" s="79">
        <f t="shared" si="14"/>
        <v>6</v>
      </c>
      <c r="J58" s="79">
        <f t="shared" si="14"/>
        <v>12</v>
      </c>
      <c r="K58" s="86"/>
    </row>
    <row r="59" spans="1:11" ht="27" hidden="1" customHeight="1" x14ac:dyDescent="0.35">
      <c r="A59" s="20"/>
      <c r="B59" s="19"/>
      <c r="C59" s="9"/>
      <c r="D59" s="6"/>
      <c r="E59" s="6"/>
      <c r="F59" s="6"/>
      <c r="G59" s="6"/>
      <c r="H59" s="6"/>
      <c r="I59" s="6"/>
      <c r="J59" s="6"/>
      <c r="K59" s="12"/>
    </row>
    <row r="60" spans="1:11" ht="42" hidden="1" customHeight="1" x14ac:dyDescent="0.25">
      <c r="A60" s="106" t="s">
        <v>4</v>
      </c>
      <c r="B60" s="107"/>
      <c r="C60" s="107"/>
      <c r="D60" s="107"/>
      <c r="E60" s="107"/>
      <c r="F60" s="107"/>
      <c r="G60" s="107"/>
      <c r="H60" s="107"/>
      <c r="I60" s="107"/>
      <c r="J60" s="107"/>
      <c r="K60" s="13"/>
    </row>
    <row r="61" spans="1:11" ht="143.25" hidden="1" customHeight="1" x14ac:dyDescent="0.25">
      <c r="A61" s="16">
        <v>1</v>
      </c>
      <c r="B61" s="17" t="s">
        <v>1</v>
      </c>
      <c r="C61" s="5">
        <v>1</v>
      </c>
      <c r="D61" s="5"/>
      <c r="E61" s="5"/>
      <c r="F61" s="5"/>
      <c r="G61" s="5"/>
      <c r="H61" s="5"/>
      <c r="I61" s="5"/>
      <c r="J61" s="5"/>
      <c r="K61" s="14"/>
    </row>
    <row r="62" spans="1:11" ht="25.5" hidden="1" x14ac:dyDescent="0.35">
      <c r="C62" s="10"/>
      <c r="D62" s="7"/>
      <c r="E62" s="7"/>
      <c r="F62" s="7"/>
      <c r="G62" s="7"/>
      <c r="H62" s="7"/>
      <c r="I62" s="7"/>
      <c r="J62" s="7"/>
    </row>
    <row r="63" spans="1:11" ht="25.5" hidden="1" x14ac:dyDescent="0.35">
      <c r="C63" s="10"/>
      <c r="D63" s="7"/>
      <c r="E63" s="7"/>
      <c r="F63" s="7"/>
      <c r="G63" s="7"/>
      <c r="H63" s="7"/>
      <c r="I63" s="7"/>
      <c r="J63" s="7"/>
    </row>
    <row r="64" spans="1:11" ht="25.5" hidden="1" x14ac:dyDescent="0.35">
      <c r="C64" s="10"/>
      <c r="D64" s="7"/>
      <c r="E64" s="7"/>
      <c r="F64" s="7"/>
      <c r="G64" s="7"/>
      <c r="H64" s="7"/>
      <c r="I64" s="7"/>
      <c r="J64" s="7"/>
    </row>
    <row r="65" spans="3:10" ht="25.5" hidden="1" x14ac:dyDescent="0.35">
      <c r="C65" s="10"/>
      <c r="D65" s="7"/>
      <c r="E65" s="7"/>
      <c r="F65" s="7"/>
      <c r="G65" s="7"/>
      <c r="H65" s="7"/>
      <c r="I65" s="7"/>
      <c r="J65" s="7"/>
    </row>
    <row r="66" spans="3:10" ht="25.5" x14ac:dyDescent="0.35">
      <c r="C66" s="10"/>
      <c r="D66" s="7"/>
      <c r="E66" s="7"/>
      <c r="F66" s="7"/>
      <c r="G66" s="7"/>
      <c r="H66" s="7"/>
      <c r="I66" s="7"/>
      <c r="J66" s="7"/>
    </row>
    <row r="68" spans="3:10" ht="25.5" x14ac:dyDescent="0.35">
      <c r="D68" s="7"/>
    </row>
  </sheetData>
  <mergeCells count="25">
    <mergeCell ref="A2:K2"/>
    <mergeCell ref="H8:H9"/>
    <mergeCell ref="D5:D9"/>
    <mergeCell ref="C5:C9"/>
    <mergeCell ref="B5:B9"/>
    <mergeCell ref="G7:H7"/>
    <mergeCell ref="G8:G9"/>
    <mergeCell ref="I7:I9"/>
    <mergeCell ref="K5:K9"/>
    <mergeCell ref="A5:A9"/>
    <mergeCell ref="E7:F7"/>
    <mergeCell ref="E8:E9"/>
    <mergeCell ref="F8:F9"/>
    <mergeCell ref="A3:K3"/>
    <mergeCell ref="E5:J6"/>
    <mergeCell ref="J7:J9"/>
    <mergeCell ref="A60:J60"/>
    <mergeCell ref="A11:K11"/>
    <mergeCell ref="A25:K25"/>
    <mergeCell ref="A36:K36"/>
    <mergeCell ref="A10:K10"/>
    <mergeCell ref="A41:K41"/>
    <mergeCell ref="A48:K48"/>
    <mergeCell ref="A52:K52"/>
    <mergeCell ref="A56:K56"/>
  </mergeCells>
  <phoneticPr fontId="1" type="noConversion"/>
  <pageMargins left="0.43307086614173229" right="0.11811023622047245" top="0.39370078740157483" bottom="0.39370078740157483" header="0.31496062992125984" footer="0.11811023622047245"/>
  <pageSetup paperSize="9" scale="35" fitToHeight="11" orientation="landscape" horizontalDpi="200" verticalDpi="200" r:id="rId1"/>
  <headerFooter alignWithMargins="0">
    <oddFooter>&amp;R&amp;"Times New Roman,обычный"&amp;24&amp;P</oddFooter>
  </headerFooter>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для звіту</vt:lpstr>
      <vt:lpstr>'для звіту'!Заголовки_для_печати</vt:lpstr>
      <vt:lpstr>'для звіту'!Область_печати</vt:lpstr>
    </vt:vector>
  </TitlesOfParts>
  <Company>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User</cp:lastModifiedBy>
  <cp:lastPrinted>2018-09-04T10:56:00Z</cp:lastPrinted>
  <dcterms:created xsi:type="dcterms:W3CDTF">2016-08-05T12:54:25Z</dcterms:created>
  <dcterms:modified xsi:type="dcterms:W3CDTF">2018-09-05T14:50:32Z</dcterms:modified>
</cp:coreProperties>
</file>