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lexey\общая\Войтенко\праця\"/>
    </mc:Choice>
  </mc:AlternateContent>
  <bookViews>
    <workbookView xWindow="240" yWindow="240" windowWidth="15480" windowHeight="9030" tabRatio="819"/>
  </bookViews>
  <sheets>
    <sheet name="для звіту" sheetId="20" r:id="rId1"/>
  </sheets>
  <definedNames>
    <definedName name="_xlnm.Print_Titles" localSheetId="0">'для звіту'!$5:$9</definedName>
    <definedName name="_xlnm.Print_Area" localSheetId="0">'для звіту'!$A$1:$K$58</definedName>
  </definedNames>
  <calcPr calcId="162913"/>
</workbook>
</file>

<file path=xl/calcChain.xml><?xml version="1.0" encoding="utf-8"?>
<calcChain xmlns="http://schemas.openxmlformats.org/spreadsheetml/2006/main">
  <c r="C50" i="20" l="1"/>
  <c r="D50" i="20"/>
  <c r="D49" i="20" s="1"/>
  <c r="E50" i="20"/>
  <c r="F50" i="20"/>
  <c r="F49" i="20" s="1"/>
  <c r="G50" i="20"/>
  <c r="G49" i="20" s="1"/>
  <c r="H50" i="20"/>
  <c r="H49" i="20" s="1"/>
  <c r="I50" i="20"/>
  <c r="J50" i="20"/>
  <c r="J49" i="20" s="1"/>
  <c r="C53" i="20"/>
  <c r="D53" i="20"/>
  <c r="E53" i="20"/>
  <c r="F53" i="20"/>
  <c r="G53" i="20"/>
  <c r="H53" i="20"/>
  <c r="I53" i="20"/>
  <c r="J53" i="20"/>
  <c r="C49" i="20"/>
  <c r="E49" i="20"/>
  <c r="I49" i="20"/>
  <c r="C43" i="20"/>
  <c r="C42" i="20" s="1"/>
  <c r="D43" i="20"/>
  <c r="D42" i="20" s="1"/>
  <c r="E43" i="20"/>
  <c r="F43" i="20"/>
  <c r="F42" i="20" s="1"/>
  <c r="G43" i="20"/>
  <c r="G42" i="20" s="1"/>
  <c r="H43" i="20"/>
  <c r="H42" i="20" s="1"/>
  <c r="I43" i="20"/>
  <c r="I42" i="20" s="1"/>
  <c r="J43" i="20"/>
  <c r="J42" i="20" s="1"/>
  <c r="E42" i="20"/>
  <c r="C38" i="20"/>
  <c r="C37" i="20" s="1"/>
  <c r="D38" i="20"/>
  <c r="D37" i="20" s="1"/>
  <c r="E38" i="20"/>
  <c r="E37" i="20" s="1"/>
  <c r="F38" i="20"/>
  <c r="F37" i="20" s="1"/>
  <c r="G38" i="20"/>
  <c r="G37" i="20" s="1"/>
  <c r="H38" i="20"/>
  <c r="H37" i="20" s="1"/>
  <c r="I38" i="20"/>
  <c r="J38" i="20"/>
  <c r="J37" i="20" s="1"/>
  <c r="I37" i="20"/>
  <c r="C23" i="20"/>
  <c r="D23" i="20"/>
  <c r="E23" i="20"/>
  <c r="F23" i="20"/>
  <c r="G23" i="20"/>
  <c r="H23" i="20"/>
  <c r="I23" i="20"/>
  <c r="J23" i="20"/>
  <c r="C33" i="20"/>
  <c r="D33" i="20"/>
  <c r="E33" i="20"/>
  <c r="F33" i="20"/>
  <c r="G33" i="20"/>
  <c r="H33" i="20"/>
  <c r="I33" i="20"/>
  <c r="J33" i="20"/>
  <c r="C27" i="20"/>
  <c r="D27" i="20"/>
  <c r="E27" i="20"/>
  <c r="F27" i="20"/>
  <c r="F26" i="20" s="1"/>
  <c r="G27" i="20"/>
  <c r="G26" i="20" s="1"/>
  <c r="H27" i="20"/>
  <c r="H26" i="20" s="1"/>
  <c r="I27" i="20"/>
  <c r="I26" i="20" s="1"/>
  <c r="J27" i="20"/>
  <c r="J26" i="20" s="1"/>
  <c r="C20" i="20"/>
  <c r="D20" i="20"/>
  <c r="E20" i="20"/>
  <c r="F20" i="20"/>
  <c r="G20" i="20"/>
  <c r="H20" i="20"/>
  <c r="I20" i="20"/>
  <c r="J20" i="20"/>
  <c r="C13" i="20"/>
  <c r="D13" i="20"/>
  <c r="E13" i="20"/>
  <c r="F13" i="20"/>
  <c r="G13" i="20"/>
  <c r="H13" i="20"/>
  <c r="I13" i="20"/>
  <c r="J13" i="20"/>
  <c r="E26" i="20" l="1"/>
  <c r="D26" i="20"/>
  <c r="C26" i="20"/>
  <c r="C16" i="20" l="1"/>
  <c r="C12" i="20" s="1"/>
  <c r="C58" i="20" s="1"/>
  <c r="D16" i="20"/>
  <c r="D12" i="20" s="1"/>
  <c r="D58" i="20" s="1"/>
  <c r="E16" i="20"/>
  <c r="E12" i="20" s="1"/>
  <c r="E58" i="20" s="1"/>
  <c r="F16" i="20"/>
  <c r="F12" i="20" s="1"/>
  <c r="F58" i="20" s="1"/>
  <c r="G16" i="20"/>
  <c r="G12" i="20" s="1"/>
  <c r="G58" i="20" s="1"/>
  <c r="H16" i="20"/>
  <c r="H12" i="20" s="1"/>
  <c r="H58" i="20" s="1"/>
  <c r="I16" i="20"/>
  <c r="I12" i="20" s="1"/>
  <c r="I58" i="20" s="1"/>
  <c r="J16" i="20"/>
  <c r="J12" i="20" s="1"/>
  <c r="J58" i="20" s="1"/>
</calcChain>
</file>

<file path=xl/sharedStrings.xml><?xml version="1.0" encoding="utf-8"?>
<sst xmlns="http://schemas.openxmlformats.org/spreadsheetml/2006/main" count="116" uniqueCount="94">
  <si>
    <t>Управління капітального будівництва та дорожнього господарства Сумської міської ради</t>
  </si>
  <si>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</si>
  <si>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</si>
  <si>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</si>
  <si>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</si>
  <si>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</si>
  <si>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</si>
  <si>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</si>
  <si>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Не враховано/Не виконано</t>
  </si>
  <si>
    <t>Примітки</t>
  </si>
  <si>
    <t>Додаток до інформації</t>
  </si>
  <si>
    <t>Улаштування та ремонт тротуарів</t>
  </si>
  <si>
    <t>Капітальний ремонт житлового фонду</t>
  </si>
  <si>
    <t>Благоустрій</t>
  </si>
  <si>
    <t>Капітальні вкладення</t>
  </si>
  <si>
    <t>Надано відповіді роз'яснювального характеру</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</si>
  <si>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2018 рік та Програми економічного і соціального розвитку м. Суми на 2018 рік та основних напрямів розвитку на 2019 - 2020 роки                                                                                                                                                                                                                                                                                                                                                                                                                                                                     
</t>
  </si>
  <si>
    <t>Передбачено в міському бюджеті на 2018 рік  (з урахуванням змін)</t>
  </si>
  <si>
    <t>Касові видатки за 2018 рік (станом на 01.04.2018)</t>
  </si>
  <si>
    <t>Всього питань</t>
  </si>
  <si>
    <t>1.1.</t>
  </si>
  <si>
    <t>Тротуари по пров. Вільний</t>
  </si>
  <si>
    <t>2</t>
  </si>
  <si>
    <t>2.1.</t>
  </si>
  <si>
    <t>Збільшення напору води по вул. Менделеєва, 4</t>
  </si>
  <si>
    <t>2.2.</t>
  </si>
  <si>
    <t>Ремонт даху по вул. Менделеєва, 4</t>
  </si>
  <si>
    <t>3</t>
  </si>
  <si>
    <t>3.1.</t>
  </si>
  <si>
    <t>Деталізувати за об'єктами розділ "Організація благоустрою" у розділі розпорядження Департаменту інфраструктури міста (перехід від титульних списків до програм)</t>
  </si>
  <si>
    <t>4</t>
  </si>
  <si>
    <t>4.1</t>
  </si>
  <si>
    <t>Запровадити деталізовану візуалізацію проекту "Карта ремонтів"</t>
  </si>
  <si>
    <t>Ремонт прибудинкових доріг та тротуарів</t>
  </si>
  <si>
    <t>Улаштування та ремонт тротуарів пл. Горького 2, 4, 6, вул. Горького 25, пров. Вільний</t>
  </si>
  <si>
    <t>1.2.</t>
  </si>
  <si>
    <t>Улаштування тротуарів та каналізаційних люків по вул. Ковпака, 41 та 43</t>
  </si>
  <si>
    <t>1.3.</t>
  </si>
  <si>
    <t>Ремонт дороги по вул. Романа Атаманюка, 49</t>
  </si>
  <si>
    <t>1.4.</t>
  </si>
  <si>
    <t>Тротуари по вул. Романа Атаманюка, 29, 31, 49</t>
  </si>
  <si>
    <t>Перейти від розпорошення наявних ресурсів між купою проектів до зосередження на кількох об'єктах, які місто здатне максимально реалізувати протягом бюджетного року, решту - виключити</t>
  </si>
  <si>
    <t>Вилучити із бюджету на 2018 рік "Євродвори"</t>
  </si>
  <si>
    <t>1</t>
  </si>
  <si>
    <t>Не передбачати в бюджеті коштів на відшкодування ПДВ для співфінансування витрат на придбання тролейбусів у рамках спільного проекту Міністерства інфраструктури України та Європейського інвестиційного банку "Міський громадський транспорт України"</t>
  </si>
  <si>
    <t>Викласти на сайт міської ради посилання на сервіс OpenBudget та забезпечити повноту його наповнення і своєчасність оновлення</t>
  </si>
  <si>
    <t>Викладати на сайті міської ради всю інформацію щодо наданих громадянами пропозицій та стану реагування на них, без видалення минулорічних</t>
  </si>
  <si>
    <t>Транспорт</t>
  </si>
  <si>
    <t>Передбачити кошти для виконання програми розвитку пасажирського транспорту на 2018 рік</t>
  </si>
  <si>
    <t>Відділ інформаційних технологій та комп'ютерного забезпечення Сумської міської ради</t>
  </si>
  <si>
    <t>Відділ транспорту, зв'язку  та телекомунікаційних послуг Сумської міської ради</t>
  </si>
  <si>
    <t>Департамент фінансів, економіки та інвестицій Сумської міської ради</t>
  </si>
  <si>
    <t>Департамент інфаструктури міста Сумської міської ради</t>
  </si>
  <si>
    <t>Департамент соціального захисту населення Сумської міської ради</t>
  </si>
  <si>
    <t>З огляду на значну кількість перехідних об'єктів капітального будівництва їх необхідно завершити та ввести в експлуатацію.</t>
  </si>
  <si>
    <t>На адресу Сумської міської ради постійно надходять звернення від мешканців міста щодо облаштування прибудинкових територій та внутрішньоквартальних доріг по м. Суми, тому дана пропозиція не є доцільною.</t>
  </si>
  <si>
    <t>Сума, тис.грн.</t>
  </si>
  <si>
    <t>До титульного списку  по  улаштуванню нових та розширенню існуючих тротуарів, пішохідних та велосипедних доріжок роботи по пров. Вільний не ввійшли. Пропозиція не врахована.</t>
  </si>
  <si>
    <t>Типовою формою рішення про місцевий бюджет не передбачено відповідної форми. Уточнені розрахунки до бюджету за КПКВК 1216030 "Організація благоустрою населених пунктів" на 2018 рік можуть бути надані у відповідь на звернення у визначені чинним законодавством терміни.</t>
  </si>
  <si>
    <t xml:space="preserve">У травні поточного року заплановано визначити обсяги робіт по улаштуванню майданчиків для вигулу тварин та подати пропозицію до профільних депутатських комісій щодо виділення додаткових коштів на їх улаштування у другій половині поточного року. </t>
  </si>
  <si>
    <t>При виконанні капітальних ремонтів тротуарів в поточному році, проектно-кошторисною документацією в обов'язковому порядку передбачається улаштування тактильних плит в місцях перетину тротуарів з проїздами.</t>
  </si>
  <si>
    <t>Згадані об'єкти не включені до переліку об'єктів капітального ремонту прибудинкових територій затвердженого на 2018 рік.</t>
  </si>
  <si>
    <t>По даному об'єкту  розроблено проектно-кошторисну документацію, проведено її експертизу та укладено договір з підрядною організацією  на виконання будівельно-монтажних робіт. Роботи будуть виконані до кінця 2018 року.</t>
  </si>
  <si>
    <t>Встановлення звукових світлофорів не передбачено титульним списком на 2018 рік. Заявнику направлено листа  про надання конкретного переліку перехресть, перед якими необхідно встановити звукові світлофори.</t>
  </si>
  <si>
    <t xml:space="preserve">Розробка схеми розміщення майданчиків  для вигулу собак у відповідних місцях </t>
  </si>
  <si>
    <t>3.2.</t>
  </si>
  <si>
    <t>1.5.</t>
  </si>
  <si>
    <t xml:space="preserve">Виділення коштів з міського бюджету на придбання 10 тролейбусів </t>
  </si>
  <si>
    <t>Створення умов для людей з вадами зору: облаштування тролейбусів та автобусів зовнішнім озвученням.</t>
  </si>
  <si>
    <t xml:space="preserve">Створення умов для людей з вадами зору: встановлення звукових світлофорів </t>
  </si>
  <si>
    <t>Створення умов для людей з вадами зору: облаштування тротуарів тактильною плиткою, зокрема перед перехрестями.</t>
  </si>
  <si>
    <t>Закупівля послуг щодо дослідження мобільності мешканців міста  провести на тендерній основі</t>
  </si>
  <si>
    <t>Вього питань</t>
  </si>
  <si>
    <t xml:space="preserve">До переліку об'єктів капітального ремонту прибудинкових територій на 2018 рік включено об'єкт "Капітальний ремонт прибудинкової території в районі житлового будинку №49 по вул. Романа Атаманюка",  по якому передбачено облаштування тротуарів і дорожнього покриття.  Улаштування та ремонт тротуарів по вул. Романа Атаманюка, 29, 31 не включені до переліку об'єктів капітального ремонту прибудинкових територій затвердженого на 2018 рік. </t>
  </si>
  <si>
    <t>Програмою розвитку міського пасажирського транспорту м. Суми на 2018 рік передбачено кошти  міського бюджету в сумі 278,5 млн. грн., залучені (кредитні) кошти -  62,7 млн. грн., інші кошти – 1,4 млн. гривень. Станом на 01.04.2018 в міському бюджеті на придбання комунального пасажирського транспорту було передбачено 29240,0 тис. грн., в т.ч. на придбання 4 автобусів - 8440,0 тис. грн., 4 тролейбусів - 20800,0 тис. гривень.</t>
  </si>
  <si>
    <t>В міському бюджеті передбачено 450,0 тис. грн. на проведення дослідження мобільності мешканців міста.  Готуються необхідні документи для оголошення тендеру.</t>
  </si>
  <si>
    <t>За рахунок коштів державного і місцевого бюджетів у поточному році будуть продовжені роботи по капітальному ремонту внутрішньобудинкових інженерних мереж, розпочатих у 2017 році. Роботи планується виконати до кінця поточного року.</t>
  </si>
  <si>
    <t>Інформація про стан врахування пропозицій, які були надані під час електронних консультацій з громадськістю та громадських слухань, до проектів міського бюджету та Програми економічного і соціального розвитку міста Суми на  відповідний рік розміщується у відповідних розділах на офіційному сайті Сумської міської ради (розділ: Городянину\Громадські обговорення\Електронні консультації з громадськістю) та на сайті департаменту фінансів, економіки та інвестицій Сумської міської ради (розділ: Бюджет\Нормативно-правова база\Інше\Консультації з громадськістю).</t>
  </si>
  <si>
    <t xml:space="preserve">Станом на 01.04.2018 в міському бюджеті не передбачено кошти на додаткову закупівлю 10 тролейбусів. </t>
  </si>
  <si>
    <t>Відділ охорони здоров'я Сумської міської ради, управління освіти і науки Сумської міської ради</t>
  </si>
  <si>
    <t xml:space="preserve">Пропозиція опрацьовується департаментом  з Сумською міською організацією Українського товариства сліпих та відділом охорони здоров’я Сумської міської ради. </t>
  </si>
  <si>
    <t>Виділення коштів з міського бюджету на лабораторні дослідження перевірки якості продуктів харчування в закладах освіти та медичних закладах у сумі 200,0 тис. гривень.</t>
  </si>
  <si>
    <t>Виділення коштів з міського бюджету  на придбання проїзних квитків на рік для медичних працівників, які надають первинну медичну допомогу хворим на дому та по 1 – для кожного освітнього закладу (всього 200 шт.) - 200,0 тис. гривень.</t>
  </si>
  <si>
    <t>Встановлення та виплата одноразової допомоги інвалідам I та  II груп по зору до Міжнародного дня сліпих</t>
  </si>
  <si>
    <t>Капремонт покрівлі по вул. Менделеєва, 4 до титульного списку капітального ремонту житлового фонду на 2018 рік не ввійшов. Пропозиція не врахована.</t>
  </si>
  <si>
    <t>Проведено тендер із закупівлі 4 тролейбусів, які будуть обладнанні звуковими інформаторами з оповіщенням пасажирів як у салоні, так і зовні тролейбусів.</t>
  </si>
  <si>
    <t>Придбання продуктів харчування проводиться у підприємців, які мають дозвільні документи на ведення відповідної діяльності. Якість продуктів обов'язково підтверджена сертифікатами. Кошти на проведення лабораторних досліджень якості продуктів в закладах освіти та медичних закладах не передбачено в міському бюджеті на 2018 рік.</t>
  </si>
  <si>
    <t xml:space="preserve">Відповідно до інформації, наданої відділом охорони здоров'я Сумської міської ради, потреба в придбанні проїзних квитків у медичних закладах відсутня. Освітнім закладам на апаратній нараді від 07.02.2018 року було запропоновано придбавати проїзні квитки в межах видатків галузі. Станом на 01.04.2018 було придбано 1 проїзний квиток для НВК №11. </t>
  </si>
  <si>
    <t>(152,3 тис. грн. - залишок субвенції з ДБ; 1,3тис. грн. - співфінансування з МБ)</t>
  </si>
  <si>
    <t>Кількість врахованих (частково врахованих) пропозицій</t>
  </si>
  <si>
    <t>Сумською міською радою 21 грудня 2017 року було прийнято рішення "Про міський бюджет на 2018 рік"  № 2909 - МР, відповідно до якого в міському бюджеті передбачено кошти, необхідні для сплати  суми ПДВ, яка не покривається за рахунок кредитних коштів від Європейського інвестиційного банку.</t>
  </si>
  <si>
    <t>Департаментом фінансів, економіки та інвестицій щомісячно здійснюється оновлення даних для візуалізації дохідної та видаткової частин міського бюджету м. Суми на сайті www.openbudget.in.ua. Проте існуюча система візуалізації некоректно відображає деякі дані по існуючих позиціях, що, в свою чергу, здійснює вплив на загальну оцінку користувачів інформації. Для повноцінної роботи сервісу та розміщення посилання на нього проводиться робота щодо виявлення недоліків та підготовки пропозицій розробникам з метою їх усунення. Питання залишається на контролі.</t>
  </si>
  <si>
    <t>На сайті Департаменту інфраструктури міста  оприлюднюються титульні списки об’єктів, де проводяться капітальні ремонти та будівництво (реконструкція). На сайті Сумської міської ради (розділ: Городянину\ Інформаційні матеріали\ Інформаційні матеріали з питань ЖКГ) оприлюднюється інформація управління капітального будівництва та дорожнього   господарства щодо переліку вулиць для надання послуг по поточному ремонту вулично-дорожньої мережі та штучних споруд міста.</t>
  </si>
  <si>
    <t>станом на 01.04.2018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</si>
</sst>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0"/>
      <name val="Arial Cyr"/>
      <charset val="204"/>
    </font>
    <font>
      <sz val="8"/>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2"/>
      <name val="Times New Roman"/>
      <family val="1"/>
      <charset val="204"/>
    </font>
    <font>
      <b/>
      <sz val="22"/>
      <color indexed="8"/>
      <name val="Times New Roman"/>
      <family val="1"/>
      <charset val="204"/>
    </font>
    <font>
      <sz val="22"/>
      <name val="Times New Roman"/>
      <family val="1"/>
      <charset val="204"/>
    </font>
    <font>
      <sz val="22"/>
      <color indexed="8"/>
      <name val="Times New Roman"/>
      <family val="1"/>
      <charset val="204"/>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140">
    <xf numFmtId="0" fontId="0" fillId="0" borderId="0" xfId="0"/>
    <xf numFmtId="0" fontId="3" fillId="0" borderId="0" xfId="0" applyFont="1" applyFill="1"/>
    <xf numFmtId="0" fontId="3" fillId="0" borderId="0" xfId="0" applyFont="1" applyFill="1" applyAlignment="1">
      <alignment horizontal="center"/>
    </xf>
    <xf numFmtId="0" fontId="2" fillId="0" borderId="0" xfId="0" applyFont="1" applyFill="1" applyBorder="1" applyAlignment="1">
      <alignment horizontal="right" vertical="center"/>
    </xf>
    <xf numFmtId="0" fontId="6" fillId="0" borderId="0" xfId="0" applyFont="1" applyFill="1"/>
    <xf numFmtId="0" fontId="9" fillId="0" borderId="2" xfId="0" applyFont="1" applyFill="1" applyBorder="1" applyAlignment="1">
      <alignment horizontal="center" vertical="top" wrapText="1"/>
    </xf>
    <xf numFmtId="0" fontId="11" fillId="0" borderId="5"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center" vertical="top"/>
    </xf>
    <xf numFmtId="0" fontId="11" fillId="0" borderId="5" xfId="0" applyFont="1" applyFill="1" applyBorder="1" applyAlignment="1">
      <alignment horizontal="center" vertical="top"/>
    </xf>
    <xf numFmtId="0" fontId="11" fillId="0" borderId="0" xfId="0" applyFont="1" applyFill="1" applyAlignment="1">
      <alignment horizontal="center" vertical="top"/>
    </xf>
    <xf numFmtId="0" fontId="12" fillId="0" borderId="0" xfId="0" applyFont="1" applyFill="1" applyBorder="1" applyAlignment="1">
      <alignment horizontal="right" vertical="center"/>
    </xf>
    <xf numFmtId="0" fontId="8" fillId="0" borderId="0" xfId="0" applyFont="1" applyFill="1" applyBorder="1" applyAlignment="1">
      <alignment horizontal="center"/>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Alignment="1">
      <alignment horizontal="center"/>
    </xf>
    <xf numFmtId="0" fontId="7" fillId="0" borderId="1" xfId="0" applyFont="1" applyFill="1" applyBorder="1" applyAlignment="1">
      <alignment horizontal="center" vertical="top" wrapText="1"/>
    </xf>
    <xf numFmtId="0" fontId="7" fillId="0" borderId="2" xfId="0" applyFont="1" applyFill="1" applyBorder="1" applyAlignment="1">
      <alignment vertical="top" wrapText="1"/>
    </xf>
    <xf numFmtId="0" fontId="8" fillId="0" borderId="0" xfId="0" applyFont="1" applyFill="1"/>
    <xf numFmtId="0" fontId="8" fillId="0" borderId="5" xfId="0" applyFont="1" applyFill="1" applyBorder="1"/>
    <xf numFmtId="0" fontId="8" fillId="0" borderId="5" xfId="0" applyFont="1" applyFill="1" applyBorder="1" applyAlignment="1">
      <alignment horizontal="center"/>
    </xf>
    <xf numFmtId="0" fontId="10" fillId="0" borderId="0" xfId="0" applyFont="1" applyFill="1"/>
    <xf numFmtId="0" fontId="2" fillId="0" borderId="0" xfId="0" applyFont="1" applyFill="1"/>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3" fillId="0" borderId="11" xfId="0"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0" fontId="14" fillId="2" borderId="6" xfId="0" applyFont="1" applyFill="1" applyBorder="1" applyAlignment="1">
      <alignment horizontal="left" vertical="top" wrapText="1"/>
    </xf>
    <xf numFmtId="0" fontId="14" fillId="2" borderId="5" xfId="0" applyFont="1" applyFill="1" applyBorder="1" applyAlignment="1">
      <alignment vertical="top" wrapText="1"/>
    </xf>
    <xf numFmtId="0" fontId="13" fillId="0" borderId="5" xfId="0"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49" fontId="16" fillId="0" borderId="1" xfId="0" applyNumberFormat="1" applyFont="1" applyBorder="1" applyAlignment="1">
      <alignment horizontal="right" vertical="top" wrapText="1"/>
    </xf>
    <xf numFmtId="0" fontId="16" fillId="0" borderId="2" xfId="0" applyFont="1" applyBorder="1" applyAlignment="1">
      <alignment vertical="top" wrapText="1"/>
    </xf>
    <xf numFmtId="0" fontId="15" fillId="0" borderId="2" xfId="0" applyFont="1" applyFill="1" applyBorder="1" applyAlignment="1">
      <alignment horizontal="center" vertical="top" wrapText="1"/>
    </xf>
    <xf numFmtId="164" fontId="15"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16" fillId="0" borderId="3" xfId="0" applyNumberFormat="1" applyFont="1" applyBorder="1" applyAlignment="1">
      <alignment horizontal="right" vertical="top" wrapText="1"/>
    </xf>
    <xf numFmtId="0" fontId="16" fillId="0" borderId="4" xfId="0" applyFont="1" applyBorder="1" applyAlignment="1">
      <alignment vertical="top" wrapText="1"/>
    </xf>
    <xf numFmtId="0" fontId="15" fillId="0" borderId="4" xfId="0" applyFont="1" applyFill="1" applyBorder="1" applyAlignment="1">
      <alignment horizontal="center" vertical="top" wrapText="1"/>
    </xf>
    <xf numFmtId="164" fontId="15" fillId="0" borderId="4" xfId="0" applyNumberFormat="1" applyFont="1" applyFill="1" applyBorder="1" applyAlignment="1">
      <alignment horizontal="center" vertical="top" wrapText="1"/>
    </xf>
    <xf numFmtId="49" fontId="14" fillId="2" borderId="3" xfId="0" applyNumberFormat="1" applyFont="1" applyFill="1" applyBorder="1" applyAlignment="1">
      <alignment horizontal="left" vertical="top" wrapText="1"/>
    </xf>
    <xf numFmtId="0" fontId="14" fillId="2" borderId="4" xfId="0" applyFont="1" applyFill="1" applyBorder="1" applyAlignment="1">
      <alignment vertical="top" wrapText="1"/>
    </xf>
    <xf numFmtId="0" fontId="13" fillId="0" borderId="4" xfId="0" applyFont="1" applyFill="1" applyBorder="1" applyAlignment="1">
      <alignment horizontal="center" vertical="top" wrapText="1"/>
    </xf>
    <xf numFmtId="164" fontId="13" fillId="0" borderId="4" xfId="0" applyNumberFormat="1" applyFont="1" applyFill="1" applyBorder="1" applyAlignment="1">
      <alignment horizontal="center" vertical="top" wrapText="1"/>
    </xf>
    <xf numFmtId="0" fontId="16" fillId="0" borderId="30" xfId="0" applyFont="1" applyBorder="1" applyAlignment="1">
      <alignment vertical="top" wrapText="1"/>
    </xf>
    <xf numFmtId="0" fontId="16" fillId="0" borderId="9" xfId="0" applyFont="1" applyBorder="1" applyAlignment="1">
      <alignment vertical="top" wrapText="1"/>
    </xf>
    <xf numFmtId="0" fontId="15" fillId="0" borderId="5" xfId="0" applyFont="1" applyFill="1" applyBorder="1" applyAlignment="1">
      <alignment horizontal="center" vertical="top" wrapText="1"/>
    </xf>
    <xf numFmtId="49" fontId="16" fillId="0" borderId="6" xfId="0" applyNumberFormat="1" applyFont="1" applyBorder="1" applyAlignment="1">
      <alignment horizontal="right" vertical="top" wrapText="1"/>
    </xf>
    <xf numFmtId="0" fontId="16" fillId="0" borderId="5" xfId="0" applyFont="1" applyFill="1" applyBorder="1" applyAlignment="1">
      <alignment vertical="top" wrapText="1"/>
    </xf>
    <xf numFmtId="49" fontId="14" fillId="2" borderId="1" xfId="0" applyNumberFormat="1" applyFont="1" applyFill="1" applyBorder="1" applyAlignment="1">
      <alignment horizontal="left" vertical="top" wrapText="1"/>
    </xf>
    <xf numFmtId="0" fontId="14" fillId="2" borderId="2" xfId="0" applyFont="1" applyFill="1" applyBorder="1" applyAlignment="1">
      <alignment vertical="top" wrapText="1"/>
    </xf>
    <xf numFmtId="164" fontId="13" fillId="0" borderId="2" xfId="0" applyNumberFormat="1" applyFont="1" applyFill="1" applyBorder="1" applyAlignment="1">
      <alignment horizontal="center" vertical="top" wrapText="1"/>
    </xf>
    <xf numFmtId="49" fontId="16" fillId="0" borderId="1" xfId="0" applyNumberFormat="1" applyFont="1" applyFill="1" applyBorder="1" applyAlignment="1">
      <alignment horizontal="right" vertical="top" wrapText="1"/>
    </xf>
    <xf numFmtId="0" fontId="16" fillId="0" borderId="2" xfId="0" applyFont="1" applyFill="1" applyBorder="1" applyAlignment="1">
      <alignment horizontal="justify" vertical="top" wrapText="1"/>
    </xf>
    <xf numFmtId="0" fontId="16" fillId="0" borderId="4" xfId="0" applyFont="1" applyFill="1" applyBorder="1" applyAlignment="1">
      <alignment horizontal="justify" vertical="top" wrapText="1"/>
    </xf>
    <xf numFmtId="164" fontId="14" fillId="0" borderId="11" xfId="0" applyNumberFormat="1" applyFont="1" applyBorder="1" applyAlignment="1">
      <alignment horizontal="center" vertical="top" wrapText="1"/>
    </xf>
    <xf numFmtId="165" fontId="15" fillId="0" borderId="2" xfId="0" applyNumberFormat="1" applyFont="1" applyFill="1" applyBorder="1" applyAlignment="1">
      <alignment horizontal="center" vertical="top" wrapText="1"/>
    </xf>
    <xf numFmtId="0" fontId="15" fillId="0" borderId="12" xfId="0" applyFont="1" applyFill="1" applyBorder="1" applyAlignment="1">
      <alignment horizontal="center" vertical="top" wrapText="1"/>
    </xf>
    <xf numFmtId="49" fontId="14" fillId="2" borderId="6" xfId="0" applyNumberFormat="1" applyFont="1" applyFill="1" applyBorder="1" applyAlignment="1">
      <alignment horizontal="left" vertical="top" wrapText="1"/>
    </xf>
    <xf numFmtId="49" fontId="14" fillId="2" borderId="5" xfId="0" applyNumberFormat="1" applyFont="1" applyFill="1" applyBorder="1" applyAlignment="1">
      <alignment horizontal="left" vertical="top" wrapText="1"/>
    </xf>
    <xf numFmtId="49" fontId="14" fillId="2" borderId="8" xfId="0" applyNumberFormat="1" applyFont="1" applyFill="1" applyBorder="1" applyAlignment="1">
      <alignment horizontal="left" vertical="center" wrapText="1"/>
    </xf>
    <xf numFmtId="49" fontId="14" fillId="2" borderId="7" xfId="0" applyNumberFormat="1" applyFont="1" applyFill="1" applyBorder="1" applyAlignment="1">
      <alignment vertical="top" wrapText="1"/>
    </xf>
    <xf numFmtId="0" fontId="13" fillId="0" borderId="7" xfId="0"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49" fontId="16" fillId="0" borderId="28" xfId="0" applyNumberFormat="1" applyFont="1" applyBorder="1" applyAlignment="1">
      <alignment horizontal="right" vertical="top" wrapText="1"/>
    </xf>
    <xf numFmtId="0" fontId="16" fillId="0" borderId="29" xfId="0" applyFont="1" applyFill="1" applyBorder="1" applyAlignment="1">
      <alignment horizontal="justify" vertical="top" wrapText="1"/>
    </xf>
    <xf numFmtId="0" fontId="15" fillId="0" borderId="29" xfId="0" applyFont="1" applyFill="1" applyBorder="1" applyAlignment="1">
      <alignment horizontal="center" vertical="top" wrapText="1"/>
    </xf>
    <xf numFmtId="0" fontId="13" fillId="0" borderId="29" xfId="0" applyFont="1" applyFill="1" applyBorder="1" applyAlignment="1">
      <alignment horizontal="center" vertical="top" wrapText="1"/>
    </xf>
    <xf numFmtId="164" fontId="15" fillId="0" borderId="29" xfId="0" applyNumberFormat="1" applyFont="1" applyFill="1" applyBorder="1" applyAlignment="1">
      <alignment horizontal="center" vertical="top" wrapText="1"/>
    </xf>
    <xf numFmtId="0" fontId="15" fillId="0" borderId="2" xfId="0" applyFont="1" applyFill="1" applyBorder="1" applyAlignment="1">
      <alignment horizontal="justify" vertical="top" wrapText="1"/>
    </xf>
    <xf numFmtId="0" fontId="15" fillId="0" borderId="4" xfId="0" applyFont="1" applyFill="1" applyBorder="1" applyAlignment="1">
      <alignment horizontal="justify" vertical="top" wrapText="1"/>
    </xf>
    <xf numFmtId="49" fontId="14" fillId="2" borderId="6" xfId="0" applyNumberFormat="1" applyFont="1" applyFill="1" applyBorder="1" applyAlignment="1">
      <alignment horizontal="left" vertical="center" wrapText="1"/>
    </xf>
    <xf numFmtId="49" fontId="14" fillId="2" borderId="5" xfId="0" applyNumberFormat="1" applyFont="1" applyFill="1" applyBorder="1" applyAlignment="1">
      <alignment vertical="top" wrapText="1"/>
    </xf>
    <xf numFmtId="0" fontId="13" fillId="0" borderId="10" xfId="0" applyFont="1" applyFill="1" applyBorder="1" applyAlignment="1">
      <alignment horizontal="center" vertical="top" wrapText="1"/>
    </xf>
    <xf numFmtId="0" fontId="13" fillId="0" borderId="6" xfId="0" applyFont="1" applyFill="1" applyBorder="1" applyAlignment="1">
      <alignment horizontal="center" vertical="top" wrapText="1"/>
    </xf>
    <xf numFmtId="0" fontId="15" fillId="0" borderId="5" xfId="0" applyFont="1" applyFill="1" applyBorder="1" applyAlignment="1">
      <alignment horizontal="justify" vertical="top" wrapText="1"/>
    </xf>
    <xf numFmtId="164" fontId="15" fillId="0" borderId="5" xfId="0" applyNumberFormat="1" applyFont="1" applyFill="1" applyBorder="1" applyAlignment="1">
      <alignment horizontal="center" vertical="top" wrapText="1"/>
    </xf>
    <xf numFmtId="0" fontId="13" fillId="0" borderId="10" xfId="0" applyFont="1" applyFill="1" applyBorder="1" applyAlignment="1">
      <alignment horizontal="center"/>
    </xf>
    <xf numFmtId="0" fontId="13" fillId="0" borderId="11" xfId="0" applyFont="1" applyFill="1" applyBorder="1"/>
    <xf numFmtId="49" fontId="13" fillId="0" borderId="11" xfId="0" applyNumberFormat="1" applyFont="1" applyFill="1" applyBorder="1" applyAlignment="1">
      <alignment horizontal="center"/>
    </xf>
    <xf numFmtId="0" fontId="13" fillId="0" borderId="8" xfId="0" applyFont="1" applyFill="1" applyBorder="1" applyAlignment="1">
      <alignment horizontal="center" vertical="top" wrapText="1"/>
    </xf>
    <xf numFmtId="0" fontId="15" fillId="0" borderId="7" xfId="0" applyFont="1" applyFill="1" applyBorder="1" applyAlignment="1">
      <alignment horizontal="justify" vertical="top" wrapText="1"/>
    </xf>
    <xf numFmtId="0" fontId="15" fillId="0" borderId="7" xfId="0" applyFont="1" applyFill="1" applyBorder="1" applyAlignment="1">
      <alignment horizontal="center" vertical="top" wrapText="1"/>
    </xf>
    <xf numFmtId="164" fontId="15" fillId="0" borderId="7" xfId="0" applyNumberFormat="1" applyFont="1" applyFill="1" applyBorder="1" applyAlignment="1">
      <alignment horizontal="center" vertical="top" wrapText="1"/>
    </xf>
    <xf numFmtId="0" fontId="13" fillId="0" borderId="31" xfId="0" applyFont="1" applyFill="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11" xfId="0" applyNumberFormat="1" applyFont="1" applyBorder="1" applyAlignment="1">
      <alignment horizontal="center" vertical="top" wrapText="1"/>
    </xf>
    <xf numFmtId="49" fontId="14" fillId="0" borderId="31" xfId="0" applyNumberFormat="1" applyFont="1" applyBorder="1" applyAlignment="1">
      <alignment horizontal="center" vertical="top" wrapText="1"/>
    </xf>
    <xf numFmtId="0" fontId="13" fillId="0" borderId="0"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13" xfId="0" applyFont="1" applyFill="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11" xfId="0" applyNumberFormat="1" applyFont="1" applyBorder="1" applyAlignment="1">
      <alignment horizontal="center" vertical="top" wrapText="1"/>
    </xf>
    <xf numFmtId="0" fontId="3" fillId="0" borderId="23" xfId="0" applyFont="1" applyFill="1" applyBorder="1" applyAlignment="1">
      <alignment horizontal="center" vertical="top" wrapText="1"/>
    </xf>
    <xf numFmtId="0" fontId="3" fillId="0" borderId="13" xfId="0" applyFont="1" applyFill="1" applyBorder="1" applyAlignment="1">
      <alignment horizontal="center" vertical="top" wrapText="1"/>
    </xf>
    <xf numFmtId="49" fontId="14" fillId="0" borderId="31" xfId="0" applyNumberFormat="1" applyFont="1" applyBorder="1" applyAlignment="1">
      <alignment horizontal="center" vertical="top" wrapText="1"/>
    </xf>
    <xf numFmtId="0" fontId="13" fillId="0" borderId="27"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32" xfId="0" applyFont="1" applyFill="1" applyBorder="1" applyAlignment="1">
      <alignment horizontal="center" vertical="top" wrapText="1"/>
    </xf>
    <xf numFmtId="0" fontId="3" fillId="0" borderId="32" xfId="0" applyFont="1" applyFill="1" applyBorder="1" applyAlignment="1">
      <alignment horizontal="center" vertical="top" wrapText="1"/>
    </xf>
    <xf numFmtId="0" fontId="15" fillId="0" borderId="36"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37" xfId="0" applyFont="1" applyFill="1" applyBorder="1" applyAlignment="1">
      <alignment horizontal="left" vertical="top" wrapText="1"/>
    </xf>
    <xf numFmtId="49" fontId="16" fillId="0" borderId="38" xfId="0" applyNumberFormat="1" applyFont="1" applyBorder="1" applyAlignment="1">
      <alignment horizontal="center" vertical="top" wrapText="1"/>
    </xf>
    <xf numFmtId="49" fontId="16" fillId="0" borderId="18" xfId="0" applyNumberFormat="1" applyFont="1" applyBorder="1" applyAlignment="1">
      <alignment horizontal="center" vertical="top" wrapText="1"/>
    </xf>
    <xf numFmtId="0" fontId="15" fillId="0" borderId="39" xfId="0" applyFont="1" applyFill="1" applyBorder="1" applyAlignment="1">
      <alignment horizontal="left" vertical="top" wrapText="1"/>
    </xf>
    <xf numFmtId="0" fontId="13" fillId="0" borderId="36" xfId="0" applyFont="1" applyFill="1" applyBorder="1" applyAlignment="1">
      <alignment horizontal="center" vertical="top" wrapText="1"/>
    </xf>
    <xf numFmtId="0" fontId="15" fillId="0" borderId="39" xfId="0" applyFont="1" applyFill="1" applyBorder="1" applyAlignment="1">
      <alignment horizontal="center" vertical="top" wrapText="1"/>
    </xf>
    <xf numFmtId="0" fontId="15" fillId="0" borderId="36"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5" fillId="0" borderId="40" xfId="0" applyFont="1" applyFill="1" applyBorder="1" applyAlignment="1">
      <alignment horizontal="left" vertical="top" wrapText="1"/>
    </xf>
    <xf numFmtId="0" fontId="15" fillId="0" borderId="39" xfId="0" applyFont="1" applyFill="1" applyBorder="1" applyAlignment="1">
      <alignment horizontal="justify" vertical="top" wrapText="1"/>
    </xf>
    <xf numFmtId="0" fontId="15" fillId="0" borderId="37" xfId="0" applyFont="1" applyFill="1" applyBorder="1" applyAlignment="1">
      <alignment horizontal="justify" vertical="top" wrapText="1"/>
    </xf>
    <xf numFmtId="0" fontId="13" fillId="0" borderId="41" xfId="0" applyFont="1" applyFill="1" applyBorder="1" applyAlignment="1">
      <alignment horizontal="center" vertical="top" wrapText="1"/>
    </xf>
    <xf numFmtId="0" fontId="13" fillId="0" borderId="31" xfId="0" applyFont="1" applyFill="1" applyBorder="1" applyAlignment="1">
      <alignment horizontal="center"/>
    </xf>
    <xf numFmtId="0" fontId="9" fillId="0" borderId="0" xfId="0" applyFont="1" applyFill="1" applyAlignment="1">
      <alignment horizontal="righ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68"/>
  <sheetViews>
    <sheetView tabSelected="1" view="pageBreakPreview" zoomScale="50" zoomScaleNormal="60" zoomScaleSheetLayoutView="50" workbookViewId="0">
      <selection activeCell="K1" sqref="K1"/>
    </sheetView>
  </sheetViews>
  <sheetFormatPr defaultRowHeight="23.25" x14ac:dyDescent="0.35"/>
  <cols>
    <col min="1" max="1" width="9.140625" style="15"/>
    <col min="2" max="2" width="95" style="18" customWidth="1"/>
    <col min="3" max="3" width="9.140625" style="8"/>
    <col min="4" max="4" width="13.42578125" style="2" customWidth="1"/>
    <col min="5" max="5" width="9.140625" style="2"/>
    <col min="6" max="6" width="34" style="2" customWidth="1"/>
    <col min="7" max="7" width="11.42578125" style="2" customWidth="1"/>
    <col min="8" max="8" width="29.5703125" style="2" customWidth="1"/>
    <col min="9" max="9" width="21.28515625" style="2" customWidth="1"/>
    <col min="10" max="10" width="14.140625" style="2" customWidth="1"/>
    <col min="11" max="11" width="161.42578125" style="15" customWidth="1"/>
    <col min="12" max="16384" width="9.140625" style="1"/>
  </cols>
  <sheetData>
    <row r="1" spans="1:11" ht="50.25" customHeight="1" x14ac:dyDescent="0.35">
      <c r="K1" s="139" t="s">
        <v>10</v>
      </c>
    </row>
    <row r="2" spans="1:11" ht="180" customHeight="1" x14ac:dyDescent="0.35">
      <c r="A2" s="88" t="s">
        <v>16</v>
      </c>
      <c r="B2" s="88"/>
      <c r="C2" s="88"/>
      <c r="D2" s="88"/>
      <c r="E2" s="88"/>
      <c r="F2" s="88"/>
      <c r="G2" s="88"/>
      <c r="H2" s="88"/>
      <c r="I2" s="88"/>
      <c r="J2" s="88"/>
      <c r="K2" s="88"/>
    </row>
    <row r="3" spans="1:11" ht="36" customHeight="1" x14ac:dyDescent="0.35">
      <c r="A3" s="88" t="s">
        <v>93</v>
      </c>
      <c r="B3" s="88"/>
      <c r="C3" s="88"/>
      <c r="D3" s="88"/>
      <c r="E3" s="88"/>
      <c r="F3" s="88"/>
      <c r="G3" s="88"/>
      <c r="H3" s="88"/>
      <c r="I3" s="88"/>
      <c r="J3" s="88"/>
      <c r="K3" s="88"/>
    </row>
    <row r="4" spans="1:11" ht="36" customHeight="1" thickBot="1" x14ac:dyDescent="0.4">
      <c r="J4" s="3"/>
      <c r="K4" s="11"/>
    </row>
    <row r="5" spans="1:11" s="4" customFormat="1" ht="13.5" customHeight="1" x14ac:dyDescent="0.3">
      <c r="A5" s="104" t="s">
        <v>2</v>
      </c>
      <c r="B5" s="94" t="s">
        <v>6</v>
      </c>
      <c r="C5" s="91" t="s">
        <v>7</v>
      </c>
      <c r="D5" s="91" t="s">
        <v>15</v>
      </c>
      <c r="E5" s="107" t="s">
        <v>3</v>
      </c>
      <c r="F5" s="108"/>
      <c r="G5" s="108"/>
      <c r="H5" s="108"/>
      <c r="I5" s="108"/>
      <c r="J5" s="108"/>
      <c r="K5" s="101" t="s">
        <v>9</v>
      </c>
    </row>
    <row r="6" spans="1:11" s="4" customFormat="1" ht="18.75" customHeight="1" x14ac:dyDescent="0.3">
      <c r="A6" s="105"/>
      <c r="B6" s="95"/>
      <c r="C6" s="92"/>
      <c r="D6" s="92"/>
      <c r="E6" s="109"/>
      <c r="F6" s="110"/>
      <c r="G6" s="110"/>
      <c r="H6" s="110"/>
      <c r="I6" s="110"/>
      <c r="J6" s="110"/>
      <c r="K6" s="102"/>
    </row>
    <row r="7" spans="1:11" s="4" customFormat="1" ht="98.25" customHeight="1" x14ac:dyDescent="0.3">
      <c r="A7" s="105"/>
      <c r="B7" s="95"/>
      <c r="C7" s="92"/>
      <c r="D7" s="92"/>
      <c r="E7" s="97" t="s">
        <v>17</v>
      </c>
      <c r="F7" s="98"/>
      <c r="G7" s="97" t="s">
        <v>18</v>
      </c>
      <c r="H7" s="98"/>
      <c r="I7" s="89" t="s">
        <v>89</v>
      </c>
      <c r="J7" s="99" t="s">
        <v>8</v>
      </c>
      <c r="K7" s="102"/>
    </row>
    <row r="8" spans="1:11" s="4" customFormat="1" ht="29.25" customHeight="1" x14ac:dyDescent="0.3">
      <c r="A8" s="105"/>
      <c r="B8" s="95"/>
      <c r="C8" s="92"/>
      <c r="D8" s="92"/>
      <c r="E8" s="99" t="s">
        <v>7</v>
      </c>
      <c r="F8" s="89" t="s">
        <v>56</v>
      </c>
      <c r="G8" s="99" t="s">
        <v>7</v>
      </c>
      <c r="H8" s="89" t="s">
        <v>56</v>
      </c>
      <c r="I8" s="100"/>
      <c r="J8" s="92"/>
      <c r="K8" s="102"/>
    </row>
    <row r="9" spans="1:11" s="4" customFormat="1" ht="121.5" customHeight="1" thickBot="1" x14ac:dyDescent="0.35">
      <c r="A9" s="106"/>
      <c r="B9" s="96"/>
      <c r="C9" s="93"/>
      <c r="D9" s="93"/>
      <c r="E9" s="93"/>
      <c r="F9" s="90"/>
      <c r="G9" s="93"/>
      <c r="H9" s="90"/>
      <c r="I9" s="90"/>
      <c r="J9" s="93"/>
      <c r="K9" s="103"/>
    </row>
    <row r="10" spans="1:11" ht="7.5" customHeight="1" thickBot="1" x14ac:dyDescent="0.3">
      <c r="A10" s="117"/>
      <c r="B10" s="118"/>
      <c r="C10" s="118"/>
      <c r="D10" s="118"/>
      <c r="E10" s="118"/>
      <c r="F10" s="118"/>
      <c r="G10" s="118"/>
      <c r="H10" s="118"/>
      <c r="I10" s="118"/>
      <c r="J10" s="118"/>
      <c r="K10" s="123"/>
    </row>
    <row r="11" spans="1:11" ht="39.75" customHeight="1" thickBot="1" x14ac:dyDescent="0.3">
      <c r="A11" s="113" t="s">
        <v>52</v>
      </c>
      <c r="B11" s="114"/>
      <c r="C11" s="114"/>
      <c r="D11" s="114"/>
      <c r="E11" s="114"/>
      <c r="F11" s="114"/>
      <c r="G11" s="114"/>
      <c r="H11" s="114"/>
      <c r="I11" s="114"/>
      <c r="J11" s="114"/>
      <c r="K11" s="122"/>
    </row>
    <row r="12" spans="1:11" ht="39.75" customHeight="1" thickBot="1" x14ac:dyDescent="0.3">
      <c r="A12" s="23"/>
      <c r="B12" s="24" t="s">
        <v>19</v>
      </c>
      <c r="C12" s="25">
        <f t="shared" ref="C12:J12" si="0">C13+C16+C20+C23</f>
        <v>7</v>
      </c>
      <c r="D12" s="25">
        <f t="shared" si="0"/>
        <v>3</v>
      </c>
      <c r="E12" s="25">
        <f t="shared" si="0"/>
        <v>1</v>
      </c>
      <c r="F12" s="26">
        <f t="shared" si="0"/>
        <v>153.6</v>
      </c>
      <c r="G12" s="25">
        <f t="shared" si="0"/>
        <v>0</v>
      </c>
      <c r="H12" s="26">
        <f t="shared" si="0"/>
        <v>0</v>
      </c>
      <c r="I12" s="25">
        <f t="shared" si="0"/>
        <v>1</v>
      </c>
      <c r="J12" s="25">
        <f t="shared" si="0"/>
        <v>3</v>
      </c>
      <c r="K12" s="84"/>
    </row>
    <row r="13" spans="1:11" s="22" customFormat="1" ht="44.25" customHeight="1" x14ac:dyDescent="0.25">
      <c r="A13" s="27">
        <v>1</v>
      </c>
      <c r="B13" s="28" t="s">
        <v>11</v>
      </c>
      <c r="C13" s="29">
        <f t="shared" ref="C13:J13" si="1">SUM(C14:C15)</f>
        <v>2</v>
      </c>
      <c r="D13" s="29">
        <f t="shared" si="1"/>
        <v>1</v>
      </c>
      <c r="E13" s="29">
        <f t="shared" si="1"/>
        <v>0</v>
      </c>
      <c r="F13" s="30">
        <f t="shared" si="1"/>
        <v>0</v>
      </c>
      <c r="G13" s="29">
        <f t="shared" si="1"/>
        <v>0</v>
      </c>
      <c r="H13" s="30">
        <f t="shared" si="1"/>
        <v>0</v>
      </c>
      <c r="I13" s="29">
        <f t="shared" si="1"/>
        <v>0</v>
      </c>
      <c r="J13" s="29">
        <f t="shared" si="1"/>
        <v>1</v>
      </c>
      <c r="K13" s="124"/>
    </row>
    <row r="14" spans="1:11" ht="98.25" customHeight="1" x14ac:dyDescent="0.25">
      <c r="A14" s="31" t="s">
        <v>20</v>
      </c>
      <c r="B14" s="32" t="s">
        <v>21</v>
      </c>
      <c r="C14" s="33">
        <v>1</v>
      </c>
      <c r="D14" s="33"/>
      <c r="E14" s="33">
        <v>0</v>
      </c>
      <c r="F14" s="34">
        <v>0</v>
      </c>
      <c r="G14" s="33">
        <v>0</v>
      </c>
      <c r="H14" s="34">
        <v>0</v>
      </c>
      <c r="I14" s="33"/>
      <c r="J14" s="33">
        <v>1</v>
      </c>
      <c r="K14" s="124" t="s">
        <v>57</v>
      </c>
    </row>
    <row r="15" spans="1:11" ht="116.25" customHeight="1" x14ac:dyDescent="0.25">
      <c r="A15" s="36" t="s">
        <v>35</v>
      </c>
      <c r="B15" s="37" t="s">
        <v>70</v>
      </c>
      <c r="C15" s="38">
        <v>1</v>
      </c>
      <c r="D15" s="38">
        <v>1</v>
      </c>
      <c r="E15" s="38">
        <v>0</v>
      </c>
      <c r="F15" s="39">
        <v>0</v>
      </c>
      <c r="G15" s="38">
        <v>0</v>
      </c>
      <c r="H15" s="39">
        <v>0</v>
      </c>
      <c r="I15" s="38"/>
      <c r="J15" s="38"/>
      <c r="K15" s="125" t="s">
        <v>60</v>
      </c>
    </row>
    <row r="16" spans="1:11" s="22" customFormat="1" ht="39.75" customHeight="1" x14ac:dyDescent="0.25">
      <c r="A16" s="40" t="s">
        <v>22</v>
      </c>
      <c r="B16" s="41" t="s">
        <v>12</v>
      </c>
      <c r="C16" s="42">
        <f t="shared" ref="C16:J16" si="2">SUM(C17:C19)</f>
        <v>2</v>
      </c>
      <c r="D16" s="42">
        <f t="shared" si="2"/>
        <v>0</v>
      </c>
      <c r="E16" s="42">
        <f t="shared" si="2"/>
        <v>1</v>
      </c>
      <c r="F16" s="43">
        <f t="shared" si="2"/>
        <v>153.6</v>
      </c>
      <c r="G16" s="42">
        <f t="shared" si="2"/>
        <v>0</v>
      </c>
      <c r="H16" s="43">
        <f t="shared" si="2"/>
        <v>0</v>
      </c>
      <c r="I16" s="42">
        <f t="shared" si="2"/>
        <v>1</v>
      </c>
      <c r="J16" s="42">
        <f t="shared" si="2"/>
        <v>1</v>
      </c>
      <c r="K16" s="126"/>
    </row>
    <row r="17" spans="1:11" ht="128.25" customHeight="1" x14ac:dyDescent="0.25">
      <c r="A17" s="127" t="s">
        <v>23</v>
      </c>
      <c r="B17" s="44" t="s">
        <v>24</v>
      </c>
      <c r="C17" s="38">
        <v>1</v>
      </c>
      <c r="D17" s="38"/>
      <c r="E17" s="38">
        <v>1</v>
      </c>
      <c r="F17" s="57">
        <v>153.6</v>
      </c>
      <c r="G17" s="38">
        <v>0</v>
      </c>
      <c r="H17" s="39">
        <v>0</v>
      </c>
      <c r="I17" s="38">
        <v>1</v>
      </c>
      <c r="J17" s="38"/>
      <c r="K17" s="126" t="s">
        <v>76</v>
      </c>
    </row>
    <row r="18" spans="1:11" ht="149.25" customHeight="1" x14ac:dyDescent="0.25">
      <c r="A18" s="128"/>
      <c r="B18" s="45"/>
      <c r="C18" s="46"/>
      <c r="D18" s="46"/>
      <c r="E18" s="46"/>
      <c r="F18" s="57" t="s">
        <v>88</v>
      </c>
      <c r="G18" s="46"/>
      <c r="H18" s="46"/>
      <c r="I18" s="46"/>
      <c r="J18" s="46"/>
      <c r="K18" s="124"/>
    </row>
    <row r="19" spans="1:11" ht="87.75" customHeight="1" x14ac:dyDescent="0.25">
      <c r="A19" s="47" t="s">
        <v>25</v>
      </c>
      <c r="B19" s="48" t="s">
        <v>26</v>
      </c>
      <c r="C19" s="33">
        <v>1</v>
      </c>
      <c r="D19" s="33"/>
      <c r="E19" s="33">
        <v>0</v>
      </c>
      <c r="F19" s="33">
        <v>0</v>
      </c>
      <c r="G19" s="46">
        <v>0</v>
      </c>
      <c r="H19" s="33">
        <v>0</v>
      </c>
      <c r="I19" s="33"/>
      <c r="J19" s="33">
        <v>1</v>
      </c>
      <c r="K19" s="124" t="s">
        <v>84</v>
      </c>
    </row>
    <row r="20" spans="1:11" s="22" customFormat="1" ht="39.75" customHeight="1" x14ac:dyDescent="0.25">
      <c r="A20" s="49" t="s">
        <v>27</v>
      </c>
      <c r="B20" s="50" t="s">
        <v>13</v>
      </c>
      <c r="C20" s="35">
        <f t="shared" ref="C20:J20" si="3">C21+C22</f>
        <v>2</v>
      </c>
      <c r="D20" s="35">
        <f t="shared" si="3"/>
        <v>2</v>
      </c>
      <c r="E20" s="35">
        <f t="shared" si="3"/>
        <v>0</v>
      </c>
      <c r="F20" s="51">
        <f t="shared" si="3"/>
        <v>0</v>
      </c>
      <c r="G20" s="35">
        <f t="shared" si="3"/>
        <v>0</v>
      </c>
      <c r="H20" s="51">
        <f t="shared" si="3"/>
        <v>0</v>
      </c>
      <c r="I20" s="35">
        <f t="shared" si="3"/>
        <v>0</v>
      </c>
      <c r="J20" s="35">
        <f t="shared" si="3"/>
        <v>0</v>
      </c>
      <c r="K20" s="129"/>
    </row>
    <row r="21" spans="1:11" ht="116.25" customHeight="1" x14ac:dyDescent="0.25">
      <c r="A21" s="52" t="s">
        <v>28</v>
      </c>
      <c r="B21" s="53" t="s">
        <v>29</v>
      </c>
      <c r="C21" s="33">
        <v>1</v>
      </c>
      <c r="D21" s="33">
        <v>1</v>
      </c>
      <c r="E21" s="33"/>
      <c r="F21" s="33"/>
      <c r="G21" s="33"/>
      <c r="H21" s="33"/>
      <c r="I21" s="33"/>
      <c r="J21" s="33"/>
      <c r="K21" s="129" t="s">
        <v>58</v>
      </c>
    </row>
    <row r="22" spans="1:11" ht="116.25" customHeight="1" x14ac:dyDescent="0.25">
      <c r="A22" s="52" t="s">
        <v>65</v>
      </c>
      <c r="B22" s="53" t="s">
        <v>64</v>
      </c>
      <c r="C22" s="33">
        <v>1</v>
      </c>
      <c r="D22" s="33">
        <v>1</v>
      </c>
      <c r="E22" s="33"/>
      <c r="F22" s="33"/>
      <c r="G22" s="33"/>
      <c r="H22" s="33"/>
      <c r="I22" s="33"/>
      <c r="J22" s="33"/>
      <c r="K22" s="129" t="s">
        <v>59</v>
      </c>
    </row>
    <row r="23" spans="1:11" s="22" customFormat="1" ht="39.75" customHeight="1" x14ac:dyDescent="0.25">
      <c r="A23" s="49" t="s">
        <v>30</v>
      </c>
      <c r="B23" s="50"/>
      <c r="C23" s="35">
        <f t="shared" ref="C23:J23" si="4">C24</f>
        <v>1</v>
      </c>
      <c r="D23" s="35">
        <f t="shared" si="4"/>
        <v>0</v>
      </c>
      <c r="E23" s="35">
        <f t="shared" si="4"/>
        <v>0</v>
      </c>
      <c r="F23" s="51">
        <f t="shared" si="4"/>
        <v>0</v>
      </c>
      <c r="G23" s="35">
        <f t="shared" si="4"/>
        <v>0</v>
      </c>
      <c r="H23" s="51">
        <f t="shared" si="4"/>
        <v>0</v>
      </c>
      <c r="I23" s="35">
        <f t="shared" si="4"/>
        <v>0</v>
      </c>
      <c r="J23" s="35">
        <f t="shared" si="4"/>
        <v>1</v>
      </c>
      <c r="K23" s="129"/>
    </row>
    <row r="24" spans="1:11" ht="233.25" customHeight="1" thickBot="1" x14ac:dyDescent="0.3">
      <c r="A24" s="36" t="s">
        <v>31</v>
      </c>
      <c r="B24" s="54" t="s">
        <v>32</v>
      </c>
      <c r="C24" s="38">
        <v>1</v>
      </c>
      <c r="D24" s="38"/>
      <c r="E24" s="38"/>
      <c r="F24" s="38"/>
      <c r="G24" s="38"/>
      <c r="H24" s="38"/>
      <c r="I24" s="38"/>
      <c r="J24" s="38">
        <v>1</v>
      </c>
      <c r="K24" s="126" t="s">
        <v>92</v>
      </c>
    </row>
    <row r="25" spans="1:11" ht="39.75" customHeight="1" thickBot="1" x14ac:dyDescent="0.3">
      <c r="A25" s="115" t="s">
        <v>0</v>
      </c>
      <c r="B25" s="116"/>
      <c r="C25" s="116"/>
      <c r="D25" s="116"/>
      <c r="E25" s="116"/>
      <c r="F25" s="116"/>
      <c r="G25" s="116"/>
      <c r="H25" s="116"/>
      <c r="I25" s="116"/>
      <c r="J25" s="116"/>
      <c r="K25" s="119"/>
    </row>
    <row r="26" spans="1:11" ht="39.75" customHeight="1" thickBot="1" x14ac:dyDescent="0.3">
      <c r="A26" s="85"/>
      <c r="B26" s="24" t="s">
        <v>19</v>
      </c>
      <c r="C26" s="86">
        <f t="shared" ref="C26:J26" si="5">C27+C33</f>
        <v>8</v>
      </c>
      <c r="D26" s="86">
        <f t="shared" si="5"/>
        <v>2</v>
      </c>
      <c r="E26" s="86">
        <f t="shared" si="5"/>
        <v>1</v>
      </c>
      <c r="F26" s="55">
        <f t="shared" si="5"/>
        <v>1535</v>
      </c>
      <c r="G26" s="86">
        <f t="shared" si="5"/>
        <v>1</v>
      </c>
      <c r="H26" s="55">
        <f t="shared" si="5"/>
        <v>2.1</v>
      </c>
      <c r="I26" s="86">
        <f t="shared" si="5"/>
        <v>1</v>
      </c>
      <c r="J26" s="86">
        <f t="shared" si="5"/>
        <v>5</v>
      </c>
      <c r="K26" s="87"/>
    </row>
    <row r="27" spans="1:11" s="22" customFormat="1" ht="39.75" customHeight="1" x14ac:dyDescent="0.25">
      <c r="A27" s="27">
        <v>1</v>
      </c>
      <c r="B27" s="28" t="s">
        <v>33</v>
      </c>
      <c r="C27" s="29">
        <f t="shared" ref="C27:J27" si="6">SUM(C28:C32)</f>
        <v>6</v>
      </c>
      <c r="D27" s="29">
        <f t="shared" si="6"/>
        <v>0</v>
      </c>
      <c r="E27" s="29">
        <f t="shared" si="6"/>
        <v>1</v>
      </c>
      <c r="F27" s="30">
        <f t="shared" si="6"/>
        <v>1535</v>
      </c>
      <c r="G27" s="29">
        <f t="shared" si="6"/>
        <v>1</v>
      </c>
      <c r="H27" s="30">
        <f t="shared" si="6"/>
        <v>2.1</v>
      </c>
      <c r="I27" s="29">
        <f t="shared" si="6"/>
        <v>1</v>
      </c>
      <c r="J27" s="29">
        <f t="shared" si="6"/>
        <v>5</v>
      </c>
      <c r="K27" s="130"/>
    </row>
    <row r="28" spans="1:11" ht="95.25" customHeight="1" x14ac:dyDescent="0.25">
      <c r="A28" s="31" t="s">
        <v>20</v>
      </c>
      <c r="B28" s="53" t="s">
        <v>34</v>
      </c>
      <c r="C28" s="33">
        <v>1</v>
      </c>
      <c r="D28" s="33"/>
      <c r="E28" s="33"/>
      <c r="F28" s="56"/>
      <c r="G28" s="33"/>
      <c r="H28" s="56"/>
      <c r="I28" s="33"/>
      <c r="J28" s="33">
        <v>1</v>
      </c>
      <c r="K28" s="129" t="s">
        <v>61</v>
      </c>
    </row>
    <row r="29" spans="1:11" ht="59.25" customHeight="1" x14ac:dyDescent="0.25">
      <c r="A29" s="31" t="s">
        <v>35</v>
      </c>
      <c r="B29" s="53" t="s">
        <v>36</v>
      </c>
      <c r="C29" s="33">
        <v>2</v>
      </c>
      <c r="D29" s="33"/>
      <c r="E29" s="33"/>
      <c r="F29" s="56"/>
      <c r="G29" s="33"/>
      <c r="H29" s="56"/>
      <c r="I29" s="33"/>
      <c r="J29" s="33">
        <v>2</v>
      </c>
      <c r="K29" s="129" t="s">
        <v>61</v>
      </c>
    </row>
    <row r="30" spans="1:11" ht="104.25" customHeight="1" x14ac:dyDescent="0.25">
      <c r="A30" s="31" t="s">
        <v>37</v>
      </c>
      <c r="B30" s="32" t="s">
        <v>38</v>
      </c>
      <c r="C30" s="33">
        <v>1</v>
      </c>
      <c r="D30" s="33"/>
      <c r="E30" s="33">
        <v>1</v>
      </c>
      <c r="F30" s="56">
        <v>1535</v>
      </c>
      <c r="G30" s="33">
        <v>1</v>
      </c>
      <c r="H30" s="56">
        <v>2.1</v>
      </c>
      <c r="I30" s="33">
        <v>1</v>
      </c>
      <c r="J30" s="33"/>
      <c r="K30" s="129" t="s">
        <v>62</v>
      </c>
    </row>
    <row r="31" spans="1:11" ht="168.75" customHeight="1" x14ac:dyDescent="0.25">
      <c r="A31" s="31" t="s">
        <v>39</v>
      </c>
      <c r="B31" s="32" t="s">
        <v>40</v>
      </c>
      <c r="C31" s="33">
        <v>1</v>
      </c>
      <c r="D31" s="33"/>
      <c r="E31" s="33"/>
      <c r="F31" s="56"/>
      <c r="G31" s="33"/>
      <c r="H31" s="56"/>
      <c r="I31" s="33"/>
      <c r="J31" s="33">
        <v>1</v>
      </c>
      <c r="K31" s="129" t="s">
        <v>73</v>
      </c>
    </row>
    <row r="32" spans="1:11" ht="101.25" customHeight="1" x14ac:dyDescent="0.25">
      <c r="A32" s="31" t="s">
        <v>66</v>
      </c>
      <c r="B32" s="32" t="s">
        <v>69</v>
      </c>
      <c r="C32" s="33">
        <v>1</v>
      </c>
      <c r="D32" s="33"/>
      <c r="E32" s="33"/>
      <c r="F32" s="56"/>
      <c r="G32" s="33"/>
      <c r="H32" s="56"/>
      <c r="I32" s="33"/>
      <c r="J32" s="33">
        <v>1</v>
      </c>
      <c r="K32" s="126" t="s">
        <v>63</v>
      </c>
    </row>
    <row r="33" spans="1:11" s="22" customFormat="1" ht="39.75" customHeight="1" x14ac:dyDescent="0.25">
      <c r="A33" s="49" t="s">
        <v>22</v>
      </c>
      <c r="B33" s="50" t="s">
        <v>14</v>
      </c>
      <c r="C33" s="35">
        <f t="shared" ref="C33:J33" si="7">C34+C35</f>
        <v>2</v>
      </c>
      <c r="D33" s="35">
        <f t="shared" si="7"/>
        <v>2</v>
      </c>
      <c r="E33" s="35">
        <f t="shared" si="7"/>
        <v>0</v>
      </c>
      <c r="F33" s="35">
        <f t="shared" si="7"/>
        <v>0</v>
      </c>
      <c r="G33" s="35">
        <f t="shared" si="7"/>
        <v>0</v>
      </c>
      <c r="H33" s="35">
        <f t="shared" si="7"/>
        <v>0</v>
      </c>
      <c r="I33" s="35">
        <f t="shared" si="7"/>
        <v>0</v>
      </c>
      <c r="J33" s="35">
        <f t="shared" si="7"/>
        <v>0</v>
      </c>
      <c r="K33" s="131"/>
    </row>
    <row r="34" spans="1:11" ht="122.25" customHeight="1" x14ac:dyDescent="0.25">
      <c r="A34" s="31" t="s">
        <v>23</v>
      </c>
      <c r="B34" s="53" t="s">
        <v>41</v>
      </c>
      <c r="C34" s="33">
        <v>1</v>
      </c>
      <c r="D34" s="33">
        <v>1</v>
      </c>
      <c r="E34" s="33"/>
      <c r="F34" s="56"/>
      <c r="G34" s="33"/>
      <c r="H34" s="56"/>
      <c r="I34" s="33"/>
      <c r="J34" s="33"/>
      <c r="K34" s="129" t="s">
        <v>54</v>
      </c>
    </row>
    <row r="35" spans="1:11" ht="113.25" customHeight="1" thickBot="1" x14ac:dyDescent="0.3">
      <c r="A35" s="31" t="s">
        <v>25</v>
      </c>
      <c r="B35" s="32" t="s">
        <v>42</v>
      </c>
      <c r="C35" s="33">
        <v>1</v>
      </c>
      <c r="D35" s="33">
        <v>1</v>
      </c>
      <c r="E35" s="33"/>
      <c r="F35" s="56"/>
      <c r="G35" s="33"/>
      <c r="H35" s="56"/>
      <c r="I35" s="33"/>
      <c r="J35" s="33"/>
      <c r="K35" s="129" t="s">
        <v>55</v>
      </c>
    </row>
    <row r="36" spans="1:11" ht="39.75" customHeight="1" thickBot="1" x14ac:dyDescent="0.3">
      <c r="A36" s="115" t="s">
        <v>51</v>
      </c>
      <c r="B36" s="116"/>
      <c r="C36" s="116"/>
      <c r="D36" s="116"/>
      <c r="E36" s="116"/>
      <c r="F36" s="116"/>
      <c r="G36" s="116"/>
      <c r="H36" s="116"/>
      <c r="I36" s="116"/>
      <c r="J36" s="116"/>
      <c r="K36" s="119"/>
    </row>
    <row r="37" spans="1:11" s="22" customFormat="1" ht="39.75" customHeight="1" thickBot="1" x14ac:dyDescent="0.3">
      <c r="A37" s="85"/>
      <c r="B37" s="86" t="s">
        <v>19</v>
      </c>
      <c r="C37" s="25">
        <f t="shared" ref="C37:J37" si="8">C38</f>
        <v>2</v>
      </c>
      <c r="D37" s="25">
        <f t="shared" si="8"/>
        <v>1</v>
      </c>
      <c r="E37" s="25">
        <f t="shared" si="8"/>
        <v>0</v>
      </c>
      <c r="F37" s="25">
        <f t="shared" si="8"/>
        <v>0</v>
      </c>
      <c r="G37" s="25">
        <f t="shared" si="8"/>
        <v>0</v>
      </c>
      <c r="H37" s="25">
        <f t="shared" si="8"/>
        <v>0</v>
      </c>
      <c r="I37" s="25">
        <f t="shared" si="8"/>
        <v>0</v>
      </c>
      <c r="J37" s="25">
        <f t="shared" si="8"/>
        <v>1</v>
      </c>
      <c r="K37" s="84"/>
    </row>
    <row r="38" spans="1:11" s="22" customFormat="1" ht="39.75" customHeight="1" x14ac:dyDescent="0.25">
      <c r="A38" s="58" t="s">
        <v>43</v>
      </c>
      <c r="B38" s="59"/>
      <c r="C38" s="29">
        <f t="shared" ref="C38:J38" si="9">SUM(C39:C40)</f>
        <v>2</v>
      </c>
      <c r="D38" s="29">
        <f t="shared" si="9"/>
        <v>1</v>
      </c>
      <c r="E38" s="29">
        <f t="shared" si="9"/>
        <v>0</v>
      </c>
      <c r="F38" s="29">
        <f t="shared" si="9"/>
        <v>0</v>
      </c>
      <c r="G38" s="29">
        <f t="shared" si="9"/>
        <v>0</v>
      </c>
      <c r="H38" s="29">
        <f t="shared" si="9"/>
        <v>0</v>
      </c>
      <c r="I38" s="29">
        <f t="shared" si="9"/>
        <v>0</v>
      </c>
      <c r="J38" s="29">
        <f t="shared" si="9"/>
        <v>1</v>
      </c>
      <c r="K38" s="132"/>
    </row>
    <row r="39" spans="1:11" ht="183.75" customHeight="1" x14ac:dyDescent="0.25">
      <c r="A39" s="31" t="s">
        <v>20</v>
      </c>
      <c r="B39" s="53" t="s">
        <v>44</v>
      </c>
      <c r="C39" s="33">
        <v>1</v>
      </c>
      <c r="D39" s="33"/>
      <c r="E39" s="35"/>
      <c r="F39" s="35"/>
      <c r="G39" s="35"/>
      <c r="H39" s="35"/>
      <c r="I39" s="35"/>
      <c r="J39" s="33">
        <v>1</v>
      </c>
      <c r="K39" s="129" t="s">
        <v>90</v>
      </c>
    </row>
    <row r="40" spans="1:11" ht="227.25" customHeight="1" thickBot="1" x14ac:dyDescent="0.3">
      <c r="A40" s="36" t="s">
        <v>35</v>
      </c>
      <c r="B40" s="54" t="s">
        <v>46</v>
      </c>
      <c r="C40" s="38">
        <v>1</v>
      </c>
      <c r="D40" s="38">
        <v>1</v>
      </c>
      <c r="E40" s="42"/>
      <c r="F40" s="42"/>
      <c r="G40" s="42"/>
      <c r="H40" s="42"/>
      <c r="I40" s="42"/>
      <c r="J40" s="42"/>
      <c r="K40" s="129" t="s">
        <v>77</v>
      </c>
    </row>
    <row r="41" spans="1:11" s="22" customFormat="1" ht="39.75" customHeight="1" thickBot="1" x14ac:dyDescent="0.3">
      <c r="A41" s="115" t="s">
        <v>50</v>
      </c>
      <c r="B41" s="116"/>
      <c r="C41" s="116"/>
      <c r="D41" s="116"/>
      <c r="E41" s="116"/>
      <c r="F41" s="116"/>
      <c r="G41" s="116"/>
      <c r="H41" s="116"/>
      <c r="I41" s="116"/>
      <c r="J41" s="116"/>
      <c r="K41" s="119"/>
    </row>
    <row r="42" spans="1:11" s="22" customFormat="1" ht="39.75" customHeight="1" thickBot="1" x14ac:dyDescent="0.3">
      <c r="A42" s="85"/>
      <c r="B42" s="86" t="s">
        <v>19</v>
      </c>
      <c r="C42" s="25">
        <f t="shared" ref="C42:J42" si="10">C43</f>
        <v>4</v>
      </c>
      <c r="D42" s="25">
        <f t="shared" si="10"/>
        <v>0</v>
      </c>
      <c r="E42" s="25">
        <f t="shared" si="10"/>
        <v>2</v>
      </c>
      <c r="F42" s="26">
        <f t="shared" si="10"/>
        <v>29690</v>
      </c>
      <c r="G42" s="25">
        <f t="shared" si="10"/>
        <v>0</v>
      </c>
      <c r="H42" s="26">
        <f t="shared" si="10"/>
        <v>0</v>
      </c>
      <c r="I42" s="25">
        <f t="shared" si="10"/>
        <v>2</v>
      </c>
      <c r="J42" s="25">
        <f t="shared" si="10"/>
        <v>2</v>
      </c>
      <c r="K42" s="84"/>
    </row>
    <row r="43" spans="1:11" s="22" customFormat="1" ht="39.75" customHeight="1" thickBot="1" x14ac:dyDescent="0.3">
      <c r="A43" s="60" t="s">
        <v>43</v>
      </c>
      <c r="B43" s="61" t="s">
        <v>47</v>
      </c>
      <c r="C43" s="62">
        <f t="shared" ref="C43:J43" si="11">C44+C45+C46+C47</f>
        <v>4</v>
      </c>
      <c r="D43" s="62">
        <f t="shared" si="11"/>
        <v>0</v>
      </c>
      <c r="E43" s="62">
        <f t="shared" si="11"/>
        <v>2</v>
      </c>
      <c r="F43" s="63">
        <f t="shared" si="11"/>
        <v>29690</v>
      </c>
      <c r="G43" s="62">
        <f t="shared" si="11"/>
        <v>0</v>
      </c>
      <c r="H43" s="63">
        <f t="shared" si="11"/>
        <v>0</v>
      </c>
      <c r="I43" s="62">
        <f t="shared" si="11"/>
        <v>2</v>
      </c>
      <c r="J43" s="62">
        <f t="shared" si="11"/>
        <v>2</v>
      </c>
      <c r="K43" s="133"/>
    </row>
    <row r="44" spans="1:11" ht="170.25" customHeight="1" x14ac:dyDescent="0.25">
      <c r="A44" s="64" t="s">
        <v>20</v>
      </c>
      <c r="B44" s="65" t="s">
        <v>48</v>
      </c>
      <c r="C44" s="66">
        <v>1</v>
      </c>
      <c r="D44" s="67"/>
      <c r="E44" s="66">
        <v>1</v>
      </c>
      <c r="F44" s="68">
        <v>29240</v>
      </c>
      <c r="G44" s="67"/>
      <c r="H44" s="68">
        <v>0</v>
      </c>
      <c r="I44" s="66">
        <v>1</v>
      </c>
      <c r="J44" s="66"/>
      <c r="K44" s="134" t="s">
        <v>74</v>
      </c>
    </row>
    <row r="45" spans="1:11" ht="89.25" customHeight="1" x14ac:dyDescent="0.25">
      <c r="A45" s="31" t="s">
        <v>35</v>
      </c>
      <c r="B45" s="69" t="s">
        <v>67</v>
      </c>
      <c r="C45" s="33">
        <v>1</v>
      </c>
      <c r="D45" s="35"/>
      <c r="E45" s="33"/>
      <c r="F45" s="34">
        <v>0</v>
      </c>
      <c r="G45" s="35"/>
      <c r="H45" s="34">
        <v>0</v>
      </c>
      <c r="I45" s="33"/>
      <c r="J45" s="33">
        <v>1</v>
      </c>
      <c r="K45" s="135" t="s">
        <v>78</v>
      </c>
    </row>
    <row r="46" spans="1:11" ht="117.75" customHeight="1" x14ac:dyDescent="0.25">
      <c r="A46" s="31" t="s">
        <v>37</v>
      </c>
      <c r="B46" s="69" t="s">
        <v>68</v>
      </c>
      <c r="C46" s="33">
        <v>1</v>
      </c>
      <c r="D46" s="35"/>
      <c r="E46" s="33"/>
      <c r="F46" s="34">
        <v>0</v>
      </c>
      <c r="G46" s="35"/>
      <c r="H46" s="34">
        <v>0</v>
      </c>
      <c r="I46" s="33"/>
      <c r="J46" s="33">
        <v>1</v>
      </c>
      <c r="K46" s="135" t="s">
        <v>85</v>
      </c>
    </row>
    <row r="47" spans="1:11" ht="116.25" customHeight="1" thickBot="1" x14ac:dyDescent="0.3">
      <c r="A47" s="36" t="s">
        <v>39</v>
      </c>
      <c r="B47" s="70" t="s">
        <v>71</v>
      </c>
      <c r="C47" s="38">
        <v>1</v>
      </c>
      <c r="D47" s="42"/>
      <c r="E47" s="38">
        <v>1</v>
      </c>
      <c r="F47" s="39">
        <v>450</v>
      </c>
      <c r="G47" s="42"/>
      <c r="H47" s="39">
        <v>0</v>
      </c>
      <c r="I47" s="38">
        <v>1</v>
      </c>
      <c r="J47" s="38"/>
      <c r="K47" s="136" t="s">
        <v>75</v>
      </c>
    </row>
    <row r="48" spans="1:11" s="22" customFormat="1" ht="39.75" customHeight="1" thickBot="1" x14ac:dyDescent="0.3">
      <c r="A48" s="115" t="s">
        <v>49</v>
      </c>
      <c r="B48" s="116"/>
      <c r="C48" s="116"/>
      <c r="D48" s="116"/>
      <c r="E48" s="116"/>
      <c r="F48" s="116"/>
      <c r="G48" s="116"/>
      <c r="H48" s="116"/>
      <c r="I48" s="116"/>
      <c r="J48" s="116"/>
      <c r="K48" s="119"/>
    </row>
    <row r="49" spans="1:11" s="22" customFormat="1" ht="39.75" customHeight="1" thickBot="1" x14ac:dyDescent="0.3">
      <c r="A49" s="85"/>
      <c r="B49" s="86" t="s">
        <v>19</v>
      </c>
      <c r="C49" s="25">
        <f t="shared" ref="C49:J50" si="12">C50</f>
        <v>1</v>
      </c>
      <c r="D49" s="25">
        <f t="shared" si="12"/>
        <v>0</v>
      </c>
      <c r="E49" s="25">
        <f t="shared" si="12"/>
        <v>0</v>
      </c>
      <c r="F49" s="25">
        <f t="shared" si="12"/>
        <v>0</v>
      </c>
      <c r="G49" s="25">
        <f t="shared" si="12"/>
        <v>0</v>
      </c>
      <c r="H49" s="25">
        <f t="shared" si="12"/>
        <v>0</v>
      </c>
      <c r="I49" s="25">
        <f t="shared" si="12"/>
        <v>0</v>
      </c>
      <c r="J49" s="25">
        <f t="shared" si="12"/>
        <v>1</v>
      </c>
      <c r="K49" s="84"/>
    </row>
    <row r="50" spans="1:11" s="22" customFormat="1" ht="39.75" customHeight="1" x14ac:dyDescent="0.25">
      <c r="A50" s="71" t="s">
        <v>43</v>
      </c>
      <c r="B50" s="72"/>
      <c r="C50" s="29">
        <f t="shared" si="12"/>
        <v>1</v>
      </c>
      <c r="D50" s="29">
        <f t="shared" si="12"/>
        <v>0</v>
      </c>
      <c r="E50" s="29">
        <f t="shared" si="12"/>
        <v>0</v>
      </c>
      <c r="F50" s="29">
        <f t="shared" si="12"/>
        <v>0</v>
      </c>
      <c r="G50" s="29">
        <f t="shared" si="12"/>
        <v>0</v>
      </c>
      <c r="H50" s="29">
        <f t="shared" si="12"/>
        <v>0</v>
      </c>
      <c r="I50" s="29">
        <f t="shared" si="12"/>
        <v>0</v>
      </c>
      <c r="J50" s="29">
        <f t="shared" si="12"/>
        <v>1</v>
      </c>
      <c r="K50" s="130"/>
    </row>
    <row r="51" spans="1:11" ht="227.25" customHeight="1" thickBot="1" x14ac:dyDescent="0.3">
      <c r="A51" s="36" t="s">
        <v>20</v>
      </c>
      <c r="B51" s="54" t="s">
        <v>45</v>
      </c>
      <c r="C51" s="38">
        <v>1</v>
      </c>
      <c r="D51" s="38"/>
      <c r="E51" s="42"/>
      <c r="F51" s="42"/>
      <c r="G51" s="42"/>
      <c r="H51" s="42"/>
      <c r="I51" s="42"/>
      <c r="J51" s="38">
        <v>1</v>
      </c>
      <c r="K51" s="136" t="s">
        <v>91</v>
      </c>
    </row>
    <row r="52" spans="1:11" ht="39.75" customHeight="1" thickBot="1" x14ac:dyDescent="0.3">
      <c r="A52" s="120" t="s">
        <v>79</v>
      </c>
      <c r="B52" s="121"/>
      <c r="C52" s="121"/>
      <c r="D52" s="121"/>
      <c r="E52" s="121"/>
      <c r="F52" s="121"/>
      <c r="G52" s="121"/>
      <c r="H52" s="121"/>
      <c r="I52" s="121"/>
      <c r="J52" s="121"/>
      <c r="K52" s="137"/>
    </row>
    <row r="53" spans="1:11" ht="39.75" customHeight="1" thickBot="1" x14ac:dyDescent="0.3">
      <c r="A53" s="73"/>
      <c r="B53" s="25" t="s">
        <v>72</v>
      </c>
      <c r="C53" s="25">
        <f t="shared" ref="C53:J53" si="13">C54+C55</f>
        <v>2</v>
      </c>
      <c r="D53" s="25">
        <f t="shared" si="13"/>
        <v>2</v>
      </c>
      <c r="E53" s="25">
        <f t="shared" si="13"/>
        <v>0</v>
      </c>
      <c r="F53" s="26">
        <f t="shared" si="13"/>
        <v>0</v>
      </c>
      <c r="G53" s="26">
        <f t="shared" si="13"/>
        <v>0</v>
      </c>
      <c r="H53" s="26">
        <f t="shared" si="13"/>
        <v>0</v>
      </c>
      <c r="I53" s="25">
        <f t="shared" si="13"/>
        <v>0</v>
      </c>
      <c r="J53" s="25">
        <f t="shared" si="13"/>
        <v>0</v>
      </c>
      <c r="K53" s="84"/>
    </row>
    <row r="54" spans="1:11" ht="164.25" customHeight="1" x14ac:dyDescent="0.25">
      <c r="A54" s="74"/>
      <c r="B54" s="75" t="s">
        <v>81</v>
      </c>
      <c r="C54" s="46">
        <v>1</v>
      </c>
      <c r="D54" s="46">
        <v>1</v>
      </c>
      <c r="E54" s="46"/>
      <c r="F54" s="76">
        <v>0</v>
      </c>
      <c r="G54" s="76"/>
      <c r="H54" s="76">
        <v>0</v>
      </c>
      <c r="I54" s="46"/>
      <c r="J54" s="46"/>
      <c r="K54" s="124" t="s">
        <v>86</v>
      </c>
    </row>
    <row r="55" spans="1:11" ht="212.25" customHeight="1" thickBot="1" x14ac:dyDescent="0.3">
      <c r="A55" s="80"/>
      <c r="B55" s="81" t="s">
        <v>82</v>
      </c>
      <c r="C55" s="82">
        <v>1</v>
      </c>
      <c r="D55" s="82">
        <v>1</v>
      </c>
      <c r="E55" s="82"/>
      <c r="F55" s="83">
        <v>0</v>
      </c>
      <c r="G55" s="83"/>
      <c r="H55" s="83">
        <v>0</v>
      </c>
      <c r="I55" s="82"/>
      <c r="J55" s="82"/>
      <c r="K55" s="125" t="s">
        <v>87</v>
      </c>
    </row>
    <row r="56" spans="1:11" ht="39.75" customHeight="1" thickBot="1" x14ac:dyDescent="0.3">
      <c r="A56" s="113" t="s">
        <v>53</v>
      </c>
      <c r="B56" s="114"/>
      <c r="C56" s="114"/>
      <c r="D56" s="114"/>
      <c r="E56" s="114"/>
      <c r="F56" s="114"/>
      <c r="G56" s="114"/>
      <c r="H56" s="114"/>
      <c r="I56" s="114"/>
      <c r="J56" s="114"/>
      <c r="K56" s="122"/>
    </row>
    <row r="57" spans="1:11" ht="174.75" customHeight="1" thickBot="1" x14ac:dyDescent="0.3">
      <c r="A57" s="74"/>
      <c r="B57" s="75" t="s">
        <v>83</v>
      </c>
      <c r="C57" s="46">
        <v>1</v>
      </c>
      <c r="D57" s="46"/>
      <c r="E57" s="46"/>
      <c r="F57" s="46"/>
      <c r="G57" s="46"/>
      <c r="H57" s="46"/>
      <c r="I57" s="46"/>
      <c r="J57" s="46">
        <v>1</v>
      </c>
      <c r="K57" s="124" t="s">
        <v>80</v>
      </c>
    </row>
    <row r="58" spans="1:11" s="21" customFormat="1" ht="36.75" customHeight="1" thickBot="1" x14ac:dyDescent="0.4">
      <c r="A58" s="77"/>
      <c r="B58" s="78" t="s">
        <v>5</v>
      </c>
      <c r="C58" s="79">
        <f t="shared" ref="C58:J58" si="14">C12+C26+C37+C42+C49+C53+C57</f>
        <v>25</v>
      </c>
      <c r="D58" s="79">
        <f t="shared" si="14"/>
        <v>8</v>
      </c>
      <c r="E58" s="79">
        <f t="shared" si="14"/>
        <v>4</v>
      </c>
      <c r="F58" s="79">
        <f t="shared" si="14"/>
        <v>31378.6</v>
      </c>
      <c r="G58" s="79">
        <f t="shared" si="14"/>
        <v>1</v>
      </c>
      <c r="H58" s="79">
        <f t="shared" si="14"/>
        <v>2.1</v>
      </c>
      <c r="I58" s="79">
        <f t="shared" si="14"/>
        <v>4</v>
      </c>
      <c r="J58" s="79">
        <f t="shared" si="14"/>
        <v>13</v>
      </c>
      <c r="K58" s="138"/>
    </row>
    <row r="59" spans="1:11" ht="27" hidden="1" customHeight="1" x14ac:dyDescent="0.35">
      <c r="A59" s="20"/>
      <c r="B59" s="19"/>
      <c r="C59" s="9"/>
      <c r="D59" s="6"/>
      <c r="E59" s="6"/>
      <c r="F59" s="6"/>
      <c r="G59" s="6"/>
      <c r="H59" s="6"/>
      <c r="I59" s="6"/>
      <c r="J59" s="6"/>
      <c r="K59" s="12"/>
    </row>
    <row r="60" spans="1:11" ht="42" hidden="1" customHeight="1" x14ac:dyDescent="0.25">
      <c r="A60" s="111" t="s">
        <v>4</v>
      </c>
      <c r="B60" s="112"/>
      <c r="C60" s="112"/>
      <c r="D60" s="112"/>
      <c r="E60" s="112"/>
      <c r="F60" s="112"/>
      <c r="G60" s="112"/>
      <c r="H60" s="112"/>
      <c r="I60" s="112"/>
      <c r="J60" s="112"/>
      <c r="K60" s="13"/>
    </row>
    <row r="61" spans="1:11" ht="143.25" hidden="1" customHeight="1" x14ac:dyDescent="0.25">
      <c r="A61" s="16">
        <v>1</v>
      </c>
      <c r="B61" s="17" t="s">
        <v>1</v>
      </c>
      <c r="C61" s="5">
        <v>1</v>
      </c>
      <c r="D61" s="5"/>
      <c r="E61" s="5"/>
      <c r="F61" s="5"/>
      <c r="G61" s="5"/>
      <c r="H61" s="5"/>
      <c r="I61" s="5"/>
      <c r="J61" s="5"/>
      <c r="K61" s="14"/>
    </row>
    <row r="62" spans="1:11" ht="25.5" hidden="1" x14ac:dyDescent="0.35">
      <c r="C62" s="10"/>
      <c r="D62" s="7"/>
      <c r="E62" s="7"/>
      <c r="F62" s="7"/>
      <c r="G62" s="7"/>
      <c r="H62" s="7"/>
      <c r="I62" s="7"/>
      <c r="J62" s="7"/>
    </row>
    <row r="63" spans="1:11" ht="25.5" hidden="1" x14ac:dyDescent="0.35">
      <c r="C63" s="10"/>
      <c r="D63" s="7"/>
      <c r="E63" s="7"/>
      <c r="F63" s="7"/>
      <c r="G63" s="7"/>
      <c r="H63" s="7"/>
      <c r="I63" s="7"/>
      <c r="J63" s="7"/>
    </row>
    <row r="64" spans="1:11" ht="25.5" hidden="1" x14ac:dyDescent="0.35">
      <c r="C64" s="10"/>
      <c r="D64" s="7"/>
      <c r="E64" s="7"/>
      <c r="F64" s="7"/>
      <c r="G64" s="7"/>
      <c r="H64" s="7"/>
      <c r="I64" s="7"/>
      <c r="J64" s="7"/>
    </row>
    <row r="65" spans="3:10" ht="25.5" hidden="1" x14ac:dyDescent="0.35">
      <c r="C65" s="10"/>
      <c r="D65" s="7"/>
      <c r="E65" s="7"/>
      <c r="F65" s="7"/>
      <c r="G65" s="7"/>
      <c r="H65" s="7"/>
      <c r="I65" s="7"/>
      <c r="J65" s="7"/>
    </row>
    <row r="66" spans="3:10" ht="25.5" x14ac:dyDescent="0.35">
      <c r="C66" s="10"/>
      <c r="D66" s="7"/>
      <c r="E66" s="7"/>
      <c r="F66" s="7"/>
      <c r="G66" s="7"/>
      <c r="H66" s="7"/>
      <c r="I66" s="7"/>
      <c r="J66" s="7"/>
    </row>
    <row r="68" spans="3:10" ht="25.5" x14ac:dyDescent="0.35">
      <c r="D68" s="7"/>
    </row>
  </sheetData>
  <mergeCells count="25">
    <mergeCell ref="A60:J60"/>
    <mergeCell ref="A11:K11"/>
    <mergeCell ref="A25:K25"/>
    <mergeCell ref="A36:K36"/>
    <mergeCell ref="A10:K10"/>
    <mergeCell ref="A41:K41"/>
    <mergeCell ref="A48:K48"/>
    <mergeCell ref="A52:K52"/>
    <mergeCell ref="A56:K56"/>
    <mergeCell ref="A2:K2"/>
    <mergeCell ref="H8:H9"/>
    <mergeCell ref="D5:D9"/>
    <mergeCell ref="C5:C9"/>
    <mergeCell ref="B5:B9"/>
    <mergeCell ref="G7:H7"/>
    <mergeCell ref="G8:G9"/>
    <mergeCell ref="I7:I9"/>
    <mergeCell ref="K5:K9"/>
    <mergeCell ref="A5:A9"/>
    <mergeCell ref="E7:F7"/>
    <mergeCell ref="E8:E9"/>
    <mergeCell ref="F8:F9"/>
    <mergeCell ref="A3:K3"/>
    <mergeCell ref="E5:J6"/>
    <mergeCell ref="J7:J9"/>
  </mergeCells>
  <phoneticPr fontId="1" type="noConversion"/>
  <pageMargins left="0.43307086614173229" right="0.11811023622047245" top="0.39370078740157483" bottom="0.19685039370078741" header="0.51181102362204722" footer="0.11811023622047245"/>
  <pageSetup paperSize="9" scale="35" fitToHeight="11" orientation="landscape" horizontalDpi="200" verticalDpi="200" r:id="rId1"/>
  <headerFooter alignWithMargins="0">
    <oddFooter>&amp;R&amp;"Times New Roman,обычный"&amp;24&amp;P</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звіту</vt:lpstr>
      <vt:lpstr>'для звіту'!Заголовки_для_печати</vt:lpstr>
      <vt:lpstr>'для звіту'!Область_печати</vt:lpstr>
    </vt:vector>
  </TitlesOfParts>
  <Company>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Коберник Анна Борисівна</cp:lastModifiedBy>
  <cp:lastPrinted>2018-06-01T14:46:08Z</cp:lastPrinted>
  <dcterms:created xsi:type="dcterms:W3CDTF">2016-08-05T12:54:25Z</dcterms:created>
  <dcterms:modified xsi:type="dcterms:W3CDTF">2018-06-01T14:47:54Z</dcterms:modified>
</cp:coreProperties>
</file>