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150" windowWidth="15255" windowHeight="8685"/>
  </bookViews>
  <sheets>
    <sheet name="Лист1" sheetId="1" r:id="rId1"/>
    <sheet name="Лист2" sheetId="2" r:id="rId2"/>
    <sheet name="Лист3" sheetId="3" r:id="rId3"/>
  </sheets>
  <definedNames>
    <definedName name="_xlnm.Print_Titles" localSheetId="0">Лист1!$3:$3</definedName>
    <definedName name="_xlnm.Print_Area" localSheetId="0">Лист1!$A$1:$E$39</definedName>
  </definedNames>
  <calcPr calcId="145621"/>
</workbook>
</file>

<file path=xl/calcChain.xml><?xml version="1.0" encoding="utf-8"?>
<calcChain xmlns="http://schemas.openxmlformats.org/spreadsheetml/2006/main">
  <c r="C8" i="1" l="1"/>
  <c r="C27" i="1"/>
  <c r="C26" i="1" s="1"/>
  <c r="C17" i="1" l="1"/>
  <c r="C13" i="1"/>
  <c r="C37" i="1"/>
  <c r="C36" i="1" s="1"/>
  <c r="C33" i="1"/>
  <c r="C32" i="1" s="1"/>
  <c r="C22" i="1"/>
  <c r="C11" i="1"/>
  <c r="C6" i="1"/>
  <c r="C16" i="1" l="1"/>
  <c r="C5" i="1"/>
  <c r="C41" i="1" l="1"/>
</calcChain>
</file>

<file path=xl/sharedStrings.xml><?xml version="1.0" encoding="utf-8"?>
<sst xmlns="http://schemas.openxmlformats.org/spreadsheetml/2006/main" count="93" uniqueCount="64">
  <si>
    <t>Категорія питань</t>
  </si>
  <si>
    <t>Результати розгляду пропозиції</t>
  </si>
  <si>
    <t xml:space="preserve">Департамент фінансів, економіки та інвестицій </t>
  </si>
  <si>
    <t>Кільіксть</t>
  </si>
  <si>
    <t>3</t>
  </si>
  <si>
    <t>Всього питань</t>
  </si>
  <si>
    <t>4</t>
  </si>
  <si>
    <t>1</t>
  </si>
  <si>
    <t>Управління капітального будівництва та дорожнього господарства</t>
  </si>
  <si>
    <t>№ з/п</t>
  </si>
  <si>
    <t>Улаштування та ремонт тротуарів</t>
  </si>
  <si>
    <t>Пропозиція не врахована</t>
  </si>
  <si>
    <t xml:space="preserve">Питання залишається на контролі </t>
  </si>
  <si>
    <t>Капітальні вкладення</t>
  </si>
  <si>
    <t>Пропозиція врахована</t>
  </si>
  <si>
    <t>Капітальний ремонт житлового фонду</t>
  </si>
  <si>
    <t>Примітка</t>
  </si>
  <si>
    <t>Благоустрій</t>
  </si>
  <si>
    <t xml:space="preserve">Додаток до звіту </t>
  </si>
  <si>
    <t>1.1.</t>
  </si>
  <si>
    <t>1.2.</t>
  </si>
  <si>
    <t>2.1.</t>
  </si>
  <si>
    <t>2.2.</t>
  </si>
  <si>
    <t>3.1.</t>
  </si>
  <si>
    <t>Питання залишаються на контролі і їх вирішення залежатиме від погодження об'єктів у складі титульних списків по капітальному ремонту тротуарів</t>
  </si>
  <si>
    <t>Ремонт дороги по вул. Романа Атаманюка, 49</t>
  </si>
  <si>
    <t>Тротуари по пров. Вільний</t>
  </si>
  <si>
    <t>Департамент інфаструктури міста</t>
  </si>
  <si>
    <t>Будуть надані пропозиції на розгляд депутатського корпусу щодо виділення додадкових коштів для розширення переліку прибудинкових доріг, що будуть відремонтовані у 2018 році. У разі недостатнього фінансування капітальний ремонт буде заплановано на 2019 рік.</t>
  </si>
  <si>
    <t>Перейти від розпорошення наявних ресурсів між купою проектів до зосередження на кількох об'єктах, які місто здатне максимально реалізувати протягом бюджетного року, решту - виключити</t>
  </si>
  <si>
    <t>Вилучити із бюджету на 2018 рік "Євродвори"</t>
  </si>
  <si>
    <t>Деталізувати за об'єктами розділ "Організація благоустрою" у розділі розпорядження Департаменту інфраструктури міста (перехід від титульних списків до програм)</t>
  </si>
  <si>
    <t>Відділ транспорту, зв'язку  та телекомунікаційних послуг</t>
  </si>
  <si>
    <t>Передбачити кошти для виконання програми розвитку пасажирського транспорту на 2018 рік</t>
  </si>
  <si>
    <t xml:space="preserve">На 2018 рік у Програмі заплановано придбання 10 тролейбусів на суму 55 920,00 тис. грн. Додатково, у рамках  спільного проекту Міністерства інфраструктури України та Європейського інвестиційного банку "Міський громадський транспорт України" планується придбання 11 одиниць рухомого складу. Також подані пропозиції щодо збільшення видатків міського бюджету для закупівлі 24 тролейбусів. </t>
  </si>
  <si>
    <t>Транспорт</t>
  </si>
  <si>
    <t>Відділ інформаційних технологій та комп'ютерного забезпечення</t>
  </si>
  <si>
    <t>Викласти на сайт міської ради посилання на сервіс OpenBudget та забезпечити повноту його наповнення і своєчасність оновлення</t>
  </si>
  <si>
    <t>2</t>
  </si>
  <si>
    <t xml:space="preserve">Посилання може бути розміщено на офіційному сайті Сумської міської ради, якщо розробники зможуть усунути ряд недоліків у роботі сервісу </t>
  </si>
  <si>
    <t>Запровадити деталізовану візуалізацію проекту "Карта ремонтів"</t>
  </si>
  <si>
    <t>На сайті Сумської міської ради оприлюднюються титульні списки об’єктів, де проводяться капітальні ремонти та будівництво (реконструкція)</t>
  </si>
  <si>
    <t>Викладати на сайті міської ради всю інформацію щодо наданих громадянами пропозицій та стану реагування на них, без видалення минулорічних</t>
  </si>
  <si>
    <t>Інформація про стан врахування пропозицій, які були надані під час електронних консультацій з громадськістю та громадських слухань, до проектів міського бюджету та Програми економічного і соціального розвитку міста Суми на  відповідний рік розміщується у відповідних розділах на офіційному сайті Сумської міської ради та на сайті департаменту фінансів, економіки та інвестицій Сумської міської ради.</t>
  </si>
  <si>
    <t>Улаштування та ремонт тротуарів пл. Горького 2, 4, 6, вул. Горького 25, пров. Вільний</t>
  </si>
  <si>
    <t>Тротуари по вул. Романа Атаманюка, 29, 31, 49</t>
  </si>
  <si>
    <t>Не передбачати в бюджеті коштів на відшкодування ПДВ для співфінансування витрат на придбання тролейбусів у рамках спільного проекту Міністерства інфраструктури України та Європейського інвестиційного банку "Міський громадський транспорт України"</t>
  </si>
  <si>
    <t>Департаментом фінансів, економіки та інвестицій щомісячно здійснюється оновлення даних для візуалізації дохідної та видаткової частин міського бюджету м. Суми на сайті www.openbudget.in.ua. Проте існуюча система візуалізації некоректно відображає деякі дані по існуючих позиціях, що, в свою чергу, здійснює вплив на загальну оцінку користувачів інформації. Для повноцінної роботи сервісу та розміщення посилання на нього на сайті Сумської міської ради розробникам необхідно усунути наявні недоліки в роботі</t>
  </si>
  <si>
    <t>Роботи по капітальному ремонту покрівлі у житловому будинку по вул. Менделеєва, 4 включені до  титульного списку на 2018 рік</t>
  </si>
  <si>
    <t>Ремонт даху по вул. Менделеєва, 4</t>
  </si>
  <si>
    <t>Збільшення напору води по вул. Менделеєва, 4</t>
  </si>
  <si>
    <t>1.3.</t>
  </si>
  <si>
    <t>1.4.</t>
  </si>
  <si>
    <t>Ремонт прибудинкових доріг та тротуарів</t>
  </si>
  <si>
    <t>Питання залишаються на контролі і вирішення їх залежатиме від погодження об'єктів у складі титульних списків по КПКВК "Організація благоустрою населених пунктів"</t>
  </si>
  <si>
    <t>З огляду на значну кількість перехідних об’єктів капітального будівництва їх необхідно завершити та ввести в експлуатацію.</t>
  </si>
  <si>
    <t>На адресу Сумської міської ради постійно надходять звернення від мешканців міста щодо облаштування  прибудинкових територій та внутрішньоквартальних доріг по м. Суми, тому дана пропозиція є не доцільною</t>
  </si>
  <si>
    <t xml:space="preserve">Згідно з рішенням Сумської міської ради від 28 вересня 2017 року № 2633 – МР комунальному підприємству Сумської міської ради «Електроавтотранс»  надано дозвіл на участь у проекті «Міський громадський транспорт України». Остаточне рішення щодо передбачення в бюджеті 2018 року видатків на співфінансування підпроекту «Оновлення рухомого складу КП «Електроавтотранс» в м. Суми» в розмірі, необхідному для покриття витрат на сплату податків за рахунок коштів з інших, ніж позика ЄІБ джерел у 2018 році відповідно до чинного законодавства також буде прийняте Сумською міською радою </t>
  </si>
  <si>
    <t>4.1</t>
  </si>
  <si>
    <t>Улаштування тротуарів та каналізаційних люків по вул. Ковпака, 41 та 43</t>
  </si>
  <si>
    <t xml:space="preserve">Заходами проекту Програми економічного і соціального розвитку м. Суми на 2018 рік та основних напрямів розвитку на 2019-2020 роки на капітальний ремонт доріг, мостів, проїздів та прибудинкових доріг, світлофорних об'єктів передбачено 110 млн. грн. Вказані у пропозиціях об'єкти будуть враховані при складанні проекту титульного списку по КПКВК "Організація благоустрою населених пунктів", який буде подано на погодження відповідних депутатських комісій міської ради </t>
  </si>
  <si>
    <t>Заходами проекту Програми економічного і соціального розвитку м. Суми на 2018 рік та основних напрямів розвитку на 2019-2020 роки на капітальний ремонт тротуарів з улаштуванням велосипедних доріжок передбачено 25 млн. грн. Вказані об'єкти будуть включені до проекту титульного списку по капітальному  ремонту тротуарів.</t>
  </si>
  <si>
    <t>У 2017 році будуть виконані роботи по капітальному ремонту внутрішньобудинкових інженерних мереж житлового будинку №4 по вул. Менделеєва, 4 в м. Суми. Кошти передбачені державним бюджетом на здійснення заходів щодо соціально-економічного розвитку окремих територій</t>
  </si>
  <si>
    <t>Типовою формою рішення про місцевий бюджет не передбачено відповідної форми. Уточнені розрахунки до бюджету за КПКВК 1216030 "Організація благоустрою населених пунктів" на 2018 рік можуть бути надані у відповідь на звернення у визначені чинним законодавством терміни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</si>
</sst>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9"/>
      <color indexed="8"/>
      <name val="Times New Roman"/>
      <family val="1"/>
      <charset val="204"/>
    </font>
    <font>
      <sz val="9"/>
      <color indexed="8"/>
      <name val="Times New Roman"/>
      <family val="1"/>
      <charset val="204"/>
    </font>
    <font>
      <b/>
      <sz val="11"/>
      <color indexed="8"/>
      <name val="Calibri"/>
      <family val="2"/>
      <charset val="204"/>
    </font>
    <font>
      <sz val="10"/>
      <color indexed="8"/>
      <name val="Times New Roman"/>
      <family val="1"/>
      <charset val="204"/>
    </font>
    <font>
      <b/>
      <sz val="5"/>
      <color indexed="8"/>
      <name val="Times New Roman"/>
      <family val="1"/>
      <charset val="204"/>
    </font>
    <font>
      <b/>
      <sz val="10"/>
      <color indexed="8"/>
      <name val="Times New Roman"/>
      <family val="1"/>
      <charset val="204"/>
    </font>
    <font>
      <b/>
      <sz val="12"/>
      <color indexed="8"/>
      <name val="Times New Roman"/>
      <family val="1"/>
      <charset val="204"/>
    </font>
    <font>
      <sz val="11"/>
      <color theme="1"/>
      <name val="Times New Roman"/>
      <family val="1"/>
      <charset val="204"/>
    </font>
    <font>
      <sz val="11"/>
      <color indexed="8"/>
      <name val="Times New Roman"/>
      <family val="1"/>
      <charset val="204"/>
    </font>
    <font>
      <sz val="9.5"/>
      <color indexed="8"/>
      <name val="Times New Roman"/>
      <family val="1"/>
      <charset val="204"/>
    </font>
  </fonts>
  <fills count="4">
    <fill>
      <patternFill patternType="none"/>
    </fill>
    <fill>
      <patternFill patternType="gray125"/>
    </fill>
    <fill>
      <patternFill patternType="solid">
        <fgColor theme="8" tint="0.59999389629810485"/>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2" fillId="0" borderId="1" xfId="0" applyFont="1" applyBorder="1" applyAlignment="1">
      <alignment horizontal="center" vertical="center" wrapText="1"/>
    </xf>
    <xf numFmtId="0" fontId="3" fillId="0" borderId="0" xfId="0" applyFont="1"/>
    <xf numFmtId="0" fontId="1" fillId="2" borderId="1" xfId="0" applyFont="1" applyFill="1" applyBorder="1" applyAlignment="1">
      <alignment horizontal="center" vertical="center" wrapText="1"/>
    </xf>
    <xf numFmtId="49" fontId="1" fillId="2" borderId="1" xfId="0" applyNumberFormat="1" applyFont="1" applyFill="1" applyBorder="1" applyAlignment="1">
      <alignment vertical="top" wrapText="1"/>
    </xf>
    <xf numFmtId="0" fontId="0" fillId="0" borderId="0" xfId="0" applyFill="1"/>
    <xf numFmtId="0" fontId="2" fillId="0" borderId="1" xfId="0" applyFont="1" applyBorder="1" applyAlignment="1">
      <alignment horizontal="justify" vertical="top" wrapText="1"/>
    </xf>
    <xf numFmtId="0" fontId="2" fillId="2" borderId="1" xfId="0" applyFont="1" applyFill="1" applyBorder="1" applyAlignment="1">
      <alignment horizontal="justify" vertical="top" wrapText="1"/>
    </xf>
    <xf numFmtId="49" fontId="6" fillId="2" borderId="1" xfId="0" applyNumberFormat="1" applyFont="1" applyFill="1" applyBorder="1" applyAlignment="1">
      <alignment vertical="top" wrapText="1"/>
    </xf>
    <xf numFmtId="49" fontId="6" fillId="2" borderId="1" xfId="0" applyNumberFormat="1" applyFont="1" applyFill="1" applyBorder="1" applyAlignment="1">
      <alignment horizontal="left" vertical="top" wrapText="1"/>
    </xf>
    <xf numFmtId="0" fontId="6" fillId="2" borderId="1" xfId="0" applyFont="1" applyFill="1" applyBorder="1" applyAlignment="1">
      <alignment vertical="top" wrapText="1"/>
    </xf>
    <xf numFmtId="0" fontId="2" fillId="0" borderId="1" xfId="0" applyFont="1" applyFill="1" applyBorder="1" applyAlignment="1">
      <alignment horizontal="center" vertical="center" wrapText="1"/>
    </xf>
    <xf numFmtId="0" fontId="0" fillId="0" borderId="0" xfId="0" applyFont="1" applyFill="1"/>
    <xf numFmtId="0" fontId="8" fillId="0" borderId="0" xfId="0" applyFont="1" applyAlignment="1">
      <alignment horizontal="center"/>
    </xf>
    <xf numFmtId="1" fontId="1" fillId="2" borderId="1" xfId="0" applyNumberFormat="1" applyFont="1" applyFill="1" applyBorder="1" applyAlignment="1">
      <alignment horizontal="center" vertical="top" wrapText="1"/>
    </xf>
    <xf numFmtId="0" fontId="4" fillId="0" borderId="1" xfId="0" applyFont="1" applyFill="1" applyBorder="1" applyAlignment="1">
      <alignment horizontal="justify" vertical="top" wrapText="1"/>
    </xf>
    <xf numFmtId="1" fontId="2"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1" fontId="0" fillId="0" borderId="6" xfId="0" applyNumberFormat="1" applyBorder="1"/>
    <xf numFmtId="0" fontId="1" fillId="2" borderId="10" xfId="0" applyFont="1" applyFill="1" applyBorder="1" applyAlignment="1">
      <alignment horizontal="left" vertical="top" wrapText="1"/>
    </xf>
    <xf numFmtId="49" fontId="2" fillId="0" borderId="10" xfId="0" applyNumberFormat="1" applyFont="1" applyBorder="1" applyAlignment="1">
      <alignment horizontal="right" vertical="top" wrapText="1"/>
    </xf>
    <xf numFmtId="0" fontId="2" fillId="0" borderId="11" xfId="0" applyFont="1" applyBorder="1" applyAlignment="1">
      <alignment horizontal="justify" vertical="top" wrapText="1"/>
    </xf>
    <xf numFmtId="49" fontId="1" fillId="2" borderId="10" xfId="0" applyNumberFormat="1" applyFont="1" applyFill="1" applyBorder="1" applyAlignment="1">
      <alignment horizontal="left" vertical="top" wrapText="1"/>
    </xf>
    <xf numFmtId="0" fontId="2" fillId="2" borderId="11" xfId="0" applyFont="1" applyFill="1" applyBorder="1" applyAlignment="1">
      <alignment horizontal="justify" vertical="top" wrapText="1"/>
    </xf>
    <xf numFmtId="49" fontId="2" fillId="0" borderId="10" xfId="0" applyNumberFormat="1" applyFont="1" applyFill="1" applyBorder="1" applyAlignment="1">
      <alignment horizontal="right" vertical="top" wrapText="1"/>
    </xf>
    <xf numFmtId="0" fontId="2" fillId="0" borderId="11" xfId="0" applyFont="1" applyFill="1" applyBorder="1" applyAlignment="1">
      <alignment horizontal="justify" vertical="top" wrapText="1"/>
    </xf>
    <xf numFmtId="0" fontId="2" fillId="0" borderId="12" xfId="0" applyFont="1" applyBorder="1" applyAlignment="1">
      <alignment horizontal="justify" vertical="top" wrapText="1"/>
    </xf>
    <xf numFmtId="49" fontId="1" fillId="2" borderId="10" xfId="0" applyNumberFormat="1" applyFont="1" applyFill="1" applyBorder="1" applyAlignment="1">
      <alignment horizontal="left" vertical="center" wrapText="1"/>
    </xf>
    <xf numFmtId="0" fontId="0" fillId="2" borderId="11" xfId="0" applyFill="1" applyBorder="1"/>
    <xf numFmtId="3" fontId="2" fillId="0" borderId="14" xfId="0" applyNumberFormat="1" applyFont="1" applyBorder="1" applyAlignment="1">
      <alignment horizontal="center" vertical="center" wrapText="1"/>
    </xf>
    <xf numFmtId="0" fontId="2" fillId="0" borderId="15" xfId="0" applyFont="1" applyBorder="1" applyAlignment="1">
      <alignment horizontal="justify" vertical="top" wrapText="1"/>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5" fillId="0" borderId="17" xfId="0" applyFont="1" applyBorder="1" applyAlignment="1">
      <alignment horizontal="center" vertical="center" textRotation="90" wrapText="1"/>
    </xf>
    <xf numFmtId="0" fontId="1" fillId="0" borderId="18" xfId="0" applyFont="1" applyBorder="1" applyAlignment="1">
      <alignment horizontal="center" vertical="center" wrapText="1"/>
    </xf>
    <xf numFmtId="0" fontId="1" fillId="0" borderId="19" xfId="0" applyFont="1" applyBorder="1" applyAlignment="1">
      <alignment horizontal="center" vertical="top" wrapText="1"/>
    </xf>
    <xf numFmtId="0" fontId="1" fillId="0" borderId="4" xfId="0" applyFont="1" applyBorder="1" applyAlignment="1">
      <alignment horizontal="center" vertical="top" wrapText="1"/>
    </xf>
    <xf numFmtId="49" fontId="2" fillId="0" borderId="25" xfId="0" applyNumberFormat="1" applyFont="1" applyBorder="1" applyAlignment="1">
      <alignment horizontal="right" vertical="top" wrapText="1"/>
    </xf>
    <xf numFmtId="0" fontId="1" fillId="0" borderId="4" xfId="0" applyFont="1" applyFill="1" applyBorder="1" applyAlignment="1">
      <alignment horizontal="center" vertical="top" wrapText="1"/>
    </xf>
    <xf numFmtId="49" fontId="1" fillId="0" borderId="19"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1" fontId="1" fillId="0" borderId="4" xfId="0" applyNumberFormat="1" applyFont="1" applyBorder="1" applyAlignment="1">
      <alignment horizontal="center" vertical="top" wrapText="1"/>
    </xf>
    <xf numFmtId="1" fontId="2" fillId="0" borderId="2" xfId="0" applyNumberFormat="1" applyFont="1" applyBorder="1" applyAlignment="1">
      <alignment horizontal="center" vertical="center" wrapText="1"/>
    </xf>
    <xf numFmtId="3" fontId="1" fillId="0" borderId="4" xfId="0" applyNumberFormat="1" applyFont="1" applyBorder="1" applyAlignment="1">
      <alignment horizontal="center" vertical="top" wrapText="1"/>
    </xf>
    <xf numFmtId="0" fontId="4" fillId="0" borderId="1" xfId="0" applyFont="1" applyBorder="1" applyAlignment="1">
      <alignment horizontal="justify" vertical="top" wrapText="1"/>
    </xf>
    <xf numFmtId="0" fontId="9" fillId="0" borderId="1" xfId="0" applyFont="1" applyBorder="1" applyAlignment="1">
      <alignment horizontal="justify" vertical="top" wrapText="1"/>
    </xf>
    <xf numFmtId="0" fontId="4" fillId="0" borderId="2" xfId="0" applyFont="1" applyBorder="1" applyAlignment="1">
      <alignment horizontal="justify" vertical="top" wrapText="1"/>
    </xf>
    <xf numFmtId="49" fontId="1" fillId="0" borderId="7" xfId="0" applyNumberFormat="1" applyFont="1" applyBorder="1" applyAlignment="1">
      <alignment horizontal="center" vertical="top" wrapText="1"/>
    </xf>
    <xf numFmtId="49" fontId="1" fillId="0" borderId="8" xfId="0" applyNumberFormat="1" applyFont="1" applyBorder="1" applyAlignment="1">
      <alignment horizontal="center" vertical="top" wrapText="1"/>
    </xf>
    <xf numFmtId="3" fontId="1" fillId="0" borderId="8" xfId="0" applyNumberFormat="1" applyFont="1" applyBorder="1" applyAlignment="1">
      <alignment horizontal="center" vertical="top" wrapText="1"/>
    </xf>
    <xf numFmtId="0" fontId="4" fillId="0" borderId="14" xfId="0" applyFont="1" applyFill="1" applyBorder="1" applyAlignment="1">
      <alignment horizontal="justify" vertical="top" wrapText="1"/>
    </xf>
    <xf numFmtId="0" fontId="10" fillId="0" borderId="1" xfId="0" applyFont="1" applyBorder="1" applyAlignment="1">
      <alignment horizontal="justify" vertical="top" wrapText="1"/>
    </xf>
    <xf numFmtId="0" fontId="10" fillId="0" borderId="3" xfId="0" applyFont="1" applyBorder="1" applyAlignment="1">
      <alignment horizontal="justify" vertical="top" wrapText="1"/>
    </xf>
    <xf numFmtId="0" fontId="10" fillId="0" borderId="1" xfId="0" applyFont="1" applyBorder="1" applyAlignment="1">
      <alignment vertical="top" wrapText="1"/>
    </xf>
    <xf numFmtId="0" fontId="9" fillId="0" borderId="1"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9" fillId="0" borderId="14" xfId="0" applyFont="1" applyBorder="1" applyAlignment="1">
      <alignment horizontal="justify" vertical="top" wrapText="1"/>
    </xf>
    <xf numFmtId="0" fontId="9" fillId="0" borderId="1" xfId="0" applyFont="1" applyBorder="1" applyAlignment="1">
      <alignment vertical="top" wrapText="1"/>
    </xf>
    <xf numFmtId="0" fontId="9" fillId="0" borderId="1" xfId="0" applyFont="1" applyFill="1" applyBorder="1" applyAlignment="1">
      <alignment vertical="top" wrapText="1"/>
    </xf>
    <xf numFmtId="49" fontId="2" fillId="0" borderId="13" xfId="0" applyNumberFormat="1" applyFont="1" applyBorder="1" applyAlignment="1">
      <alignment horizontal="right" vertical="top" wrapText="1"/>
    </xf>
    <xf numFmtId="0" fontId="2" fillId="0" borderId="14" xfId="0" applyFont="1" applyBorder="1" applyAlignment="1">
      <alignment horizontal="center" vertical="center" wrapText="1"/>
    </xf>
    <xf numFmtId="49" fontId="1" fillId="2" borderId="5" xfId="0" applyNumberFormat="1" applyFont="1" applyFill="1" applyBorder="1" applyAlignment="1">
      <alignment horizontal="center" vertical="top" wrapText="1"/>
    </xf>
    <xf numFmtId="49" fontId="1" fillId="2" borderId="9" xfId="0" applyNumberFormat="1" applyFont="1" applyFill="1" applyBorder="1" applyAlignment="1">
      <alignment horizontal="center" vertical="top" wrapText="1"/>
    </xf>
    <xf numFmtId="49" fontId="7" fillId="3" borderId="22" xfId="0" applyNumberFormat="1" applyFont="1" applyFill="1" applyBorder="1" applyAlignment="1">
      <alignment horizontal="center" vertical="top" wrapText="1"/>
    </xf>
    <xf numFmtId="49" fontId="7" fillId="3" borderId="23" xfId="0" applyNumberFormat="1" applyFont="1" applyFill="1" applyBorder="1" applyAlignment="1">
      <alignment horizontal="center" vertical="top" wrapText="1"/>
    </xf>
    <xf numFmtId="49" fontId="7" fillId="3" borderId="24" xfId="0" applyNumberFormat="1" applyFont="1" applyFill="1" applyBorder="1" applyAlignment="1">
      <alignment horizontal="center" vertical="top" wrapText="1"/>
    </xf>
    <xf numFmtId="49" fontId="1" fillId="0" borderId="26" xfId="0" applyNumberFormat="1" applyFont="1" applyBorder="1" applyAlignment="1">
      <alignment horizontal="center" vertical="top" wrapText="1"/>
    </xf>
    <xf numFmtId="49" fontId="1" fillId="0" borderId="27" xfId="0" applyNumberFormat="1" applyFont="1" applyBorder="1" applyAlignment="1">
      <alignment horizontal="center" vertical="top" wrapText="1"/>
    </xf>
    <xf numFmtId="49" fontId="1" fillId="0" borderId="20" xfId="0" applyNumberFormat="1" applyFont="1" applyBorder="1" applyAlignment="1">
      <alignment horizontal="center" vertical="top" wrapText="1"/>
    </xf>
    <xf numFmtId="49" fontId="1" fillId="0" borderId="21" xfId="0" applyNumberFormat="1" applyFont="1" applyBorder="1" applyAlignment="1">
      <alignment horizontal="center" vertical="top" wrapText="1"/>
    </xf>
    <xf numFmtId="0" fontId="7" fillId="3" borderId="22" xfId="0" applyFont="1" applyFill="1" applyBorder="1" applyAlignment="1">
      <alignment horizontal="center" vertical="top" wrapText="1"/>
    </xf>
    <xf numFmtId="0" fontId="7" fillId="3" borderId="23" xfId="0" applyFont="1" applyFill="1" applyBorder="1" applyAlignment="1">
      <alignment horizontal="center" vertical="top" wrapText="1"/>
    </xf>
    <xf numFmtId="0" fontId="7" fillId="3" borderId="24" xfId="0" applyFont="1" applyFill="1" applyBorder="1" applyAlignment="1">
      <alignment horizontal="center" vertical="top" wrapText="1"/>
    </xf>
    <xf numFmtId="0" fontId="7" fillId="3" borderId="28" xfId="0" applyFont="1" applyFill="1" applyBorder="1" applyAlignment="1">
      <alignment horizontal="center" vertical="top" wrapText="1"/>
    </xf>
    <xf numFmtId="0" fontId="7" fillId="3" borderId="29" xfId="0" applyFont="1" applyFill="1" applyBorder="1" applyAlignment="1">
      <alignment horizontal="center" vertical="top" wrapText="1"/>
    </xf>
    <xf numFmtId="0" fontId="7" fillId="3" borderId="30"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9" xfId="0" applyFont="1" applyFill="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view="pageBreakPreview" zoomScale="60" zoomScaleNormal="80" workbookViewId="0">
      <selection activeCell="D20" sqref="D20"/>
    </sheetView>
  </sheetViews>
  <sheetFormatPr defaultRowHeight="15" x14ac:dyDescent="0.25"/>
  <cols>
    <col min="1" max="1" width="4.85546875" customWidth="1"/>
    <col min="2" max="2" width="45.7109375" customWidth="1"/>
    <col min="3" max="3" width="6.7109375" customWidth="1"/>
    <col min="4" max="4" width="74.42578125" customWidth="1"/>
    <col min="5" max="5" width="30.140625" customWidth="1"/>
  </cols>
  <sheetData>
    <row r="1" spans="1:5" x14ac:dyDescent="0.25">
      <c r="E1" s="13" t="s">
        <v>18</v>
      </c>
    </row>
    <row r="2" spans="1:5" ht="15.75" thickBot="1" x14ac:dyDescent="0.3"/>
    <row r="3" spans="1:5" ht="33" customHeight="1" thickBot="1" x14ac:dyDescent="0.3">
      <c r="A3" s="31" t="s">
        <v>9</v>
      </c>
      <c r="B3" s="32" t="s">
        <v>0</v>
      </c>
      <c r="C3" s="33" t="s">
        <v>3</v>
      </c>
      <c r="D3" s="32" t="s">
        <v>1</v>
      </c>
      <c r="E3" s="34" t="s">
        <v>16</v>
      </c>
    </row>
    <row r="4" spans="1:5" ht="21.6" customHeight="1" thickBot="1" x14ac:dyDescent="0.3">
      <c r="A4" s="70" t="s">
        <v>27</v>
      </c>
      <c r="B4" s="71"/>
      <c r="C4" s="71"/>
      <c r="D4" s="71"/>
      <c r="E4" s="72"/>
    </row>
    <row r="5" spans="1:5" x14ac:dyDescent="0.25">
      <c r="A5" s="35"/>
      <c r="B5" s="36" t="s">
        <v>5</v>
      </c>
      <c r="C5" s="36">
        <f>C6+C8+C11+C13</f>
        <v>5</v>
      </c>
      <c r="D5" s="78"/>
      <c r="E5" s="79"/>
    </row>
    <row r="6" spans="1:5" x14ac:dyDescent="0.25">
      <c r="A6" s="19">
        <v>1</v>
      </c>
      <c r="B6" s="10" t="s">
        <v>10</v>
      </c>
      <c r="C6" s="3">
        <f>SUM(C7:C7)</f>
        <v>1</v>
      </c>
      <c r="D6" s="76"/>
      <c r="E6" s="77"/>
    </row>
    <row r="7" spans="1:5" ht="55.9" customHeight="1" x14ac:dyDescent="0.25">
      <c r="A7" s="20" t="s">
        <v>19</v>
      </c>
      <c r="B7" s="57" t="s">
        <v>26</v>
      </c>
      <c r="C7" s="1">
        <v>1</v>
      </c>
      <c r="D7" s="44" t="s">
        <v>61</v>
      </c>
      <c r="E7" s="21" t="s">
        <v>24</v>
      </c>
    </row>
    <row r="8" spans="1:5" x14ac:dyDescent="0.25">
      <c r="A8" s="22" t="s">
        <v>38</v>
      </c>
      <c r="B8" s="10" t="s">
        <v>15</v>
      </c>
      <c r="C8" s="3">
        <f>SUM(C9:C10)</f>
        <v>2</v>
      </c>
      <c r="D8" s="76"/>
      <c r="E8" s="77"/>
    </row>
    <row r="9" spans="1:5" ht="59.45" customHeight="1" x14ac:dyDescent="0.25">
      <c r="A9" s="20" t="s">
        <v>21</v>
      </c>
      <c r="B9" s="57" t="s">
        <v>50</v>
      </c>
      <c r="C9" s="1">
        <v>1</v>
      </c>
      <c r="D9" s="51" t="s">
        <v>62</v>
      </c>
      <c r="E9" s="21" t="s">
        <v>12</v>
      </c>
    </row>
    <row r="10" spans="1:5" ht="29.45" customHeight="1" x14ac:dyDescent="0.25">
      <c r="A10" s="20" t="s">
        <v>22</v>
      </c>
      <c r="B10" s="58" t="s">
        <v>49</v>
      </c>
      <c r="C10" s="1">
        <v>1</v>
      </c>
      <c r="D10" s="6" t="s">
        <v>48</v>
      </c>
      <c r="E10" s="21" t="s">
        <v>14</v>
      </c>
    </row>
    <row r="11" spans="1:5" ht="16.149999999999999" customHeight="1" x14ac:dyDescent="0.25">
      <c r="A11" s="22" t="s">
        <v>4</v>
      </c>
      <c r="B11" s="10" t="s">
        <v>17</v>
      </c>
      <c r="C11" s="3">
        <f>C12</f>
        <v>1</v>
      </c>
      <c r="D11" s="7"/>
      <c r="E11" s="23"/>
    </row>
    <row r="12" spans="1:5" s="12" customFormat="1" ht="51" x14ac:dyDescent="0.25">
      <c r="A12" s="24" t="s">
        <v>23</v>
      </c>
      <c r="B12" s="15" t="s">
        <v>31</v>
      </c>
      <c r="C12" s="11">
        <v>1</v>
      </c>
      <c r="D12" s="15" t="s">
        <v>63</v>
      </c>
      <c r="E12" s="25" t="s">
        <v>11</v>
      </c>
    </row>
    <row r="13" spans="1:5" ht="16.149999999999999" customHeight="1" x14ac:dyDescent="0.25">
      <c r="A13" s="22" t="s">
        <v>6</v>
      </c>
      <c r="B13" s="10"/>
      <c r="C13" s="3">
        <f>C14</f>
        <v>1</v>
      </c>
      <c r="D13" s="7"/>
      <c r="E13" s="23"/>
    </row>
    <row r="14" spans="1:5" s="5" customFormat="1" ht="30" customHeight="1" thickBot="1" x14ac:dyDescent="0.3">
      <c r="A14" s="59" t="s">
        <v>58</v>
      </c>
      <c r="B14" s="50" t="s">
        <v>40</v>
      </c>
      <c r="C14" s="60">
        <v>1</v>
      </c>
      <c r="D14" s="50" t="s">
        <v>41</v>
      </c>
      <c r="E14" s="30" t="s">
        <v>11</v>
      </c>
    </row>
    <row r="15" spans="1:5" ht="20.45" customHeight="1" thickBot="1" x14ac:dyDescent="0.3">
      <c r="A15" s="73" t="s">
        <v>8</v>
      </c>
      <c r="B15" s="74"/>
      <c r="C15" s="74"/>
      <c r="D15" s="74"/>
      <c r="E15" s="75"/>
    </row>
    <row r="16" spans="1:5" x14ac:dyDescent="0.25">
      <c r="A16" s="35"/>
      <c r="B16" s="36" t="s">
        <v>5</v>
      </c>
      <c r="C16" s="38">
        <f>C17+C22</f>
        <v>7</v>
      </c>
      <c r="D16" s="78"/>
      <c r="E16" s="79"/>
    </row>
    <row r="17" spans="1:5" ht="18.600000000000001" customHeight="1" x14ac:dyDescent="0.25">
      <c r="A17" s="19">
        <v>1</v>
      </c>
      <c r="B17" s="10" t="s">
        <v>53</v>
      </c>
      <c r="C17" s="3">
        <f>SUM(C18:C21)</f>
        <v>5</v>
      </c>
      <c r="D17" s="76"/>
      <c r="E17" s="77"/>
    </row>
    <row r="18" spans="1:5" ht="64.150000000000006" customHeight="1" x14ac:dyDescent="0.25">
      <c r="A18" s="20" t="s">
        <v>19</v>
      </c>
      <c r="B18" s="54" t="s">
        <v>44</v>
      </c>
      <c r="C18" s="1">
        <v>1</v>
      </c>
      <c r="D18" s="52" t="s">
        <v>60</v>
      </c>
      <c r="E18" s="26" t="s">
        <v>54</v>
      </c>
    </row>
    <row r="19" spans="1:5" ht="62.45" customHeight="1" x14ac:dyDescent="0.25">
      <c r="A19" s="20" t="s">
        <v>20</v>
      </c>
      <c r="B19" s="54" t="s">
        <v>59</v>
      </c>
      <c r="C19" s="1">
        <v>2</v>
      </c>
      <c r="D19" s="53" t="s">
        <v>28</v>
      </c>
      <c r="E19" s="21" t="s">
        <v>54</v>
      </c>
    </row>
    <row r="20" spans="1:5" ht="81" customHeight="1" x14ac:dyDescent="0.25">
      <c r="A20" s="20" t="s">
        <v>51</v>
      </c>
      <c r="B20" s="57" t="s">
        <v>25</v>
      </c>
      <c r="C20" s="1">
        <v>1</v>
      </c>
      <c r="D20" s="51" t="s">
        <v>60</v>
      </c>
      <c r="E20" s="26" t="s">
        <v>54</v>
      </c>
    </row>
    <row r="21" spans="1:5" ht="80.45" customHeight="1" x14ac:dyDescent="0.25">
      <c r="A21" s="20" t="s">
        <v>52</v>
      </c>
      <c r="B21" s="57" t="s">
        <v>45</v>
      </c>
      <c r="C21" s="1">
        <v>1</v>
      </c>
      <c r="D21" s="51" t="s">
        <v>60</v>
      </c>
      <c r="E21" s="26" t="s">
        <v>54</v>
      </c>
    </row>
    <row r="22" spans="1:5" x14ac:dyDescent="0.25">
      <c r="A22" s="22" t="s">
        <v>38</v>
      </c>
      <c r="B22" s="10" t="s">
        <v>13</v>
      </c>
      <c r="C22" s="3">
        <f>C23+C24</f>
        <v>2</v>
      </c>
      <c r="D22" s="76"/>
      <c r="E22" s="77"/>
    </row>
    <row r="23" spans="1:5" ht="51" x14ac:dyDescent="0.25">
      <c r="A23" s="20" t="s">
        <v>21</v>
      </c>
      <c r="B23" s="15" t="s">
        <v>29</v>
      </c>
      <c r="C23" s="1">
        <v>1</v>
      </c>
      <c r="D23" s="54" t="s">
        <v>55</v>
      </c>
      <c r="E23" s="25" t="s">
        <v>11</v>
      </c>
    </row>
    <row r="24" spans="1:5" ht="39.6" customHeight="1" thickBot="1" x14ac:dyDescent="0.3">
      <c r="A24" s="20" t="s">
        <v>22</v>
      </c>
      <c r="B24" s="57" t="s">
        <v>30</v>
      </c>
      <c r="C24" s="1">
        <v>1</v>
      </c>
      <c r="D24" s="55" t="s">
        <v>56</v>
      </c>
      <c r="E24" s="25" t="s">
        <v>11</v>
      </c>
    </row>
    <row r="25" spans="1:5" ht="18.600000000000001" customHeight="1" thickBot="1" x14ac:dyDescent="0.3">
      <c r="A25" s="63" t="s">
        <v>2</v>
      </c>
      <c r="B25" s="64"/>
      <c r="C25" s="64"/>
      <c r="D25" s="64"/>
      <c r="E25" s="65"/>
    </row>
    <row r="26" spans="1:5" s="2" customFormat="1" x14ac:dyDescent="0.25">
      <c r="A26" s="39"/>
      <c r="B26" s="40" t="s">
        <v>5</v>
      </c>
      <c r="C26" s="41">
        <f>C27</f>
        <v>3</v>
      </c>
      <c r="D26" s="68"/>
      <c r="E26" s="69"/>
    </row>
    <row r="27" spans="1:5" x14ac:dyDescent="0.25">
      <c r="A27" s="22" t="s">
        <v>7</v>
      </c>
      <c r="B27" s="9"/>
      <c r="C27" s="14">
        <f>SUM(C28:C30)</f>
        <v>3</v>
      </c>
      <c r="D27" s="61"/>
      <c r="E27" s="62"/>
    </row>
    <row r="28" spans="1:5" ht="114" customHeight="1" x14ac:dyDescent="0.25">
      <c r="A28" s="20" t="s">
        <v>19</v>
      </c>
      <c r="B28" s="54" t="s">
        <v>46</v>
      </c>
      <c r="C28" s="16">
        <v>1</v>
      </c>
      <c r="D28" s="45" t="s">
        <v>57</v>
      </c>
      <c r="E28" s="21" t="s">
        <v>11</v>
      </c>
    </row>
    <row r="29" spans="1:5" ht="79.900000000000006" customHeight="1" x14ac:dyDescent="0.25">
      <c r="A29" s="20" t="s">
        <v>20</v>
      </c>
      <c r="B29" s="54" t="s">
        <v>37</v>
      </c>
      <c r="C29" s="16">
        <v>1</v>
      </c>
      <c r="D29" s="44" t="s">
        <v>47</v>
      </c>
      <c r="E29" s="21" t="s">
        <v>14</v>
      </c>
    </row>
    <row r="30" spans="1:5" ht="70.150000000000006" customHeight="1" thickBot="1" x14ac:dyDescent="0.3">
      <c r="A30" s="20" t="s">
        <v>51</v>
      </c>
      <c r="B30" s="54" t="s">
        <v>42</v>
      </c>
      <c r="C30" s="42">
        <v>1</v>
      </c>
      <c r="D30" s="46" t="s">
        <v>43</v>
      </c>
      <c r="E30" s="26" t="s">
        <v>14</v>
      </c>
    </row>
    <row r="31" spans="1:5" ht="21" customHeight="1" thickBot="1" x14ac:dyDescent="0.3">
      <c r="A31" s="63" t="s">
        <v>32</v>
      </c>
      <c r="B31" s="64"/>
      <c r="C31" s="64"/>
      <c r="D31" s="64"/>
      <c r="E31" s="65"/>
    </row>
    <row r="32" spans="1:5" x14ac:dyDescent="0.25">
      <c r="A32" s="39"/>
      <c r="B32" s="40" t="s">
        <v>5</v>
      </c>
      <c r="C32" s="43">
        <f>C33</f>
        <v>1</v>
      </c>
      <c r="D32" s="68"/>
      <c r="E32" s="69"/>
    </row>
    <row r="33" spans="1:5" x14ac:dyDescent="0.25">
      <c r="A33" s="27" t="s">
        <v>7</v>
      </c>
      <c r="B33" s="8" t="s">
        <v>35</v>
      </c>
      <c r="C33" s="17">
        <f>C34</f>
        <v>1</v>
      </c>
      <c r="D33" s="4"/>
      <c r="E33" s="28"/>
    </row>
    <row r="34" spans="1:5" ht="64.900000000000006" customHeight="1" thickBot="1" x14ac:dyDescent="0.3">
      <c r="A34" s="37" t="s">
        <v>19</v>
      </c>
      <c r="B34" s="54" t="s">
        <v>33</v>
      </c>
      <c r="C34" s="42">
        <v>1</v>
      </c>
      <c r="D34" s="46" t="s">
        <v>34</v>
      </c>
      <c r="E34" s="26" t="s">
        <v>14</v>
      </c>
    </row>
    <row r="35" spans="1:5" ht="19.149999999999999" customHeight="1" thickBot="1" x14ac:dyDescent="0.3">
      <c r="A35" s="63" t="s">
        <v>36</v>
      </c>
      <c r="B35" s="64"/>
      <c r="C35" s="64"/>
      <c r="D35" s="64"/>
      <c r="E35" s="65"/>
    </row>
    <row r="36" spans="1:5" x14ac:dyDescent="0.25">
      <c r="A36" s="47"/>
      <c r="B36" s="48" t="s">
        <v>5</v>
      </c>
      <c r="C36" s="49">
        <f>C37</f>
        <v>1</v>
      </c>
      <c r="D36" s="66"/>
      <c r="E36" s="67"/>
    </row>
    <row r="37" spans="1:5" x14ac:dyDescent="0.25">
      <c r="A37" s="27" t="s">
        <v>7</v>
      </c>
      <c r="B37" s="8"/>
      <c r="C37" s="17">
        <f>C38</f>
        <v>1</v>
      </c>
      <c r="D37" s="4"/>
      <c r="E37" s="28"/>
    </row>
    <row r="38" spans="1:5" ht="39" thickBot="1" x14ac:dyDescent="0.3">
      <c r="A38" s="59" t="s">
        <v>19</v>
      </c>
      <c r="B38" s="50" t="s">
        <v>37</v>
      </c>
      <c r="C38" s="29">
        <v>1</v>
      </c>
      <c r="D38" s="56" t="s">
        <v>39</v>
      </c>
      <c r="E38" s="30" t="s">
        <v>14</v>
      </c>
    </row>
    <row r="40" spans="1:5" ht="15.75" thickBot="1" x14ac:dyDescent="0.3"/>
    <row r="41" spans="1:5" ht="15.75" thickBot="1" x14ac:dyDescent="0.3">
      <c r="C41" s="18">
        <f>C5+C16+C26+C32+C36</f>
        <v>17</v>
      </c>
    </row>
  </sheetData>
  <mergeCells count="15">
    <mergeCell ref="D27:E27"/>
    <mergeCell ref="A35:E35"/>
    <mergeCell ref="D36:E36"/>
    <mergeCell ref="D32:E32"/>
    <mergeCell ref="A4:E4"/>
    <mergeCell ref="A31:E31"/>
    <mergeCell ref="A25:E25"/>
    <mergeCell ref="A15:E15"/>
    <mergeCell ref="D26:E26"/>
    <mergeCell ref="D17:E17"/>
    <mergeCell ref="D22:E22"/>
    <mergeCell ref="D5:E5"/>
    <mergeCell ref="D16:E16"/>
    <mergeCell ref="D6:E6"/>
    <mergeCell ref="D8:E8"/>
  </mergeCells>
  <phoneticPr fontId="0" type="noConversion"/>
  <pageMargins left="0.6692913385826772" right="0.19685039370078741" top="0.6692913385826772" bottom="0.39370078740157483" header="0.43307086614173229" footer="0.19685039370078741"/>
  <pageSetup paperSize="9" scale="85" orientation="landscape" verticalDpi="0"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Гулякін Руслан Олександрович</cp:lastModifiedBy>
  <cp:lastPrinted>2017-12-15T13:06:54Z</cp:lastPrinted>
  <dcterms:created xsi:type="dcterms:W3CDTF">2016-12-14T10:38:51Z</dcterms:created>
  <dcterms:modified xsi:type="dcterms:W3CDTF">2017-12-15T14:18:58Z</dcterms:modified>
</cp:coreProperties>
</file>