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80" windowWidth="15480" windowHeight="8790" tabRatio="819"/>
  </bookViews>
  <sheets>
    <sheet name="для звіту" sheetId="20" r:id="rId1"/>
  </sheets>
  <definedNames>
    <definedName name="_xlnm.Print_Titles" localSheetId="0">'для звіту'!$5:$9</definedName>
    <definedName name="_xlnm.Print_Area" localSheetId="0">'для звіту'!$A$1:$K$58</definedName>
  </definedNames>
  <calcPr calcId="144525"/>
</workbook>
</file>

<file path=xl/calcChain.xml><?xml version="1.0" encoding="utf-8"?>
<calcChain xmlns="http://schemas.openxmlformats.org/spreadsheetml/2006/main">
  <c r="H43" i="20" l="1"/>
  <c r="F43" i="20"/>
  <c r="F17" i="20" l="1"/>
  <c r="C50" i="20" l="1"/>
  <c r="D50" i="20"/>
  <c r="D49" i="20" s="1"/>
  <c r="E50" i="20"/>
  <c r="F50" i="20"/>
  <c r="F49" i="20" s="1"/>
  <c r="G50" i="20"/>
  <c r="G49" i="20" s="1"/>
  <c r="H50" i="20"/>
  <c r="H49" i="20" s="1"/>
  <c r="I50" i="20"/>
  <c r="J50" i="20"/>
  <c r="J49" i="20" s="1"/>
  <c r="C53" i="20"/>
  <c r="D53" i="20"/>
  <c r="E53" i="20"/>
  <c r="F53" i="20"/>
  <c r="G53" i="20"/>
  <c r="H53" i="20"/>
  <c r="I53" i="20"/>
  <c r="J53" i="20"/>
  <c r="C49" i="20"/>
  <c r="E49" i="20"/>
  <c r="I49" i="20"/>
  <c r="C43" i="20"/>
  <c r="C42" i="20" s="1"/>
  <c r="D43" i="20"/>
  <c r="D42" i="20" s="1"/>
  <c r="E43" i="20"/>
  <c r="E42" i="20" s="1"/>
  <c r="F42" i="20"/>
  <c r="G43" i="20"/>
  <c r="G42" i="20" s="1"/>
  <c r="H42" i="20"/>
  <c r="I43" i="20"/>
  <c r="I42" i="20" s="1"/>
  <c r="J43" i="20"/>
  <c r="J42" i="20" s="1"/>
  <c r="C38" i="20"/>
  <c r="C37" i="20" s="1"/>
  <c r="D38" i="20"/>
  <c r="D37" i="20" s="1"/>
  <c r="E38" i="20"/>
  <c r="E37" i="20" s="1"/>
  <c r="F38" i="20"/>
  <c r="F37" i="20" s="1"/>
  <c r="G38" i="20"/>
  <c r="G37" i="20" s="1"/>
  <c r="H38" i="20"/>
  <c r="H37" i="20" s="1"/>
  <c r="I38" i="20"/>
  <c r="I37" i="20" s="1"/>
  <c r="J38" i="20"/>
  <c r="J37" i="20" s="1"/>
  <c r="C23" i="20"/>
  <c r="D23" i="20"/>
  <c r="E23" i="20"/>
  <c r="F23" i="20"/>
  <c r="G23" i="20"/>
  <c r="H23" i="20"/>
  <c r="I23" i="20"/>
  <c r="J23" i="20"/>
  <c r="C33" i="20"/>
  <c r="D33" i="20"/>
  <c r="E33" i="20"/>
  <c r="F33" i="20"/>
  <c r="G33" i="20"/>
  <c r="H33" i="20"/>
  <c r="I33" i="20"/>
  <c r="J33" i="20"/>
  <c r="C27" i="20"/>
  <c r="D27" i="20"/>
  <c r="E27" i="20"/>
  <c r="F27" i="20"/>
  <c r="F26" i="20" s="1"/>
  <c r="G27" i="20"/>
  <c r="G26" i="20" s="1"/>
  <c r="H27" i="20"/>
  <c r="H26" i="20" s="1"/>
  <c r="I27" i="20"/>
  <c r="I26" i="20" s="1"/>
  <c r="J27" i="20"/>
  <c r="J26" i="20" s="1"/>
  <c r="C20" i="20"/>
  <c r="D20" i="20"/>
  <c r="E20" i="20"/>
  <c r="F20" i="20"/>
  <c r="G20" i="20"/>
  <c r="H20" i="20"/>
  <c r="I20" i="20"/>
  <c r="J20" i="20"/>
  <c r="C13" i="20"/>
  <c r="D13" i="20"/>
  <c r="E13" i="20"/>
  <c r="F13" i="20"/>
  <c r="G13" i="20"/>
  <c r="H13" i="20"/>
  <c r="I13" i="20"/>
  <c r="J13" i="20"/>
  <c r="E26" i="20" l="1"/>
  <c r="D26" i="20"/>
  <c r="C26" i="20"/>
  <c r="C16" i="20" l="1"/>
  <c r="C12" i="20" s="1"/>
  <c r="C58" i="20" s="1"/>
  <c r="D16" i="20"/>
  <c r="D12" i="20" s="1"/>
  <c r="D58" i="20" s="1"/>
  <c r="E16" i="20"/>
  <c r="E12" i="20" s="1"/>
  <c r="E58" i="20" s="1"/>
  <c r="F16" i="20"/>
  <c r="F12" i="20" s="1"/>
  <c r="F58" i="20" s="1"/>
  <c r="G16" i="20"/>
  <c r="G12" i="20" s="1"/>
  <c r="G58" i="20" s="1"/>
  <c r="H16" i="20"/>
  <c r="H12" i="20" s="1"/>
  <c r="H58" i="20" s="1"/>
  <c r="I16" i="20"/>
  <c r="I12" i="20" s="1"/>
  <c r="I58" i="20" s="1"/>
  <c r="J16" i="20"/>
  <c r="J12" i="20" s="1"/>
  <c r="J58" i="20" s="1"/>
</calcChain>
</file>

<file path=xl/sharedStrings.xml><?xml version="1.0" encoding="utf-8"?>
<sst xmlns="http://schemas.openxmlformats.org/spreadsheetml/2006/main" count="119" uniqueCount="95">
  <si>
    <t>Управління капітального будівництва та дорожнього господарства Сумської міської ради</t>
  </si>
  <si>
    <t xml:space="preserve">Розробка програми гідравлічних розрахунків водогонів, каналізаційних мереж </t>
  </si>
  <si>
    <t>№ з/п</t>
  </si>
  <si>
    <t>Результати розгляду пропозицій</t>
  </si>
  <si>
    <t>КП "Міськводоканал"</t>
  </si>
  <si>
    <t>РАЗОМ</t>
  </si>
  <si>
    <t>Категорія питань</t>
  </si>
  <si>
    <t>Кількість питань</t>
  </si>
  <si>
    <t>Не враховано/Не виконано</t>
  </si>
  <si>
    <t>Примітки</t>
  </si>
  <si>
    <t>Додаток до інформації</t>
  </si>
  <si>
    <t>Улаштування та ремонт тротуарів</t>
  </si>
  <si>
    <t>Капітальний ремонт житлового фонду</t>
  </si>
  <si>
    <t>Благоустрій</t>
  </si>
  <si>
    <t>Капітальні вкладення</t>
  </si>
  <si>
    <t>Надано відповіді роз'яснювального характеру</t>
  </si>
  <si>
    <t xml:space="preserve">Інформація
про стан врахування пропозицій, які були надані під час електронних 
консультацій з громадськістю та громадських слухань щодо проектів міського бюджету на 2018 рік та Програми економічного і соціального розвитку м. Суми на 2018 рік та основних напрямів розвитку на 2019 - 2020 роки                                                                                                                                                                                                                                                                                                                                                                                                                                                                     
</t>
  </si>
  <si>
    <t>Передбачено в міському бюджеті на 2018 рік  (з урахуванням змін)</t>
  </si>
  <si>
    <t>Всього питань</t>
  </si>
  <si>
    <t>1.1.</t>
  </si>
  <si>
    <t>Тротуари по пров. Вільний</t>
  </si>
  <si>
    <t>2</t>
  </si>
  <si>
    <t>2.1.</t>
  </si>
  <si>
    <t>2.2.</t>
  </si>
  <si>
    <t>3</t>
  </si>
  <si>
    <t>3.1.</t>
  </si>
  <si>
    <t>Деталізувати за об'єктами розділ "Організація благоустрою" у розділі розпорядження Департаменту інфраструктури міста (перехід від титульних списків до програм)</t>
  </si>
  <si>
    <t>4</t>
  </si>
  <si>
    <t>4.1</t>
  </si>
  <si>
    <t>Запровадити деталізовану візуалізацію проекту "Карта ремонтів"</t>
  </si>
  <si>
    <t>Ремонт прибудинкових доріг та тротуарів</t>
  </si>
  <si>
    <t>Улаштування та ремонт тротуарів пл. Горького 2, 4, 6, вул. Горького 25, пров. Вільний</t>
  </si>
  <si>
    <t>1.2.</t>
  </si>
  <si>
    <t>Улаштування тротуарів та каналізаційних люків по вул. Ковпака, 41 та 43</t>
  </si>
  <si>
    <t>1.3.</t>
  </si>
  <si>
    <t>Ремонт дороги по вул. Романа Атаманюка, 49</t>
  </si>
  <si>
    <t>1.4.</t>
  </si>
  <si>
    <t>Тротуари по вул. Романа Атаманюка, 29, 31, 49</t>
  </si>
  <si>
    <t>Перейти від розпорошення наявних ресурсів між купою проектів до зосередження на кількох об'єктах, які місто здатне максимально реалізувати протягом бюджетного року, решту - виключити</t>
  </si>
  <si>
    <t>Вилучити із бюджету на 2018 рік "Євродвори"</t>
  </si>
  <si>
    <t>1</t>
  </si>
  <si>
    <t>Не передбачати в бюджеті коштів на відшкодування ПДВ для співфінансування витрат на придбання тролейбусів у рамках спільного проекту Міністерства інфраструктури України та Європейського інвестиційного банку "Міський громадський транспорт України"</t>
  </si>
  <si>
    <t>Викласти на сайт міської ради посилання на сервіс OpenBudget та забезпечити повноту його наповнення і своєчасність оновлення</t>
  </si>
  <si>
    <t>Викладати на сайті міської ради всю інформацію щодо наданих громадянами пропозицій та стану реагування на них, без видалення минулорічних</t>
  </si>
  <si>
    <t>Транспорт</t>
  </si>
  <si>
    <t>Передбачити кошти для виконання програми розвитку пасажирського транспорту на 2018 рік</t>
  </si>
  <si>
    <t>Відділ інформаційних технологій та комп'ютерного забезпечення Сумської міської ради</t>
  </si>
  <si>
    <t>Відділ транспорту, зв'язку  та телекомунікаційних послуг Сумської міської ради</t>
  </si>
  <si>
    <t>Департамент фінансів, економіки та інвестицій Сумської міської ради</t>
  </si>
  <si>
    <t>Департамент соціального захисту населення Сумської міської ради</t>
  </si>
  <si>
    <t>З огляду на значну кількість перехідних об'єктів капітального будівництва їх необхідно завершити та ввести в експлуатацію.</t>
  </si>
  <si>
    <t>На адресу Сумської міської ради постійно надходять звернення від мешканців міста щодо облаштування прибудинкових територій та внутрішньоквартальних доріг по м. Суми, тому дана пропозиція не є доцільною.</t>
  </si>
  <si>
    <t>Сума, тис.грн.</t>
  </si>
  <si>
    <t>Типовою формою рішення про місцевий бюджет не передбачено відповідної форми. Уточнені розрахунки до бюджету за КПКВК 1216030 "Організація благоустрою населених пунктів" на 2018 рік можуть бути надані у відповідь на звернення у визначені чинним законодавством терміни.</t>
  </si>
  <si>
    <t xml:space="preserve">Розробка схеми розміщення майданчиків  для вигулу собак у відповідних місцях </t>
  </si>
  <si>
    <t>3.2.</t>
  </si>
  <si>
    <t>1.5.</t>
  </si>
  <si>
    <t xml:space="preserve">Виділення коштів з міського бюджету на придбання 10 тролейбусів </t>
  </si>
  <si>
    <t>Створення умов для людей з вадами зору: облаштування тролейбусів та автобусів зовнішнім озвученням.</t>
  </si>
  <si>
    <t xml:space="preserve">Створення умов для людей з вадами зору: встановлення звукових світлофорів </t>
  </si>
  <si>
    <t>Створення умов для людей з вадами зору: облаштування тротуарів тактильною плиткою, зокрема перед перехрестями.</t>
  </si>
  <si>
    <t>Інформація про стан врахування пропозицій, які були надані під час електронних консультацій з громадськістю та громадських слухань, до проектів міського бюджету та Програми економічного і соціального розвитку міста Суми на  відповідний рік розміщується у відповідних розділах на офіційному сайті Сумської міської ради (розділ: Городянину\Громадські обговорення\Електронні консультації з громадськістю) та на сайті департаменту фінансів, економіки та інвестицій Сумської міської ради (розділ: Бюджет\Нормативно-правова база\Інше\Консультації з громадськістю).</t>
  </si>
  <si>
    <t>Відділ охорони здоров'я Сумської міської ради, управління освіти і науки Сумської міської ради</t>
  </si>
  <si>
    <t>Виділення коштів з міського бюджету на лабораторні дослідження перевірки якості продуктів харчування в закладах освіти та медичних закладах у сумі 200,0 тис. гривень.</t>
  </si>
  <si>
    <t>Виділення коштів з міського бюджету  на придбання проїзних квитків на рік для медичних працівників, які надають первинну медичну допомогу хворим на дому та по 1 – для кожного освітнього закладу (всього 200 шт.) - 200,0 тис. гривень.</t>
  </si>
  <si>
    <t>Встановлення та виплата одноразової допомоги інвалідам I та  II груп по зору до Міжнародного дня сліпих</t>
  </si>
  <si>
    <t>Кількість врахованих (частково врахованих) пропозицій</t>
  </si>
  <si>
    <t>(в т.ч. 152,3 тис. грн. - залишок субвенції з ДБ; 11,3 тис. грн. - кошти МБ)</t>
  </si>
  <si>
    <t>станом на 01.01.2019 року</t>
  </si>
  <si>
    <t xml:space="preserve">В міському бюджеті на 2018 рік  не передбачено кошти на додаткову закупівлю 10 тролейбусів. </t>
  </si>
  <si>
    <t>За результатами проведеного у березні 2018 року тендеру закуплено 4 тролейбуси, що обладнані звуковими інформаторами з оповіщенням пасажирів як у салоні, так і зовні тролейбусу.</t>
  </si>
  <si>
    <t>Згадані об'єкти не були включені до переліку об'єктів капітального ремонту прибудинкових територій, затвердженого на 2018 рік, а також до титульного списку капітального ремонту доріг на 2019 рік.</t>
  </si>
  <si>
    <t>Роботи по об'єкту "Капітальний ремонт прибудинкової території в районі житлового будинку №49 по вул. Романа Атаманюка" виконані в повному обсязі.</t>
  </si>
  <si>
    <t xml:space="preserve">Роботи по об'єкту "Капітальний ремонт прибудинкової території в районі житлового будинку №49 по вул. Романа Атаманюка" виконані в повному обсязі. Улаштування та ремонт тротуарів по вул. Романа Атаманюка, 29, 31 не були включені до переліку об'єктів капітального ремонту прибудинкових територій, затвердженого на 2018 рік, а також до титульного списку капітального ремонту доріг на 2019 рік. </t>
  </si>
  <si>
    <t xml:space="preserve">Встановлення звукових світлофорів не було передбачено титульним списком на 2018 рік. </t>
  </si>
  <si>
    <t xml:space="preserve">Сумською міською радою 21 грудня 2017 року було прийнято рішення "Про міський бюджет на 2018 рік"  № 2909 - МР, відповідно до якого в міському бюджеті були передбачені кошти, необхідні для сплати  суми ПДВ, яка не покривається за рахунок кредитних коштів від Європейського інвестиційного банку. Але в зв'язку з тим, що закупка тролейбусів не відбулася, кошти були перенаправлені на інші видатки. </t>
  </si>
  <si>
    <t xml:space="preserve">В 2018 році пропозиція не була врахована.  Міською програмою «Місто Суми – територія добра та милосердя» на 2019-2021роки», яка  затверджена рішенням Сумської міської ради від 28 листопада 2018 року № 4148-МР (зі змінами), передбачено вшанування осіб з інвалідністю   I та II груп по зору до Міжнародного дня сліпих, а саме:  155 особам з I групою інвалідності - в розмірі 500,00 грн., 78 особам  з II групою інвалідності  - по 300,00 гривень. Виплата буде проведена в листопаді 2019 року відповідно до календарного плану. </t>
  </si>
  <si>
    <t>За результатами тендеру (процедура відкритих торгів) було  укладено договір з КПІ ім. І. Сікорського на виконання послуг щодо дослідження мобільності мешканців міста, але договір достроково було розірвано за ініціативою виконавця через складність виконання етапів послуг.</t>
  </si>
  <si>
    <t>В 2018 році до титульного списку  по  улаштуванню нових та розширенню існуючих тротуарів, пішохідних та велосипедних доріжок роботи по пров. Вільний не ввійшли. При формуванні переліку об'єктів  та елементів благоустрою в 2019 році, буде розглянута можливість включення пропозиції  до даних робіт, виходячи із фактичних видатків міського бюджету, спрямованих на організацію благоустрою м. Суми.</t>
  </si>
  <si>
    <t>Департаментом інфраструктури міста СМР і управлінням архітектури та містобудування СМР підготовлений проект рішення виконавчого комітету СМР щодо визначення в м. Суми спеціальних місць для вигулу тварин, відповідно до якого визначенні  наступні земельні ділянки на території м. Суми для вигулу тварин: територія між річкою Сумкою та дамбою дитячого парку "Казка"; територія прибережно - захисної смуги річки Псел в районі легкоатлетичного манежу СДУ та ж/б №44 по вул. Прокоф'єва; територія в районі літнього театру естради міського парку ім. І. М. Кожедуба; територія в районі бетонних блоків скверу "Бузковий бульвар" по вул. Гулака-Артемовського; територія прибережно - захисної смуги річки Псел в районі ж/б № 39 по вул. Заливна; територія пагорбів біля Сумського геріатричного пансіонату для ветеранів війні та праці по вул. Ковпака; територія в районі автогаражів комунального підприємства "Паркінг" С по вул. Р. Атаманюка та вул. Новорічна. У 2019 році не передбачено видатки на виконання робіт з даного питання.</t>
  </si>
  <si>
    <t>Департамент інфраструктури міста Сумської міської ради</t>
  </si>
  <si>
    <t>Збільшення напору води по вул. Менделєєва, 4</t>
  </si>
  <si>
    <t>Ремонт даху по вул. Менделєєва, 4</t>
  </si>
  <si>
    <t>Пропозиція не врахована.</t>
  </si>
  <si>
    <t xml:space="preserve">На виконання міської цільової (комплексної) Програми розвитку міського пасажирського транспорту м. Суми на 2018 рік в міському бюджеті  було передбачено (з урахуванням змін) - 58668,8 тис. грн., касові видатки станом на 01.01.2019 склали 58662,5 тис. гривень. Було придбано 4 тролейбуси (20440,0 тис. грн.), 4 автобуси середньої місткості (8420,0 тис.грн.), відшкодовано різницю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- 18473,0 тис. грн., виконано обстеження пасажиропотоку - 199,8 тис. грн., виконані роботи по об'єкту "Будівництво тролейбусної лінії по вул. Набережна р. Сумки" - 11129,7 тис. гривень.
</t>
  </si>
  <si>
    <t>Касові видатки за 2018 рік (станом на 01.01.2019)</t>
  </si>
  <si>
    <t>На сайті Департаменту інфраструктури міста оприлюднено титульні списки капітального ремонту житлового фонду (в т.ч. ліфтів), об'єктів благоустрою, пандусів, титульні списки по улаштуванню нових та розширенню існуючих тротуарів на 2018 рік тощо. На сайті Сумської міської ради (розділ: Городянину\ Інформаційні матеріали\ Інформаційні матеріали з питань ЖКГ) оприлюднено інформацію управління капітального будівництва та дорожнього   господарства щодо переліку вулиць для надання послуг по середньому ремонту та поточному ремонту вулично-дорожньої мережі та штучних споруд міста на 2018 рік, а також перелік об’єктів капітального ремонту прибудинкових територій на 2018 рік.</t>
  </si>
  <si>
    <t>Департаментом фінансів, економіки та інвестицій в 2018 році щомісячно здійснювалося оновлення даних для візуалізації дохідної та видаткової частин міського бюджету м. Суми на сайті www.openbudget.in.ua. Проте існуюча система візуалізації некоректно відображає деякі дані по існуючих позиціях, що, в свою чергу, здійснює вплив на загальну оцінку користувачів інформації. З кінця 2018 року Міністерством фінансів України здійснюється оприлюднення бюджетних даних на Державному веб-порталі бюджету для громадян (https://openbudget.gov.ua). На сьогоднішній час даний інформаційний ресурс функціонує  в тестовому режимі.  Після остаточного доопрацювання Міністерством фінансів України даного веб-порталу,  Центром «Ейдос» буде повноцінно налагоджена система візуалізації  «Відкритий бюджет» (https://openbudget.in.ua).</t>
  </si>
  <si>
    <t>1.</t>
  </si>
  <si>
    <t>2.</t>
  </si>
  <si>
    <t xml:space="preserve">Капремонт покрівлі по вул. Менделєєва, 4 до титульного списку капітального ремонту житлового фонду на 2018 та 2019 роки не ввійшов. </t>
  </si>
  <si>
    <t xml:space="preserve">В 2017 році виконано роботи по заміні труб гарячого водопостачання 330 м.п., заміні труб холодного водопостачання 231 м.п., заміні труб каналізації 182 м.п.. В 2018 році виконані роботи по заміні труб системи опалення 11м.п, заміні запірної арматури системи опалення та виконано ізолювання труб системи опалення 986 м.п. </t>
  </si>
  <si>
    <t>Закупівлю послуг щодо дослідження мобільності мешканців міста  провести на тендерній основі</t>
  </si>
  <si>
    <t>Кошти на проведення лабораторних досліджень якості продуктів в закладах освіти та медичних закладах в міському бюджеті на 2018 рік не було передбачено. За інформацією відділу охорони здоров'я Сумської міської ради придбання продуктів харчування проводиться у підприємців, які мають дозвільні документи на ведення відповідної діяльності. Якість продуктів обов'язково підтверджена сертифікатами. За інформацією управління освіти і науки Сумської міської ради постачальники продуктів харчування  самостійно проводять лабораторні дослідження продуктів харчування і продовольчої сировини та мають сертифікати якості продуктів.</t>
  </si>
  <si>
    <t>Відповідно до інформації, наданої відділом охорони здоров'я Сумської міської ради, потреба в придбанні проїзних квитків для медичних закладів відсутня. За інформацією управління освіти і науки Сумської міської ради в 2018 році було витрачено 1,5 тис. грн. на придбання проїзних квитків для НВК №37.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</si>
</sst>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0"/>
      <name val="Arial Cyr"/>
      <charset val="204"/>
    </font>
    <font>
      <sz val="8"/>
      <name val="Arial Cyr"/>
      <charset val="204"/>
    </font>
    <font>
      <b/>
      <sz val="14"/>
      <name val="Arial Cyr"/>
      <charset val="204"/>
    </font>
    <font>
      <sz val="14"/>
      <name val="Arial Cyr"/>
      <charset val="204"/>
    </font>
    <font>
      <b/>
      <sz val="16"/>
      <name val="Times New Roman"/>
      <family val="1"/>
      <charset val="204"/>
    </font>
    <font>
      <b/>
      <sz val="18"/>
      <name val="Times New Roman"/>
      <family val="1"/>
      <charset val="204"/>
    </font>
    <font>
      <sz val="16"/>
      <name val="Arial Cyr"/>
      <charset val="204"/>
    </font>
    <font>
      <sz val="18"/>
      <name val="Times New Roman"/>
      <family val="1"/>
      <charset val="204"/>
    </font>
    <font>
      <sz val="18"/>
      <name val="Arial Cyr"/>
      <charset val="204"/>
    </font>
    <font>
      <sz val="20"/>
      <name val="Times New Roman"/>
      <family val="1"/>
      <charset val="204"/>
    </font>
    <font>
      <b/>
      <sz val="20"/>
      <name val="Times New Roman"/>
      <family val="1"/>
      <charset val="204"/>
    </font>
    <font>
      <sz val="20"/>
      <name val="Arial Cyr"/>
      <charset val="204"/>
    </font>
    <font>
      <b/>
      <sz val="18"/>
      <name val="Arial Cyr"/>
      <charset val="204"/>
    </font>
    <font>
      <b/>
      <sz val="22"/>
      <name val="Times New Roman"/>
      <family val="1"/>
      <charset val="204"/>
    </font>
    <font>
      <b/>
      <sz val="24"/>
      <name val="Times New Roman"/>
      <family val="1"/>
      <charset val="204"/>
    </font>
    <font>
      <b/>
      <sz val="24"/>
      <color indexed="8"/>
      <name val="Times New Roman"/>
      <family val="1"/>
      <charset val="204"/>
    </font>
    <font>
      <sz val="24"/>
      <name val="Times New Roman"/>
      <family val="1"/>
      <charset val="204"/>
    </font>
    <font>
      <sz val="24"/>
      <color indexed="8"/>
      <name val="Times New Roman"/>
      <family val="1"/>
      <charset val="204"/>
    </font>
  </fonts>
  <fills count="2">
    <fill>
      <patternFill patternType="none"/>
    </fill>
    <fill>
      <patternFill patternType="gray125"/>
    </fill>
  </fills>
  <borders count="4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147">
    <xf numFmtId="0" fontId="0" fillId="0" borderId="0" xfId="0"/>
    <xf numFmtId="0" fontId="3" fillId="0" borderId="0" xfId="0" applyFont="1" applyFill="1"/>
    <xf numFmtId="0" fontId="3" fillId="0" borderId="0" xfId="0" applyFont="1" applyFill="1" applyAlignment="1">
      <alignment horizontal="center"/>
    </xf>
    <xf numFmtId="0" fontId="2" fillId="0" borderId="0" xfId="0" applyFont="1" applyFill="1" applyBorder="1" applyAlignment="1">
      <alignment horizontal="right" vertical="center"/>
    </xf>
    <xf numFmtId="0" fontId="6" fillId="0" borderId="0" xfId="0" applyFont="1" applyFill="1"/>
    <xf numFmtId="0" fontId="9" fillId="0" borderId="2" xfId="0" applyFont="1" applyFill="1" applyBorder="1" applyAlignment="1">
      <alignment horizontal="center" vertical="top" wrapText="1"/>
    </xf>
    <xf numFmtId="0" fontId="11" fillId="0" borderId="5" xfId="0" applyFont="1" applyFill="1" applyBorder="1" applyAlignment="1">
      <alignment horizontal="center"/>
    </xf>
    <xf numFmtId="0" fontId="11" fillId="0" borderId="0" xfId="0" applyFont="1" applyFill="1" applyAlignment="1">
      <alignment horizontal="center"/>
    </xf>
    <xf numFmtId="0" fontId="3" fillId="0" borderId="0" xfId="0" applyFont="1" applyFill="1" applyAlignment="1">
      <alignment horizontal="center" vertical="top"/>
    </xf>
    <xf numFmtId="0" fontId="11" fillId="0" borderId="5" xfId="0" applyFont="1" applyFill="1" applyBorder="1" applyAlignment="1">
      <alignment horizontal="center" vertical="top"/>
    </xf>
    <xf numFmtId="0" fontId="11" fillId="0" borderId="0" xfId="0" applyFont="1" applyFill="1" applyAlignment="1">
      <alignment horizontal="center" vertical="top"/>
    </xf>
    <xf numFmtId="0" fontId="12" fillId="0" borderId="0" xfId="0" applyFont="1" applyFill="1" applyBorder="1" applyAlignment="1">
      <alignment horizontal="right" vertical="center"/>
    </xf>
    <xf numFmtId="0" fontId="8" fillId="0" borderId="0" xfId="0" applyFont="1" applyFill="1" applyBorder="1" applyAlignment="1">
      <alignment horizontal="center"/>
    </xf>
    <xf numFmtId="0" fontId="5"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8" fillId="0" borderId="0" xfId="0" applyFont="1" applyFill="1" applyAlignment="1">
      <alignment horizontal="center"/>
    </xf>
    <xf numFmtId="0" fontId="7" fillId="0" borderId="1" xfId="0" applyFont="1" applyFill="1" applyBorder="1" applyAlignment="1">
      <alignment horizontal="center" vertical="top" wrapText="1"/>
    </xf>
    <xf numFmtId="0" fontId="7" fillId="0" borderId="2" xfId="0" applyFont="1" applyFill="1" applyBorder="1" applyAlignment="1">
      <alignment vertical="top" wrapText="1"/>
    </xf>
    <xf numFmtId="0" fontId="8" fillId="0" borderId="0" xfId="0" applyFont="1" applyFill="1"/>
    <xf numFmtId="0" fontId="8" fillId="0" borderId="5" xfId="0" applyFont="1" applyFill="1" applyBorder="1"/>
    <xf numFmtId="0" fontId="8" fillId="0" borderId="5" xfId="0" applyFont="1" applyFill="1" applyBorder="1" applyAlignment="1">
      <alignment horizontal="center"/>
    </xf>
    <xf numFmtId="0" fontId="10" fillId="0" borderId="0" xfId="0" applyFont="1" applyFill="1"/>
    <xf numFmtId="0" fontId="2" fillId="0" borderId="0" xfId="0" applyFont="1" applyFill="1"/>
    <xf numFmtId="0" fontId="9" fillId="0" borderId="0" xfId="0" applyFont="1" applyFill="1" applyAlignment="1">
      <alignment horizontal="right" vertical="top"/>
    </xf>
    <xf numFmtId="0" fontId="15" fillId="0"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4" fillId="0" borderId="11" xfId="0" applyFont="1" applyFill="1" applyBorder="1" applyAlignment="1">
      <alignment horizontal="center" vertical="top" wrapText="1"/>
    </xf>
    <xf numFmtId="164" fontId="14" fillId="0" borderId="11" xfId="0" applyNumberFormat="1" applyFont="1" applyFill="1" applyBorder="1" applyAlignment="1">
      <alignment horizontal="center" vertical="top" wrapText="1"/>
    </xf>
    <xf numFmtId="0" fontId="14" fillId="0" borderId="31" xfId="0" applyFont="1" applyFill="1" applyBorder="1" applyAlignment="1">
      <alignment horizontal="center" vertical="top" wrapText="1"/>
    </xf>
    <xf numFmtId="0" fontId="15" fillId="0" borderId="6" xfId="0" applyFont="1" applyFill="1" applyBorder="1" applyAlignment="1">
      <alignment horizontal="left" vertical="top" wrapText="1"/>
    </xf>
    <xf numFmtId="0" fontId="15" fillId="0" borderId="5" xfId="0" applyFont="1" applyFill="1" applyBorder="1" applyAlignment="1">
      <alignment vertical="top" wrapText="1"/>
    </xf>
    <xf numFmtId="0" fontId="14" fillId="0" borderId="5" xfId="0" applyFont="1" applyFill="1" applyBorder="1" applyAlignment="1">
      <alignment horizontal="center" vertical="top" wrapText="1"/>
    </xf>
    <xf numFmtId="164" fontId="14" fillId="0" borderId="5" xfId="0" applyNumberFormat="1" applyFont="1" applyFill="1" applyBorder="1" applyAlignment="1">
      <alignment horizontal="center" vertical="top" wrapText="1"/>
    </xf>
    <xf numFmtId="0" fontId="16" fillId="0" borderId="37" xfId="0" applyFont="1" applyFill="1" applyBorder="1" applyAlignment="1">
      <alignment horizontal="left" vertical="top" wrapText="1"/>
    </xf>
    <xf numFmtId="49" fontId="17" fillId="0" borderId="1" xfId="0" applyNumberFormat="1" applyFont="1" applyFill="1" applyBorder="1" applyAlignment="1">
      <alignment horizontal="right" vertical="top" wrapText="1"/>
    </xf>
    <xf numFmtId="0" fontId="17" fillId="0" borderId="2" xfId="0" applyFont="1" applyFill="1" applyBorder="1" applyAlignment="1">
      <alignment vertical="top" wrapText="1"/>
    </xf>
    <xf numFmtId="0" fontId="16" fillId="0" borderId="2" xfId="0" applyFont="1" applyFill="1" applyBorder="1" applyAlignment="1">
      <alignment horizontal="center" vertical="top" wrapText="1"/>
    </xf>
    <xf numFmtId="164" fontId="16" fillId="0" borderId="2" xfId="0" applyNumberFormat="1" applyFont="1" applyFill="1" applyBorder="1" applyAlignment="1">
      <alignment horizontal="center" vertical="top" wrapText="1"/>
    </xf>
    <xf numFmtId="49" fontId="17" fillId="0" borderId="3" xfId="0" applyNumberFormat="1" applyFont="1" applyFill="1" applyBorder="1" applyAlignment="1">
      <alignment horizontal="right" vertical="top" wrapText="1"/>
    </xf>
    <xf numFmtId="0" fontId="17" fillId="0" borderId="4" xfId="0" applyFont="1" applyFill="1" applyBorder="1" applyAlignment="1">
      <alignment vertical="top" wrapText="1"/>
    </xf>
    <xf numFmtId="0" fontId="16" fillId="0" borderId="4" xfId="0" applyFont="1" applyFill="1" applyBorder="1" applyAlignment="1">
      <alignment horizontal="center" vertical="top" wrapText="1"/>
    </xf>
    <xf numFmtId="164" fontId="16" fillId="0" borderId="4" xfId="0" applyNumberFormat="1" applyFont="1" applyFill="1" applyBorder="1" applyAlignment="1">
      <alignment horizontal="center" vertical="top" wrapText="1"/>
    </xf>
    <xf numFmtId="0" fontId="16" fillId="0" borderId="34" xfId="0"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0" fontId="15" fillId="0" borderId="4" xfId="0" applyFont="1" applyFill="1" applyBorder="1" applyAlignment="1">
      <alignment vertical="top" wrapText="1"/>
    </xf>
    <xf numFmtId="0" fontId="14" fillId="0" borderId="4" xfId="0" applyFont="1" applyFill="1" applyBorder="1" applyAlignment="1">
      <alignment horizontal="center" vertical="top" wrapText="1"/>
    </xf>
    <xf numFmtId="164" fontId="14" fillId="0" borderId="4" xfId="0" applyNumberFormat="1" applyFont="1" applyFill="1" applyBorder="1" applyAlignment="1">
      <alignment horizontal="center" vertical="top" wrapText="1"/>
    </xf>
    <xf numFmtId="0" fontId="16" fillId="0" borderId="38" xfId="0" applyFont="1" applyFill="1" applyBorder="1" applyAlignment="1">
      <alignment horizontal="left" vertical="top" wrapText="1"/>
    </xf>
    <xf numFmtId="49" fontId="17" fillId="0" borderId="32" xfId="0" applyNumberFormat="1" applyFont="1" applyFill="1" applyBorder="1" applyAlignment="1">
      <alignment horizontal="center" vertical="top" wrapText="1"/>
    </xf>
    <xf numFmtId="0" fontId="17" fillId="0" borderId="30" xfId="0" applyFont="1" applyFill="1" applyBorder="1" applyAlignment="1">
      <alignment vertical="top" wrapText="1"/>
    </xf>
    <xf numFmtId="0" fontId="16" fillId="0" borderId="12" xfId="0" applyFont="1" applyFill="1" applyBorder="1" applyAlignment="1">
      <alignment horizontal="center" vertical="top" wrapText="1"/>
    </xf>
    <xf numFmtId="49" fontId="17" fillId="0" borderId="18" xfId="0" applyNumberFormat="1" applyFont="1" applyFill="1" applyBorder="1" applyAlignment="1">
      <alignment horizontal="center" vertical="top" wrapText="1"/>
    </xf>
    <xf numFmtId="0" fontId="17" fillId="0" borderId="9" xfId="0" applyFont="1" applyFill="1" applyBorder="1" applyAlignment="1">
      <alignment vertical="top" wrapText="1"/>
    </xf>
    <xf numFmtId="0" fontId="16" fillId="0" borderId="5" xfId="0" applyFont="1" applyFill="1" applyBorder="1" applyAlignment="1">
      <alignment horizontal="center" vertical="top" wrapText="1"/>
    </xf>
    <xf numFmtId="49" fontId="17" fillId="0" borderId="6" xfId="0" applyNumberFormat="1" applyFont="1" applyFill="1" applyBorder="1" applyAlignment="1">
      <alignment horizontal="right" vertical="top" wrapText="1"/>
    </xf>
    <xf numFmtId="0" fontId="17" fillId="0" borderId="5" xfId="0" applyFont="1" applyFill="1" applyBorder="1" applyAlignment="1">
      <alignment vertical="top" wrapText="1"/>
    </xf>
    <xf numFmtId="49" fontId="15" fillId="0" borderId="1" xfId="0" applyNumberFormat="1" applyFont="1" applyFill="1" applyBorder="1" applyAlignment="1">
      <alignment horizontal="left" vertical="top" wrapText="1"/>
    </xf>
    <xf numFmtId="0" fontId="15" fillId="0" borderId="2" xfId="0" applyFont="1" applyFill="1" applyBorder="1" applyAlignment="1">
      <alignment vertical="top" wrapText="1"/>
    </xf>
    <xf numFmtId="0" fontId="14" fillId="0" borderId="2" xfId="0" applyFont="1" applyFill="1" applyBorder="1" applyAlignment="1">
      <alignment horizontal="center" vertical="top" wrapText="1"/>
    </xf>
    <xf numFmtId="164" fontId="14" fillId="0" borderId="2" xfId="0" applyNumberFormat="1" applyFont="1" applyFill="1" applyBorder="1" applyAlignment="1">
      <alignment horizontal="center" vertical="top" wrapText="1"/>
    </xf>
    <xf numFmtId="0" fontId="16" fillId="0" borderId="39" xfId="0" applyFont="1" applyFill="1" applyBorder="1" applyAlignment="1">
      <alignment horizontal="left" vertical="top" wrapText="1"/>
    </xf>
    <xf numFmtId="0" fontId="17" fillId="0" borderId="2" xfId="0" applyFont="1" applyFill="1" applyBorder="1" applyAlignment="1">
      <alignment horizontal="justify" vertical="top" wrapText="1"/>
    </xf>
    <xf numFmtId="0" fontId="17" fillId="0" borderId="4" xfId="0" applyFont="1" applyFill="1" applyBorder="1" applyAlignment="1">
      <alignment horizontal="justify" vertical="top" wrapText="1"/>
    </xf>
    <xf numFmtId="49" fontId="15" fillId="0" borderId="10" xfId="0" applyNumberFormat="1" applyFont="1" applyFill="1" applyBorder="1" applyAlignment="1">
      <alignment horizontal="center" vertical="top" wrapText="1"/>
    </xf>
    <xf numFmtId="49" fontId="15" fillId="0" borderId="11" xfId="0" applyNumberFormat="1" applyFont="1" applyFill="1" applyBorder="1" applyAlignment="1">
      <alignment horizontal="center" vertical="top" wrapText="1"/>
    </xf>
    <xf numFmtId="164" fontId="15" fillId="0" borderId="11" xfId="0" applyNumberFormat="1" applyFont="1" applyFill="1" applyBorder="1" applyAlignment="1">
      <alignment horizontal="center" vertical="top" wrapText="1"/>
    </xf>
    <xf numFmtId="49" fontId="15" fillId="0" borderId="31" xfId="0" applyNumberFormat="1" applyFont="1" applyFill="1" applyBorder="1" applyAlignment="1">
      <alignment horizontal="center" vertical="top" wrapText="1"/>
    </xf>
    <xf numFmtId="0" fontId="14" fillId="0" borderId="37" xfId="0" applyFont="1" applyFill="1" applyBorder="1" applyAlignment="1">
      <alignment horizontal="center" vertical="top" wrapText="1"/>
    </xf>
    <xf numFmtId="165" fontId="16" fillId="0" borderId="2" xfId="0" applyNumberFormat="1" applyFont="1" applyFill="1" applyBorder="1" applyAlignment="1">
      <alignment horizontal="center" vertical="top" wrapText="1"/>
    </xf>
    <xf numFmtId="0" fontId="16" fillId="0" borderId="39" xfId="0" applyFont="1" applyFill="1" applyBorder="1" applyAlignment="1">
      <alignment horizontal="center" vertical="top" wrapText="1"/>
    </xf>
    <xf numFmtId="49" fontId="15" fillId="0" borderId="6" xfId="0" applyNumberFormat="1" applyFont="1" applyFill="1" applyBorder="1" applyAlignment="1">
      <alignment horizontal="left" vertical="top" wrapText="1"/>
    </xf>
    <xf numFmtId="49" fontId="15" fillId="0" borderId="5" xfId="0" applyNumberFormat="1" applyFont="1" applyFill="1" applyBorder="1" applyAlignment="1">
      <alignment horizontal="left" vertical="top" wrapText="1"/>
    </xf>
    <xf numFmtId="0" fontId="16" fillId="0" borderId="37" xfId="0" applyFont="1" applyFill="1" applyBorder="1" applyAlignment="1">
      <alignment horizontal="center" vertical="top" wrapText="1"/>
    </xf>
    <xf numFmtId="49" fontId="15" fillId="0" borderId="8" xfId="0" applyNumberFormat="1" applyFont="1" applyFill="1" applyBorder="1" applyAlignment="1">
      <alignment horizontal="left" vertical="center" wrapText="1"/>
    </xf>
    <xf numFmtId="49" fontId="15" fillId="0" borderId="7" xfId="0" applyNumberFormat="1" applyFont="1" applyFill="1" applyBorder="1" applyAlignment="1">
      <alignment vertical="top" wrapText="1"/>
    </xf>
    <xf numFmtId="0" fontId="14" fillId="0" borderId="7" xfId="0" applyFont="1" applyFill="1" applyBorder="1" applyAlignment="1">
      <alignment horizontal="center" vertical="top" wrapText="1"/>
    </xf>
    <xf numFmtId="164" fontId="14" fillId="0" borderId="7" xfId="0" applyNumberFormat="1" applyFont="1" applyFill="1" applyBorder="1" applyAlignment="1">
      <alignment horizontal="center" vertical="top" wrapText="1"/>
    </xf>
    <xf numFmtId="0" fontId="14" fillId="0" borderId="34" xfId="0" applyFont="1" applyFill="1" applyBorder="1" applyAlignment="1">
      <alignment horizontal="center" vertical="top" wrapText="1"/>
    </xf>
    <xf numFmtId="49" fontId="17" fillId="0" borderId="28" xfId="0" applyNumberFormat="1" applyFont="1" applyFill="1" applyBorder="1" applyAlignment="1">
      <alignment horizontal="right" vertical="top" wrapText="1"/>
    </xf>
    <xf numFmtId="0" fontId="17" fillId="0" borderId="29" xfId="0" applyFont="1" applyFill="1" applyBorder="1" applyAlignment="1">
      <alignment horizontal="justify" vertical="top" wrapText="1"/>
    </xf>
    <xf numFmtId="0" fontId="16" fillId="0" borderId="29" xfId="0" applyFont="1" applyFill="1" applyBorder="1" applyAlignment="1">
      <alignment horizontal="center" vertical="top" wrapText="1"/>
    </xf>
    <xf numFmtId="0" fontId="14" fillId="0" borderId="29" xfId="0" applyFont="1" applyFill="1" applyBorder="1" applyAlignment="1">
      <alignment horizontal="center" vertical="top" wrapText="1"/>
    </xf>
    <xf numFmtId="164" fontId="16" fillId="0" borderId="29" xfId="0" applyNumberFormat="1" applyFont="1" applyFill="1" applyBorder="1" applyAlignment="1">
      <alignment horizontal="center" vertical="top" wrapText="1"/>
    </xf>
    <xf numFmtId="0" fontId="16" fillId="0" borderId="40" xfId="0" applyFont="1" applyFill="1" applyBorder="1" applyAlignment="1">
      <alignment horizontal="left" vertical="top" wrapText="1"/>
    </xf>
    <xf numFmtId="0" fontId="16" fillId="0" borderId="2" xfId="0" applyFont="1" applyFill="1" applyBorder="1" applyAlignment="1">
      <alignment horizontal="justify" vertical="top" wrapText="1"/>
    </xf>
    <xf numFmtId="0" fontId="16" fillId="0" borderId="39"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16" fillId="0" borderId="38" xfId="0" applyFont="1" applyFill="1" applyBorder="1" applyAlignment="1">
      <alignment horizontal="justify" vertical="top" wrapText="1"/>
    </xf>
    <xf numFmtId="49" fontId="15" fillId="0" borderId="6" xfId="0" applyNumberFormat="1" applyFont="1" applyFill="1" applyBorder="1" applyAlignment="1">
      <alignment horizontal="left" vertical="center" wrapText="1"/>
    </xf>
    <xf numFmtId="49" fontId="15" fillId="0" borderId="5" xfId="0" applyNumberFormat="1" applyFont="1" applyFill="1" applyBorder="1" applyAlignment="1">
      <alignment vertical="top" wrapText="1"/>
    </xf>
    <xf numFmtId="0" fontId="14" fillId="0" borderId="10" xfId="0" applyFont="1" applyFill="1" applyBorder="1" applyAlignment="1">
      <alignment horizontal="center" vertical="top" wrapText="1"/>
    </xf>
    <xf numFmtId="1" fontId="14" fillId="0" borderId="11" xfId="0" applyNumberFormat="1" applyFont="1" applyFill="1" applyBorder="1" applyAlignment="1">
      <alignment horizontal="center" vertical="top" wrapText="1"/>
    </xf>
    <xf numFmtId="0" fontId="16" fillId="0" borderId="5" xfId="0" applyFont="1" applyFill="1" applyBorder="1" applyAlignment="1">
      <alignment horizontal="justify" vertical="top" wrapText="1"/>
    </xf>
    <xf numFmtId="164" fontId="16" fillId="0" borderId="5" xfId="0" applyNumberFormat="1" applyFont="1" applyFill="1" applyBorder="1" applyAlignment="1">
      <alignment horizontal="center" vertical="top" wrapText="1"/>
    </xf>
    <xf numFmtId="0" fontId="16" fillId="0" borderId="7" xfId="0" applyFont="1" applyFill="1" applyBorder="1" applyAlignment="1">
      <alignment horizontal="justify" vertical="top" wrapText="1"/>
    </xf>
    <xf numFmtId="0" fontId="16" fillId="0" borderId="7" xfId="0" applyFont="1" applyFill="1" applyBorder="1" applyAlignment="1">
      <alignment horizontal="center" vertical="top" wrapText="1"/>
    </xf>
    <xf numFmtId="164" fontId="16" fillId="0" borderId="7" xfId="0" applyNumberFormat="1" applyFont="1" applyFill="1" applyBorder="1" applyAlignment="1">
      <alignment horizontal="center" vertical="top" wrapText="1"/>
    </xf>
    <xf numFmtId="1" fontId="16" fillId="0" borderId="7" xfId="0" applyNumberFormat="1" applyFont="1" applyFill="1" applyBorder="1" applyAlignment="1">
      <alignment horizontal="center" vertical="top" wrapText="1"/>
    </xf>
    <xf numFmtId="0" fontId="16" fillId="0" borderId="15" xfId="0" applyFont="1" applyFill="1" applyBorder="1" applyAlignment="1">
      <alignment horizontal="justify" vertical="top" wrapText="1"/>
    </xf>
    <xf numFmtId="0" fontId="16" fillId="0" borderId="15" xfId="0" applyFont="1" applyFill="1" applyBorder="1" applyAlignment="1">
      <alignment horizontal="center" vertical="top" wrapText="1"/>
    </xf>
    <xf numFmtId="0" fontId="16" fillId="0" borderId="35" xfId="0" applyFont="1" applyFill="1" applyBorder="1" applyAlignment="1">
      <alignment horizontal="left" vertical="top" wrapText="1"/>
    </xf>
    <xf numFmtId="0" fontId="14" fillId="0" borderId="10" xfId="0" applyFont="1" applyFill="1" applyBorder="1" applyAlignment="1">
      <alignment horizontal="center"/>
    </xf>
    <xf numFmtId="0" fontId="14" fillId="0" borderId="11" xfId="0" applyFont="1" applyFill="1" applyBorder="1"/>
    <xf numFmtId="49" fontId="14" fillId="0" borderId="11" xfId="0" applyNumberFormat="1" applyFont="1" applyFill="1" applyBorder="1" applyAlignment="1">
      <alignment horizontal="center"/>
    </xf>
    <xf numFmtId="164" fontId="14" fillId="0" borderId="11" xfId="0" applyNumberFormat="1" applyFont="1" applyFill="1" applyBorder="1" applyAlignment="1">
      <alignment horizontal="center"/>
    </xf>
    <xf numFmtId="0" fontId="14" fillId="0" borderId="31" xfId="0" applyFont="1" applyFill="1" applyBorder="1" applyAlignment="1">
      <alignment horizontal="center"/>
    </xf>
    <xf numFmtId="164" fontId="16" fillId="0" borderId="15" xfId="0" applyNumberFormat="1"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4" fillId="0" borderId="23"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36" xfId="0" applyFont="1" applyFill="1" applyBorder="1" applyAlignment="1">
      <alignment horizontal="center" vertical="top" wrapText="1"/>
    </xf>
    <xf numFmtId="49" fontId="15" fillId="0" borderId="10" xfId="0" applyNumberFormat="1" applyFont="1" applyFill="1" applyBorder="1" applyAlignment="1">
      <alignment horizontal="center" vertical="top" wrapText="1"/>
    </xf>
    <xf numFmtId="49" fontId="15" fillId="0" borderId="11" xfId="0" applyNumberFormat="1" applyFont="1" applyFill="1" applyBorder="1" applyAlignment="1">
      <alignment horizontal="center" vertical="top" wrapText="1"/>
    </xf>
    <xf numFmtId="49" fontId="15" fillId="0" borderId="31" xfId="0" applyNumberFormat="1"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36"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41" xfId="0" applyFont="1" applyFill="1" applyBorder="1" applyAlignment="1">
      <alignment horizontal="center" vertical="top" wrapText="1"/>
    </xf>
    <xf numFmtId="0" fontId="13" fillId="0" borderId="0" xfId="0" applyFont="1" applyFill="1" applyBorder="1" applyAlignment="1">
      <alignment horizontal="center" wrapText="1"/>
    </xf>
    <xf numFmtId="0" fontId="4" fillId="0" borderId="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1"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2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 xfId="0" applyFont="1" applyFill="1" applyBorder="1" applyAlignment="1">
      <alignment horizontal="center" vertical="center" textRotation="90" wrapText="1"/>
    </xf>
    <xf numFmtId="0" fontId="4" fillId="0" borderId="7"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6"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K68"/>
  <sheetViews>
    <sheetView tabSelected="1" view="pageBreakPreview" topLeftCell="A15" zoomScale="40" zoomScaleNormal="60" zoomScaleSheetLayoutView="40" workbookViewId="0">
      <pane xSplit="2" topLeftCell="C1" activePane="topRight" state="frozen"/>
      <selection activeCell="A5" sqref="A5"/>
      <selection pane="topRight" activeCell="K67" sqref="K67"/>
    </sheetView>
  </sheetViews>
  <sheetFormatPr defaultRowHeight="23.25" x14ac:dyDescent="0.35"/>
  <cols>
    <col min="1" max="1" width="9.140625" style="15"/>
    <col min="2" max="2" width="95" style="18" customWidth="1"/>
    <col min="3" max="3" width="9.140625" style="8"/>
    <col min="4" max="4" width="13.42578125" style="2" customWidth="1"/>
    <col min="5" max="5" width="9.140625" style="2"/>
    <col min="6" max="6" width="34" style="2" customWidth="1"/>
    <col min="7" max="7" width="11.42578125" style="2" customWidth="1"/>
    <col min="8" max="8" width="29.5703125" style="2" customWidth="1"/>
    <col min="9" max="9" width="21.28515625" style="2" customWidth="1"/>
    <col min="10" max="10" width="14.140625" style="2" customWidth="1"/>
    <col min="11" max="11" width="221" style="15" customWidth="1"/>
    <col min="12" max="16384" width="9.140625" style="1"/>
  </cols>
  <sheetData>
    <row r="1" spans="1:11" ht="50.25" customHeight="1" x14ac:dyDescent="0.35">
      <c r="K1" s="23" t="s">
        <v>10</v>
      </c>
    </row>
    <row r="2" spans="1:11" ht="180" customHeight="1" x14ac:dyDescent="0.35">
      <c r="A2" s="124" t="s">
        <v>16</v>
      </c>
      <c r="B2" s="124"/>
      <c r="C2" s="124"/>
      <c r="D2" s="124"/>
      <c r="E2" s="124"/>
      <c r="F2" s="124"/>
      <c r="G2" s="124"/>
      <c r="H2" s="124"/>
      <c r="I2" s="124"/>
      <c r="J2" s="124"/>
      <c r="K2" s="124"/>
    </row>
    <row r="3" spans="1:11" ht="36" customHeight="1" x14ac:dyDescent="0.35">
      <c r="A3" s="124" t="s">
        <v>68</v>
      </c>
      <c r="B3" s="124"/>
      <c r="C3" s="124"/>
      <c r="D3" s="124"/>
      <c r="E3" s="124"/>
      <c r="F3" s="124"/>
      <c r="G3" s="124"/>
      <c r="H3" s="124"/>
      <c r="I3" s="124"/>
      <c r="J3" s="124"/>
      <c r="K3" s="124"/>
    </row>
    <row r="4" spans="1:11" ht="36" customHeight="1" thickBot="1" x14ac:dyDescent="0.4">
      <c r="J4" s="3"/>
      <c r="K4" s="11"/>
    </row>
    <row r="5" spans="1:11" s="4" customFormat="1" ht="13.5" customHeight="1" x14ac:dyDescent="0.3">
      <c r="A5" s="140" t="s">
        <v>2</v>
      </c>
      <c r="B5" s="130" t="s">
        <v>6</v>
      </c>
      <c r="C5" s="127" t="s">
        <v>7</v>
      </c>
      <c r="D5" s="127" t="s">
        <v>15</v>
      </c>
      <c r="E5" s="143" t="s">
        <v>3</v>
      </c>
      <c r="F5" s="144"/>
      <c r="G5" s="144"/>
      <c r="H5" s="144"/>
      <c r="I5" s="144"/>
      <c r="J5" s="144"/>
      <c r="K5" s="137" t="s">
        <v>9</v>
      </c>
    </row>
    <row r="6" spans="1:11" s="4" customFormat="1" ht="18.75" customHeight="1" x14ac:dyDescent="0.3">
      <c r="A6" s="141"/>
      <c r="B6" s="131"/>
      <c r="C6" s="128"/>
      <c r="D6" s="128"/>
      <c r="E6" s="145"/>
      <c r="F6" s="146"/>
      <c r="G6" s="146"/>
      <c r="H6" s="146"/>
      <c r="I6" s="146"/>
      <c r="J6" s="146"/>
      <c r="K6" s="138"/>
    </row>
    <row r="7" spans="1:11" s="4" customFormat="1" ht="98.25" customHeight="1" x14ac:dyDescent="0.3">
      <c r="A7" s="141"/>
      <c r="B7" s="131"/>
      <c r="C7" s="128"/>
      <c r="D7" s="128"/>
      <c r="E7" s="133" t="s">
        <v>17</v>
      </c>
      <c r="F7" s="134"/>
      <c r="G7" s="133" t="s">
        <v>85</v>
      </c>
      <c r="H7" s="134"/>
      <c r="I7" s="125" t="s">
        <v>66</v>
      </c>
      <c r="J7" s="135" t="s">
        <v>8</v>
      </c>
      <c r="K7" s="138"/>
    </row>
    <row r="8" spans="1:11" s="4" customFormat="1" ht="29.25" customHeight="1" x14ac:dyDescent="0.3">
      <c r="A8" s="141"/>
      <c r="B8" s="131"/>
      <c r="C8" s="128"/>
      <c r="D8" s="128"/>
      <c r="E8" s="135" t="s">
        <v>7</v>
      </c>
      <c r="F8" s="125" t="s">
        <v>52</v>
      </c>
      <c r="G8" s="135" t="s">
        <v>7</v>
      </c>
      <c r="H8" s="125" t="s">
        <v>52</v>
      </c>
      <c r="I8" s="136"/>
      <c r="J8" s="128"/>
      <c r="K8" s="138"/>
    </row>
    <row r="9" spans="1:11" s="4" customFormat="1" ht="121.5" customHeight="1" thickBot="1" x14ac:dyDescent="0.35">
      <c r="A9" s="142"/>
      <c r="B9" s="132"/>
      <c r="C9" s="129"/>
      <c r="D9" s="129"/>
      <c r="E9" s="129"/>
      <c r="F9" s="126"/>
      <c r="G9" s="129"/>
      <c r="H9" s="126"/>
      <c r="I9" s="126"/>
      <c r="J9" s="129"/>
      <c r="K9" s="139"/>
    </row>
    <row r="10" spans="1:11" ht="7.5" customHeight="1" thickBot="1" x14ac:dyDescent="0.3">
      <c r="A10" s="118"/>
      <c r="B10" s="119"/>
      <c r="C10" s="119"/>
      <c r="D10" s="119"/>
      <c r="E10" s="119"/>
      <c r="F10" s="119"/>
      <c r="G10" s="119"/>
      <c r="H10" s="119"/>
      <c r="I10" s="119"/>
      <c r="J10" s="119"/>
      <c r="K10" s="120"/>
    </row>
    <row r="11" spans="1:11" ht="39.75" customHeight="1" thickBot="1" x14ac:dyDescent="0.3">
      <c r="A11" s="112" t="s">
        <v>80</v>
      </c>
      <c r="B11" s="113"/>
      <c r="C11" s="113"/>
      <c r="D11" s="113"/>
      <c r="E11" s="113"/>
      <c r="F11" s="113"/>
      <c r="G11" s="113"/>
      <c r="H11" s="113"/>
      <c r="I11" s="113"/>
      <c r="J11" s="113"/>
      <c r="K11" s="114"/>
    </row>
    <row r="12" spans="1:11" ht="39.75" customHeight="1" thickBot="1" x14ac:dyDescent="0.3">
      <c r="A12" s="24"/>
      <c r="B12" s="25" t="s">
        <v>18</v>
      </c>
      <c r="C12" s="26">
        <f t="shared" ref="C12:J12" si="0">C13+C16+C20+C23</f>
        <v>7</v>
      </c>
      <c r="D12" s="26">
        <f t="shared" si="0"/>
        <v>1</v>
      </c>
      <c r="E12" s="26">
        <f t="shared" si="0"/>
        <v>1</v>
      </c>
      <c r="F12" s="27">
        <f t="shared" si="0"/>
        <v>163.6</v>
      </c>
      <c r="G12" s="26">
        <f t="shared" si="0"/>
        <v>1</v>
      </c>
      <c r="H12" s="27">
        <f t="shared" si="0"/>
        <v>150.9</v>
      </c>
      <c r="I12" s="26">
        <f t="shared" si="0"/>
        <v>1</v>
      </c>
      <c r="J12" s="26">
        <f t="shared" si="0"/>
        <v>5</v>
      </c>
      <c r="K12" s="28"/>
    </row>
    <row r="13" spans="1:11" s="22" customFormat="1" ht="44.25" customHeight="1" x14ac:dyDescent="0.25">
      <c r="A13" s="29">
        <v>1</v>
      </c>
      <c r="B13" s="30" t="s">
        <v>11</v>
      </c>
      <c r="C13" s="31">
        <f t="shared" ref="C13:J13" si="1">SUM(C14:C15)</f>
        <v>2</v>
      </c>
      <c r="D13" s="31">
        <f t="shared" si="1"/>
        <v>0</v>
      </c>
      <c r="E13" s="31">
        <f t="shared" si="1"/>
        <v>0</v>
      </c>
      <c r="F13" s="32">
        <f t="shared" si="1"/>
        <v>0</v>
      </c>
      <c r="G13" s="31">
        <f t="shared" si="1"/>
        <v>0</v>
      </c>
      <c r="H13" s="32">
        <f t="shared" si="1"/>
        <v>0</v>
      </c>
      <c r="I13" s="31">
        <f t="shared" si="1"/>
        <v>0</v>
      </c>
      <c r="J13" s="31">
        <f t="shared" si="1"/>
        <v>2</v>
      </c>
      <c r="K13" s="33"/>
    </row>
    <row r="14" spans="1:11" ht="158.25" customHeight="1" x14ac:dyDescent="0.25">
      <c r="A14" s="34" t="s">
        <v>19</v>
      </c>
      <c r="B14" s="35" t="s">
        <v>20</v>
      </c>
      <c r="C14" s="36">
        <v>1</v>
      </c>
      <c r="D14" s="36"/>
      <c r="E14" s="36">
        <v>0</v>
      </c>
      <c r="F14" s="37">
        <v>0</v>
      </c>
      <c r="G14" s="36">
        <v>0</v>
      </c>
      <c r="H14" s="37">
        <v>0</v>
      </c>
      <c r="I14" s="36"/>
      <c r="J14" s="36">
        <v>1</v>
      </c>
      <c r="K14" s="33" t="s">
        <v>78</v>
      </c>
    </row>
    <row r="15" spans="1:11" ht="116.25" customHeight="1" x14ac:dyDescent="0.25">
      <c r="A15" s="38" t="s">
        <v>32</v>
      </c>
      <c r="B15" s="39" t="s">
        <v>60</v>
      </c>
      <c r="C15" s="40">
        <v>1</v>
      </c>
      <c r="D15" s="40"/>
      <c r="E15" s="40">
        <v>0</v>
      </c>
      <c r="F15" s="41">
        <v>0</v>
      </c>
      <c r="G15" s="40">
        <v>0</v>
      </c>
      <c r="H15" s="41">
        <v>0</v>
      </c>
      <c r="I15" s="40"/>
      <c r="J15" s="40">
        <v>1</v>
      </c>
      <c r="K15" s="42" t="s">
        <v>83</v>
      </c>
    </row>
    <row r="16" spans="1:11" s="22" customFormat="1" ht="39.75" customHeight="1" x14ac:dyDescent="0.25">
      <c r="A16" s="43" t="s">
        <v>21</v>
      </c>
      <c r="B16" s="44" t="s">
        <v>12</v>
      </c>
      <c r="C16" s="45">
        <f t="shared" ref="C16:J16" si="2">SUM(C17:C19)</f>
        <v>2</v>
      </c>
      <c r="D16" s="45">
        <f t="shared" si="2"/>
        <v>0</v>
      </c>
      <c r="E16" s="45">
        <f t="shared" si="2"/>
        <v>1</v>
      </c>
      <c r="F16" s="46">
        <f t="shared" si="2"/>
        <v>163.6</v>
      </c>
      <c r="G16" s="45">
        <f t="shared" si="2"/>
        <v>1</v>
      </c>
      <c r="H16" s="46">
        <f t="shared" si="2"/>
        <v>150.9</v>
      </c>
      <c r="I16" s="45">
        <f t="shared" si="2"/>
        <v>1</v>
      </c>
      <c r="J16" s="45">
        <f t="shared" si="2"/>
        <v>1</v>
      </c>
      <c r="K16" s="47"/>
    </row>
    <row r="17" spans="1:11" ht="128.25" customHeight="1" x14ac:dyDescent="0.25">
      <c r="A17" s="48" t="s">
        <v>22</v>
      </c>
      <c r="B17" s="49" t="s">
        <v>81</v>
      </c>
      <c r="C17" s="40">
        <v>1</v>
      </c>
      <c r="D17" s="40"/>
      <c r="E17" s="40">
        <v>1</v>
      </c>
      <c r="F17" s="50">
        <f>153.6+10</f>
        <v>163.6</v>
      </c>
      <c r="G17" s="40">
        <v>1</v>
      </c>
      <c r="H17" s="41">
        <v>150.9</v>
      </c>
      <c r="I17" s="40">
        <v>1</v>
      </c>
      <c r="J17" s="40"/>
      <c r="K17" s="47" t="s">
        <v>91</v>
      </c>
    </row>
    <row r="18" spans="1:11" ht="177.75" customHeight="1" x14ac:dyDescent="0.25">
      <c r="A18" s="51"/>
      <c r="B18" s="52"/>
      <c r="C18" s="53"/>
      <c r="D18" s="53"/>
      <c r="E18" s="53"/>
      <c r="F18" s="50" t="s">
        <v>67</v>
      </c>
      <c r="G18" s="53"/>
      <c r="H18" s="53"/>
      <c r="I18" s="53"/>
      <c r="J18" s="53"/>
      <c r="K18" s="33"/>
    </row>
    <row r="19" spans="1:11" ht="82.5" customHeight="1" x14ac:dyDescent="0.25">
      <c r="A19" s="54" t="s">
        <v>23</v>
      </c>
      <c r="B19" s="55" t="s">
        <v>82</v>
      </c>
      <c r="C19" s="36">
        <v>1</v>
      </c>
      <c r="D19" s="36"/>
      <c r="E19" s="36">
        <v>0</v>
      </c>
      <c r="F19" s="36">
        <v>0</v>
      </c>
      <c r="G19" s="53">
        <v>0</v>
      </c>
      <c r="H19" s="36">
        <v>0</v>
      </c>
      <c r="I19" s="36"/>
      <c r="J19" s="36">
        <v>1</v>
      </c>
      <c r="K19" s="33" t="s">
        <v>90</v>
      </c>
    </row>
    <row r="20" spans="1:11" s="22" customFormat="1" ht="39.75" customHeight="1" x14ac:dyDescent="0.25">
      <c r="A20" s="56" t="s">
        <v>24</v>
      </c>
      <c r="B20" s="57" t="s">
        <v>13</v>
      </c>
      <c r="C20" s="58">
        <f t="shared" ref="C20:J20" si="3">C21+C22</f>
        <v>2</v>
      </c>
      <c r="D20" s="58">
        <f t="shared" si="3"/>
        <v>1</v>
      </c>
      <c r="E20" s="58">
        <f t="shared" si="3"/>
        <v>0</v>
      </c>
      <c r="F20" s="59">
        <f t="shared" si="3"/>
        <v>0</v>
      </c>
      <c r="G20" s="58">
        <f t="shared" si="3"/>
        <v>0</v>
      </c>
      <c r="H20" s="59">
        <f t="shared" si="3"/>
        <v>0</v>
      </c>
      <c r="I20" s="58">
        <f t="shared" si="3"/>
        <v>0</v>
      </c>
      <c r="J20" s="58">
        <f t="shared" si="3"/>
        <v>1</v>
      </c>
      <c r="K20" s="60"/>
    </row>
    <row r="21" spans="1:11" ht="157.5" customHeight="1" x14ac:dyDescent="0.25">
      <c r="A21" s="34" t="s">
        <v>25</v>
      </c>
      <c r="B21" s="61" t="s">
        <v>26</v>
      </c>
      <c r="C21" s="36">
        <v>1</v>
      </c>
      <c r="D21" s="36">
        <v>1</v>
      </c>
      <c r="E21" s="36"/>
      <c r="F21" s="36"/>
      <c r="G21" s="36"/>
      <c r="H21" s="36"/>
      <c r="I21" s="36"/>
      <c r="J21" s="36"/>
      <c r="K21" s="60" t="s">
        <v>53</v>
      </c>
    </row>
    <row r="22" spans="1:11" ht="395.25" customHeight="1" x14ac:dyDescent="0.25">
      <c r="A22" s="34" t="s">
        <v>55</v>
      </c>
      <c r="B22" s="61" t="s">
        <v>54</v>
      </c>
      <c r="C22" s="36">
        <v>1</v>
      </c>
      <c r="D22" s="36"/>
      <c r="E22" s="36"/>
      <c r="F22" s="36"/>
      <c r="G22" s="36"/>
      <c r="H22" s="36"/>
      <c r="I22" s="36"/>
      <c r="J22" s="36">
        <v>1</v>
      </c>
      <c r="K22" s="60" t="s">
        <v>79</v>
      </c>
    </row>
    <row r="23" spans="1:11" s="22" customFormat="1" ht="39.75" customHeight="1" x14ac:dyDescent="0.25">
      <c r="A23" s="56" t="s">
        <v>27</v>
      </c>
      <c r="B23" s="57"/>
      <c r="C23" s="58">
        <f t="shared" ref="C23:J23" si="4">C24</f>
        <v>1</v>
      </c>
      <c r="D23" s="58">
        <f t="shared" si="4"/>
        <v>0</v>
      </c>
      <c r="E23" s="58">
        <f t="shared" si="4"/>
        <v>0</v>
      </c>
      <c r="F23" s="59">
        <f t="shared" si="4"/>
        <v>0</v>
      </c>
      <c r="G23" s="58">
        <f t="shared" si="4"/>
        <v>0</v>
      </c>
      <c r="H23" s="59">
        <f t="shared" si="4"/>
        <v>0</v>
      </c>
      <c r="I23" s="58">
        <f t="shared" si="4"/>
        <v>0</v>
      </c>
      <c r="J23" s="58">
        <f t="shared" si="4"/>
        <v>1</v>
      </c>
      <c r="K23" s="60"/>
    </row>
    <row r="24" spans="1:11" ht="285.75" customHeight="1" thickBot="1" x14ac:dyDescent="0.3">
      <c r="A24" s="38" t="s">
        <v>28</v>
      </c>
      <c r="B24" s="62" t="s">
        <v>29</v>
      </c>
      <c r="C24" s="40">
        <v>1</v>
      </c>
      <c r="D24" s="40"/>
      <c r="E24" s="40"/>
      <c r="F24" s="40"/>
      <c r="G24" s="40"/>
      <c r="H24" s="40"/>
      <c r="I24" s="40"/>
      <c r="J24" s="40">
        <v>1</v>
      </c>
      <c r="K24" s="47" t="s">
        <v>86</v>
      </c>
    </row>
    <row r="25" spans="1:11" ht="39.75" customHeight="1" thickBot="1" x14ac:dyDescent="0.3">
      <c r="A25" s="115" t="s">
        <v>0</v>
      </c>
      <c r="B25" s="116"/>
      <c r="C25" s="116"/>
      <c r="D25" s="116"/>
      <c r="E25" s="116"/>
      <c r="F25" s="116"/>
      <c r="G25" s="116"/>
      <c r="H25" s="116"/>
      <c r="I25" s="116"/>
      <c r="J25" s="116"/>
      <c r="K25" s="117"/>
    </row>
    <row r="26" spans="1:11" ht="39.75" customHeight="1" thickBot="1" x14ac:dyDescent="0.3">
      <c r="A26" s="63"/>
      <c r="B26" s="25" t="s">
        <v>18</v>
      </c>
      <c r="C26" s="64">
        <f t="shared" ref="C26:J26" si="5">C27+C33</f>
        <v>8</v>
      </c>
      <c r="D26" s="64">
        <f t="shared" si="5"/>
        <v>2</v>
      </c>
      <c r="E26" s="64">
        <f t="shared" si="5"/>
        <v>1</v>
      </c>
      <c r="F26" s="65">
        <f t="shared" si="5"/>
        <v>1387.7</v>
      </c>
      <c r="G26" s="64">
        <f t="shared" si="5"/>
        <v>1</v>
      </c>
      <c r="H26" s="65">
        <f t="shared" si="5"/>
        <v>1387.7</v>
      </c>
      <c r="I26" s="64">
        <f t="shared" si="5"/>
        <v>1</v>
      </c>
      <c r="J26" s="64">
        <f t="shared" si="5"/>
        <v>5</v>
      </c>
      <c r="K26" s="66"/>
    </row>
    <row r="27" spans="1:11" s="22" customFormat="1" ht="39.75" customHeight="1" x14ac:dyDescent="0.25">
      <c r="A27" s="29">
        <v>1</v>
      </c>
      <c r="B27" s="30" t="s">
        <v>30</v>
      </c>
      <c r="C27" s="31">
        <f t="shared" ref="C27:J27" si="6">SUM(C28:C32)</f>
        <v>6</v>
      </c>
      <c r="D27" s="31">
        <f t="shared" si="6"/>
        <v>0</v>
      </c>
      <c r="E27" s="31">
        <f t="shared" si="6"/>
        <v>1</v>
      </c>
      <c r="F27" s="32">
        <f t="shared" si="6"/>
        <v>1387.7</v>
      </c>
      <c r="G27" s="31">
        <f t="shared" si="6"/>
        <v>1</v>
      </c>
      <c r="H27" s="32">
        <f t="shared" si="6"/>
        <v>1387.7</v>
      </c>
      <c r="I27" s="31">
        <f t="shared" si="6"/>
        <v>1</v>
      </c>
      <c r="J27" s="31">
        <f t="shared" si="6"/>
        <v>5</v>
      </c>
      <c r="K27" s="67"/>
    </row>
    <row r="28" spans="1:11" ht="123.75" customHeight="1" x14ac:dyDescent="0.25">
      <c r="A28" s="34" t="s">
        <v>19</v>
      </c>
      <c r="B28" s="61" t="s">
        <v>31</v>
      </c>
      <c r="C28" s="36">
        <v>1</v>
      </c>
      <c r="D28" s="36"/>
      <c r="E28" s="36"/>
      <c r="F28" s="68">
        <v>0</v>
      </c>
      <c r="G28" s="36"/>
      <c r="H28" s="68">
        <v>0</v>
      </c>
      <c r="I28" s="36"/>
      <c r="J28" s="36">
        <v>1</v>
      </c>
      <c r="K28" s="60" t="s">
        <v>71</v>
      </c>
    </row>
    <row r="29" spans="1:11" ht="108.75" customHeight="1" x14ac:dyDescent="0.25">
      <c r="A29" s="34" t="s">
        <v>32</v>
      </c>
      <c r="B29" s="61" t="s">
        <v>33</v>
      </c>
      <c r="C29" s="36">
        <v>2</v>
      </c>
      <c r="D29" s="36"/>
      <c r="E29" s="36"/>
      <c r="F29" s="68">
        <v>0</v>
      </c>
      <c r="G29" s="36"/>
      <c r="H29" s="68">
        <v>0</v>
      </c>
      <c r="I29" s="36"/>
      <c r="J29" s="36">
        <v>2</v>
      </c>
      <c r="K29" s="60" t="s">
        <v>71</v>
      </c>
    </row>
    <row r="30" spans="1:11" ht="86.25" customHeight="1" x14ac:dyDescent="0.25">
      <c r="A30" s="34" t="s">
        <v>34</v>
      </c>
      <c r="B30" s="35" t="s">
        <v>35</v>
      </c>
      <c r="C30" s="36">
        <v>1</v>
      </c>
      <c r="D30" s="36"/>
      <c r="E30" s="36">
        <v>1</v>
      </c>
      <c r="F30" s="37">
        <v>1387.7</v>
      </c>
      <c r="G30" s="36">
        <v>1</v>
      </c>
      <c r="H30" s="37">
        <v>1387.7</v>
      </c>
      <c r="I30" s="36">
        <v>1</v>
      </c>
      <c r="J30" s="36"/>
      <c r="K30" s="60" t="s">
        <v>72</v>
      </c>
    </row>
    <row r="31" spans="1:11" ht="195" customHeight="1" x14ac:dyDescent="0.25">
      <c r="A31" s="34" t="s">
        <v>36</v>
      </c>
      <c r="B31" s="35" t="s">
        <v>37</v>
      </c>
      <c r="C31" s="36">
        <v>1</v>
      </c>
      <c r="D31" s="36"/>
      <c r="E31" s="36"/>
      <c r="F31" s="68">
        <v>0</v>
      </c>
      <c r="G31" s="36"/>
      <c r="H31" s="68">
        <v>0</v>
      </c>
      <c r="I31" s="36"/>
      <c r="J31" s="36">
        <v>1</v>
      </c>
      <c r="K31" s="60" t="s">
        <v>73</v>
      </c>
    </row>
    <row r="32" spans="1:11" ht="82.5" customHeight="1" x14ac:dyDescent="0.25">
      <c r="A32" s="34" t="s">
        <v>56</v>
      </c>
      <c r="B32" s="35" t="s">
        <v>59</v>
      </c>
      <c r="C32" s="36">
        <v>1</v>
      </c>
      <c r="D32" s="36"/>
      <c r="E32" s="36"/>
      <c r="F32" s="68"/>
      <c r="G32" s="36"/>
      <c r="H32" s="68"/>
      <c r="I32" s="36"/>
      <c r="J32" s="36">
        <v>1</v>
      </c>
      <c r="K32" s="47" t="s">
        <v>74</v>
      </c>
    </row>
    <row r="33" spans="1:11" s="22" customFormat="1" ht="39.75" customHeight="1" x14ac:dyDescent="0.25">
      <c r="A33" s="56" t="s">
        <v>21</v>
      </c>
      <c r="B33" s="57" t="s">
        <v>14</v>
      </c>
      <c r="C33" s="58">
        <f t="shared" ref="C33:J33" si="7">C34+C35</f>
        <v>2</v>
      </c>
      <c r="D33" s="58">
        <f t="shared" si="7"/>
        <v>2</v>
      </c>
      <c r="E33" s="58">
        <f t="shared" si="7"/>
        <v>0</v>
      </c>
      <c r="F33" s="58">
        <f t="shared" si="7"/>
        <v>0</v>
      </c>
      <c r="G33" s="58">
        <f t="shared" si="7"/>
        <v>0</v>
      </c>
      <c r="H33" s="58">
        <f t="shared" si="7"/>
        <v>0</v>
      </c>
      <c r="I33" s="58">
        <f t="shared" si="7"/>
        <v>0</v>
      </c>
      <c r="J33" s="58">
        <f t="shared" si="7"/>
        <v>0</v>
      </c>
      <c r="K33" s="69"/>
    </row>
    <row r="34" spans="1:11" ht="192" customHeight="1" x14ac:dyDescent="0.25">
      <c r="A34" s="34" t="s">
        <v>22</v>
      </c>
      <c r="B34" s="61" t="s">
        <v>38</v>
      </c>
      <c r="C34" s="36">
        <v>1</v>
      </c>
      <c r="D34" s="36">
        <v>1</v>
      </c>
      <c r="E34" s="36"/>
      <c r="F34" s="68"/>
      <c r="G34" s="36"/>
      <c r="H34" s="68"/>
      <c r="I34" s="36"/>
      <c r="J34" s="36"/>
      <c r="K34" s="60" t="s">
        <v>50</v>
      </c>
    </row>
    <row r="35" spans="1:11" ht="113.25" customHeight="1" thickBot="1" x14ac:dyDescent="0.3">
      <c r="A35" s="34" t="s">
        <v>23</v>
      </c>
      <c r="B35" s="35" t="s">
        <v>39</v>
      </c>
      <c r="C35" s="36">
        <v>1</v>
      </c>
      <c r="D35" s="36">
        <v>1</v>
      </c>
      <c r="E35" s="36"/>
      <c r="F35" s="68"/>
      <c r="G35" s="36"/>
      <c r="H35" s="68"/>
      <c r="I35" s="36"/>
      <c r="J35" s="36"/>
      <c r="K35" s="60" t="s">
        <v>51</v>
      </c>
    </row>
    <row r="36" spans="1:11" ht="39.75" customHeight="1" thickBot="1" x14ac:dyDescent="0.3">
      <c r="A36" s="115" t="s">
        <v>48</v>
      </c>
      <c r="B36" s="116"/>
      <c r="C36" s="116"/>
      <c r="D36" s="116"/>
      <c r="E36" s="116"/>
      <c r="F36" s="116"/>
      <c r="G36" s="116"/>
      <c r="H36" s="116"/>
      <c r="I36" s="116"/>
      <c r="J36" s="116"/>
      <c r="K36" s="117"/>
    </row>
    <row r="37" spans="1:11" s="22" customFormat="1" ht="39.75" customHeight="1" thickBot="1" x14ac:dyDescent="0.3">
      <c r="A37" s="63"/>
      <c r="B37" s="64" t="s">
        <v>18</v>
      </c>
      <c r="C37" s="26">
        <f t="shared" ref="C37:J37" si="8">C38</f>
        <v>2</v>
      </c>
      <c r="D37" s="26">
        <f t="shared" si="8"/>
        <v>1</v>
      </c>
      <c r="E37" s="26">
        <f t="shared" si="8"/>
        <v>0</v>
      </c>
      <c r="F37" s="26">
        <f t="shared" si="8"/>
        <v>0</v>
      </c>
      <c r="G37" s="26">
        <f t="shared" si="8"/>
        <v>0</v>
      </c>
      <c r="H37" s="26">
        <f t="shared" si="8"/>
        <v>0</v>
      </c>
      <c r="I37" s="26">
        <f t="shared" si="8"/>
        <v>1</v>
      </c>
      <c r="J37" s="26">
        <f t="shared" si="8"/>
        <v>0</v>
      </c>
      <c r="K37" s="28"/>
    </row>
    <row r="38" spans="1:11" s="22" customFormat="1" ht="39.75" customHeight="1" x14ac:dyDescent="0.25">
      <c r="A38" s="70" t="s">
        <v>40</v>
      </c>
      <c r="B38" s="71"/>
      <c r="C38" s="31">
        <f t="shared" ref="C38:J38" si="9">SUM(C39:C40)</f>
        <v>2</v>
      </c>
      <c r="D38" s="31">
        <f t="shared" si="9"/>
        <v>1</v>
      </c>
      <c r="E38" s="31">
        <f t="shared" si="9"/>
        <v>0</v>
      </c>
      <c r="F38" s="31">
        <f t="shared" si="9"/>
        <v>0</v>
      </c>
      <c r="G38" s="31">
        <f t="shared" si="9"/>
        <v>0</v>
      </c>
      <c r="H38" s="31">
        <f t="shared" si="9"/>
        <v>0</v>
      </c>
      <c r="I38" s="31">
        <f t="shared" si="9"/>
        <v>1</v>
      </c>
      <c r="J38" s="31">
        <f t="shared" si="9"/>
        <v>0</v>
      </c>
      <c r="K38" s="72"/>
    </row>
    <row r="39" spans="1:11" ht="242.25" customHeight="1" x14ac:dyDescent="0.25">
      <c r="A39" s="34" t="s">
        <v>19</v>
      </c>
      <c r="B39" s="61" t="s">
        <v>41</v>
      </c>
      <c r="C39" s="36">
        <v>1</v>
      </c>
      <c r="D39" s="36"/>
      <c r="E39" s="58"/>
      <c r="F39" s="68">
        <v>0</v>
      </c>
      <c r="G39" s="58"/>
      <c r="H39" s="68">
        <v>0</v>
      </c>
      <c r="I39" s="58">
        <v>1</v>
      </c>
      <c r="J39" s="36"/>
      <c r="K39" s="60" t="s">
        <v>75</v>
      </c>
    </row>
    <row r="40" spans="1:11" ht="227.25" customHeight="1" thickBot="1" x14ac:dyDescent="0.3">
      <c r="A40" s="38" t="s">
        <v>32</v>
      </c>
      <c r="B40" s="62" t="s">
        <v>43</v>
      </c>
      <c r="C40" s="40">
        <v>1</v>
      </c>
      <c r="D40" s="40">
        <v>1</v>
      </c>
      <c r="E40" s="45"/>
      <c r="F40" s="45"/>
      <c r="G40" s="45"/>
      <c r="H40" s="45"/>
      <c r="I40" s="45"/>
      <c r="J40" s="45"/>
      <c r="K40" s="60" t="s">
        <v>61</v>
      </c>
    </row>
    <row r="41" spans="1:11" s="22" customFormat="1" ht="39.75" customHeight="1" thickBot="1" x14ac:dyDescent="0.3">
      <c r="A41" s="115" t="s">
        <v>47</v>
      </c>
      <c r="B41" s="116"/>
      <c r="C41" s="116"/>
      <c r="D41" s="116"/>
      <c r="E41" s="116"/>
      <c r="F41" s="116"/>
      <c r="G41" s="116"/>
      <c r="H41" s="116"/>
      <c r="I41" s="116"/>
      <c r="J41" s="116"/>
      <c r="K41" s="117"/>
    </row>
    <row r="42" spans="1:11" s="22" customFormat="1" ht="39.75" customHeight="1" thickBot="1" x14ac:dyDescent="0.3">
      <c r="A42" s="63"/>
      <c r="B42" s="64" t="s">
        <v>18</v>
      </c>
      <c r="C42" s="26">
        <f t="shared" ref="C42:J42" si="10">C43</f>
        <v>4</v>
      </c>
      <c r="D42" s="26">
        <f t="shared" si="10"/>
        <v>0</v>
      </c>
      <c r="E42" s="26">
        <f t="shared" si="10"/>
        <v>2</v>
      </c>
      <c r="F42" s="27">
        <f t="shared" si="10"/>
        <v>58668.800000000003</v>
      </c>
      <c r="G42" s="26">
        <f t="shared" si="10"/>
        <v>2</v>
      </c>
      <c r="H42" s="27">
        <f t="shared" si="10"/>
        <v>58662.5</v>
      </c>
      <c r="I42" s="26">
        <f t="shared" si="10"/>
        <v>2</v>
      </c>
      <c r="J42" s="26">
        <f t="shared" si="10"/>
        <v>2</v>
      </c>
      <c r="K42" s="28"/>
    </row>
    <row r="43" spans="1:11" s="22" customFormat="1" ht="39.75" customHeight="1" thickBot="1" x14ac:dyDescent="0.3">
      <c r="A43" s="73" t="s">
        <v>40</v>
      </c>
      <c r="B43" s="74" t="s">
        <v>44</v>
      </c>
      <c r="C43" s="75">
        <f t="shared" ref="C43:J43" si="11">C44+C45+C46+C47</f>
        <v>4</v>
      </c>
      <c r="D43" s="75">
        <f t="shared" si="11"/>
        <v>0</v>
      </c>
      <c r="E43" s="75">
        <f t="shared" si="11"/>
        <v>2</v>
      </c>
      <c r="F43" s="76">
        <f>F44</f>
        <v>58668.800000000003</v>
      </c>
      <c r="G43" s="75">
        <f t="shared" si="11"/>
        <v>2</v>
      </c>
      <c r="H43" s="76">
        <f>H44</f>
        <v>58662.5</v>
      </c>
      <c r="I43" s="75">
        <f t="shared" si="11"/>
        <v>2</v>
      </c>
      <c r="J43" s="75">
        <f t="shared" si="11"/>
        <v>2</v>
      </c>
      <c r="K43" s="77"/>
    </row>
    <row r="44" spans="1:11" ht="291.75" customHeight="1" x14ac:dyDescent="0.25">
      <c r="A44" s="78" t="s">
        <v>19</v>
      </c>
      <c r="B44" s="79" t="s">
        <v>45</v>
      </c>
      <c r="C44" s="80">
        <v>1</v>
      </c>
      <c r="D44" s="81"/>
      <c r="E44" s="80">
        <v>1</v>
      </c>
      <c r="F44" s="82">
        <v>58668.800000000003</v>
      </c>
      <c r="G44" s="80">
        <v>1</v>
      </c>
      <c r="H44" s="82">
        <v>58662.5</v>
      </c>
      <c r="I44" s="80">
        <v>1</v>
      </c>
      <c r="J44" s="80"/>
      <c r="K44" s="83" t="s">
        <v>84</v>
      </c>
    </row>
    <row r="45" spans="1:11" ht="89.25" customHeight="1" x14ac:dyDescent="0.25">
      <c r="A45" s="34" t="s">
        <v>32</v>
      </c>
      <c r="B45" s="84" t="s">
        <v>57</v>
      </c>
      <c r="C45" s="36">
        <v>1</v>
      </c>
      <c r="D45" s="58"/>
      <c r="E45" s="36"/>
      <c r="F45" s="37">
        <v>0</v>
      </c>
      <c r="G45" s="58"/>
      <c r="H45" s="37">
        <v>0</v>
      </c>
      <c r="I45" s="36"/>
      <c r="J45" s="36">
        <v>1</v>
      </c>
      <c r="K45" s="85" t="s">
        <v>69</v>
      </c>
    </row>
    <row r="46" spans="1:11" ht="117.75" customHeight="1" x14ac:dyDescent="0.25">
      <c r="A46" s="34" t="s">
        <v>34</v>
      </c>
      <c r="B46" s="84" t="s">
        <v>58</v>
      </c>
      <c r="C46" s="36">
        <v>1</v>
      </c>
      <c r="D46" s="58"/>
      <c r="E46" s="36">
        <v>1</v>
      </c>
      <c r="F46" s="37">
        <v>20440</v>
      </c>
      <c r="G46" s="36">
        <v>1</v>
      </c>
      <c r="H46" s="37">
        <v>20440</v>
      </c>
      <c r="I46" s="36">
        <v>1</v>
      </c>
      <c r="J46" s="36"/>
      <c r="K46" s="60" t="s">
        <v>70</v>
      </c>
    </row>
    <row r="47" spans="1:11" ht="116.25" customHeight="1" thickBot="1" x14ac:dyDescent="0.3">
      <c r="A47" s="38" t="s">
        <v>36</v>
      </c>
      <c r="B47" s="86" t="s">
        <v>92</v>
      </c>
      <c r="C47" s="40">
        <v>1</v>
      </c>
      <c r="D47" s="45"/>
      <c r="E47" s="40"/>
      <c r="F47" s="41">
        <v>0</v>
      </c>
      <c r="G47" s="45"/>
      <c r="H47" s="41">
        <v>0</v>
      </c>
      <c r="I47" s="40"/>
      <c r="J47" s="40">
        <v>1</v>
      </c>
      <c r="K47" s="87" t="s">
        <v>77</v>
      </c>
    </row>
    <row r="48" spans="1:11" s="22" customFormat="1" ht="39.75" customHeight="1" thickBot="1" x14ac:dyDescent="0.3">
      <c r="A48" s="115" t="s">
        <v>46</v>
      </c>
      <c r="B48" s="116"/>
      <c r="C48" s="116"/>
      <c r="D48" s="116"/>
      <c r="E48" s="116"/>
      <c r="F48" s="116"/>
      <c r="G48" s="116"/>
      <c r="H48" s="116"/>
      <c r="I48" s="116"/>
      <c r="J48" s="116"/>
      <c r="K48" s="117"/>
    </row>
    <row r="49" spans="1:11" s="22" customFormat="1" ht="39.75" customHeight="1" thickBot="1" x14ac:dyDescent="0.3">
      <c r="A49" s="63"/>
      <c r="B49" s="64" t="s">
        <v>18</v>
      </c>
      <c r="C49" s="26">
        <f t="shared" ref="C49:J50" si="12">C50</f>
        <v>1</v>
      </c>
      <c r="D49" s="26">
        <f t="shared" si="12"/>
        <v>0</v>
      </c>
      <c r="E49" s="26">
        <f t="shared" si="12"/>
        <v>0</v>
      </c>
      <c r="F49" s="26">
        <f t="shared" si="12"/>
        <v>0</v>
      </c>
      <c r="G49" s="26">
        <f t="shared" si="12"/>
        <v>0</v>
      </c>
      <c r="H49" s="26">
        <f t="shared" si="12"/>
        <v>0</v>
      </c>
      <c r="I49" s="26">
        <f t="shared" si="12"/>
        <v>0</v>
      </c>
      <c r="J49" s="26">
        <f t="shared" si="12"/>
        <v>1</v>
      </c>
      <c r="K49" s="28"/>
    </row>
    <row r="50" spans="1:11" s="22" customFormat="1" ht="39.75" customHeight="1" x14ac:dyDescent="0.25">
      <c r="A50" s="88" t="s">
        <v>40</v>
      </c>
      <c r="B50" s="89"/>
      <c r="C50" s="31">
        <f t="shared" si="12"/>
        <v>1</v>
      </c>
      <c r="D50" s="31">
        <f t="shared" si="12"/>
        <v>0</v>
      </c>
      <c r="E50" s="31">
        <f t="shared" si="12"/>
        <v>0</v>
      </c>
      <c r="F50" s="31">
        <f t="shared" si="12"/>
        <v>0</v>
      </c>
      <c r="G50" s="31">
        <f t="shared" si="12"/>
        <v>0</v>
      </c>
      <c r="H50" s="31">
        <f t="shared" si="12"/>
        <v>0</v>
      </c>
      <c r="I50" s="31">
        <f t="shared" si="12"/>
        <v>0</v>
      </c>
      <c r="J50" s="31">
        <f t="shared" si="12"/>
        <v>1</v>
      </c>
      <c r="K50" s="67"/>
    </row>
    <row r="51" spans="1:11" ht="285.75" customHeight="1" thickBot="1" x14ac:dyDescent="0.3">
      <c r="A51" s="38" t="s">
        <v>19</v>
      </c>
      <c r="B51" s="62" t="s">
        <v>42</v>
      </c>
      <c r="C51" s="40">
        <v>1</v>
      </c>
      <c r="D51" s="40"/>
      <c r="E51" s="45"/>
      <c r="F51" s="45"/>
      <c r="G51" s="45"/>
      <c r="H51" s="45"/>
      <c r="I51" s="45"/>
      <c r="J51" s="40">
        <v>1</v>
      </c>
      <c r="K51" s="87" t="s">
        <v>87</v>
      </c>
    </row>
    <row r="52" spans="1:11" ht="39.75" customHeight="1" thickBot="1" x14ac:dyDescent="0.3">
      <c r="A52" s="121" t="s">
        <v>62</v>
      </c>
      <c r="B52" s="122"/>
      <c r="C52" s="122"/>
      <c r="D52" s="122"/>
      <c r="E52" s="122"/>
      <c r="F52" s="122"/>
      <c r="G52" s="122"/>
      <c r="H52" s="122"/>
      <c r="I52" s="122"/>
      <c r="J52" s="122"/>
      <c r="K52" s="123"/>
    </row>
    <row r="53" spans="1:11" ht="39.75" customHeight="1" thickBot="1" x14ac:dyDescent="0.3">
      <c r="A53" s="90"/>
      <c r="B53" s="26" t="s">
        <v>18</v>
      </c>
      <c r="C53" s="26">
        <f t="shared" ref="C53:J53" si="13">C54+C55</f>
        <v>2</v>
      </c>
      <c r="D53" s="26">
        <f t="shared" si="13"/>
        <v>1</v>
      </c>
      <c r="E53" s="26">
        <f t="shared" si="13"/>
        <v>1</v>
      </c>
      <c r="F53" s="27">
        <f t="shared" si="13"/>
        <v>1.5</v>
      </c>
      <c r="G53" s="91">
        <f t="shared" si="13"/>
        <v>1</v>
      </c>
      <c r="H53" s="27">
        <f t="shared" si="13"/>
        <v>1.5</v>
      </c>
      <c r="I53" s="26">
        <f t="shared" si="13"/>
        <v>1</v>
      </c>
      <c r="J53" s="26">
        <f t="shared" si="13"/>
        <v>0</v>
      </c>
      <c r="K53" s="28"/>
    </row>
    <row r="54" spans="1:11" ht="230.25" customHeight="1" x14ac:dyDescent="0.25">
      <c r="A54" s="107" t="s">
        <v>88</v>
      </c>
      <c r="B54" s="92" t="s">
        <v>63</v>
      </c>
      <c r="C54" s="53">
        <v>1</v>
      </c>
      <c r="D54" s="53">
        <v>1</v>
      </c>
      <c r="E54" s="53"/>
      <c r="F54" s="93">
        <v>0</v>
      </c>
      <c r="G54" s="93"/>
      <c r="H54" s="93">
        <v>0</v>
      </c>
      <c r="I54" s="53"/>
      <c r="J54" s="53"/>
      <c r="K54" s="33" t="s">
        <v>93</v>
      </c>
    </row>
    <row r="55" spans="1:11" ht="212.25" customHeight="1" thickBot="1" x14ac:dyDescent="0.3">
      <c r="A55" s="108" t="s">
        <v>89</v>
      </c>
      <c r="B55" s="94" t="s">
        <v>64</v>
      </c>
      <c r="C55" s="95">
        <v>1</v>
      </c>
      <c r="D55" s="95"/>
      <c r="E55" s="95">
        <v>1</v>
      </c>
      <c r="F55" s="96">
        <v>1.5</v>
      </c>
      <c r="G55" s="97">
        <v>1</v>
      </c>
      <c r="H55" s="96">
        <v>1.5</v>
      </c>
      <c r="I55" s="95">
        <v>1</v>
      </c>
      <c r="J55" s="95"/>
      <c r="K55" s="42" t="s">
        <v>94</v>
      </c>
    </row>
    <row r="56" spans="1:11" ht="39.75" customHeight="1" thickBot="1" x14ac:dyDescent="0.3">
      <c r="A56" s="112" t="s">
        <v>49</v>
      </c>
      <c r="B56" s="113"/>
      <c r="C56" s="113"/>
      <c r="D56" s="113"/>
      <c r="E56" s="113"/>
      <c r="F56" s="113"/>
      <c r="G56" s="113"/>
      <c r="H56" s="113"/>
      <c r="I56" s="113"/>
      <c r="J56" s="113"/>
      <c r="K56" s="114"/>
    </row>
    <row r="57" spans="1:11" ht="231" customHeight="1" thickBot="1" x14ac:dyDescent="0.3">
      <c r="A57" s="109" t="s">
        <v>88</v>
      </c>
      <c r="B57" s="98" t="s">
        <v>65</v>
      </c>
      <c r="C57" s="99">
        <v>1</v>
      </c>
      <c r="D57" s="99"/>
      <c r="E57" s="99"/>
      <c r="F57" s="106">
        <v>0</v>
      </c>
      <c r="G57" s="99"/>
      <c r="H57" s="106">
        <v>0</v>
      </c>
      <c r="I57" s="99"/>
      <c r="J57" s="99">
        <v>1</v>
      </c>
      <c r="K57" s="100" t="s">
        <v>76</v>
      </c>
    </row>
    <row r="58" spans="1:11" s="21" customFormat="1" ht="36.75" customHeight="1" thickBot="1" x14ac:dyDescent="0.45">
      <c r="A58" s="101"/>
      <c r="B58" s="102" t="s">
        <v>5</v>
      </c>
      <c r="C58" s="103">
        <f t="shared" ref="C58:J58" si="14">C12+C26+C37+C42+C49+C53+C57</f>
        <v>25</v>
      </c>
      <c r="D58" s="103">
        <f t="shared" si="14"/>
        <v>5</v>
      </c>
      <c r="E58" s="103">
        <f t="shared" si="14"/>
        <v>5</v>
      </c>
      <c r="F58" s="104">
        <f>F12+F26+F37+F42+F49+F53+F57</f>
        <v>60221.600000000006</v>
      </c>
      <c r="G58" s="103">
        <f t="shared" si="14"/>
        <v>5</v>
      </c>
      <c r="H58" s="104">
        <f>H12+H26+H37+H42+H49+H53+H57</f>
        <v>60202.6</v>
      </c>
      <c r="I58" s="103">
        <f t="shared" si="14"/>
        <v>6</v>
      </c>
      <c r="J58" s="103">
        <f t="shared" si="14"/>
        <v>14</v>
      </c>
      <c r="K58" s="105"/>
    </row>
    <row r="59" spans="1:11" ht="27" hidden="1" customHeight="1" x14ac:dyDescent="0.35">
      <c r="A59" s="20"/>
      <c r="B59" s="19"/>
      <c r="C59" s="9"/>
      <c r="D59" s="6"/>
      <c r="E59" s="6"/>
      <c r="F59" s="6"/>
      <c r="G59" s="6"/>
      <c r="H59" s="6"/>
      <c r="I59" s="6"/>
      <c r="J59" s="6"/>
      <c r="K59" s="12"/>
    </row>
    <row r="60" spans="1:11" ht="42" hidden="1" customHeight="1" x14ac:dyDescent="0.25">
      <c r="A60" s="110" t="s">
        <v>4</v>
      </c>
      <c r="B60" s="111"/>
      <c r="C60" s="111"/>
      <c r="D60" s="111"/>
      <c r="E60" s="111"/>
      <c r="F60" s="111"/>
      <c r="G60" s="111"/>
      <c r="H60" s="111"/>
      <c r="I60" s="111"/>
      <c r="J60" s="111"/>
      <c r="K60" s="13"/>
    </row>
    <row r="61" spans="1:11" ht="143.25" hidden="1" customHeight="1" x14ac:dyDescent="0.25">
      <c r="A61" s="16">
        <v>1</v>
      </c>
      <c r="B61" s="17" t="s">
        <v>1</v>
      </c>
      <c r="C61" s="5">
        <v>1</v>
      </c>
      <c r="D61" s="5"/>
      <c r="E61" s="5"/>
      <c r="F61" s="5"/>
      <c r="G61" s="5"/>
      <c r="H61" s="5"/>
      <c r="I61" s="5"/>
      <c r="J61" s="5"/>
      <c r="K61" s="14"/>
    </row>
    <row r="62" spans="1:11" ht="25.5" hidden="1" x14ac:dyDescent="0.35">
      <c r="C62" s="10"/>
      <c r="D62" s="7"/>
      <c r="E62" s="7"/>
      <c r="F62" s="7"/>
      <c r="G62" s="7"/>
      <c r="H62" s="7"/>
      <c r="I62" s="7"/>
      <c r="J62" s="7"/>
    </row>
    <row r="63" spans="1:11" ht="25.5" hidden="1" x14ac:dyDescent="0.35">
      <c r="C63" s="10"/>
      <c r="D63" s="7"/>
      <c r="E63" s="7"/>
      <c r="F63" s="7"/>
      <c r="G63" s="7"/>
      <c r="H63" s="7"/>
      <c r="I63" s="7"/>
      <c r="J63" s="7"/>
    </row>
    <row r="64" spans="1:11" ht="25.5" hidden="1" x14ac:dyDescent="0.35">
      <c r="C64" s="10"/>
      <c r="D64" s="7"/>
      <c r="E64" s="7"/>
      <c r="F64" s="7"/>
      <c r="G64" s="7"/>
      <c r="H64" s="7"/>
      <c r="I64" s="7"/>
      <c r="J64" s="7"/>
    </row>
    <row r="65" spans="3:10" ht="25.5" hidden="1" x14ac:dyDescent="0.35">
      <c r="C65" s="10"/>
      <c r="D65" s="7"/>
      <c r="E65" s="7"/>
      <c r="F65" s="7"/>
      <c r="G65" s="7"/>
      <c r="H65" s="7"/>
      <c r="I65" s="7"/>
      <c r="J65" s="7"/>
    </row>
    <row r="66" spans="3:10" ht="25.5" x14ac:dyDescent="0.35">
      <c r="C66" s="10"/>
      <c r="D66" s="7"/>
      <c r="E66" s="7"/>
      <c r="F66" s="7"/>
      <c r="G66" s="7"/>
      <c r="H66" s="7"/>
      <c r="I66" s="7"/>
      <c r="J66" s="7"/>
    </row>
    <row r="68" spans="3:10" ht="25.5" x14ac:dyDescent="0.35">
      <c r="D68" s="7"/>
    </row>
  </sheetData>
  <mergeCells count="25">
    <mergeCell ref="A2:K2"/>
    <mergeCell ref="H8:H9"/>
    <mergeCell ref="D5:D9"/>
    <mergeCell ref="C5:C9"/>
    <mergeCell ref="B5:B9"/>
    <mergeCell ref="G7:H7"/>
    <mergeCell ref="G8:G9"/>
    <mergeCell ref="I7:I9"/>
    <mergeCell ref="K5:K9"/>
    <mergeCell ref="A5:A9"/>
    <mergeCell ref="E7:F7"/>
    <mergeCell ref="E8:E9"/>
    <mergeCell ref="F8:F9"/>
    <mergeCell ref="A3:K3"/>
    <mergeCell ref="E5:J6"/>
    <mergeCell ref="J7:J9"/>
    <mergeCell ref="A60:J60"/>
    <mergeCell ref="A11:K11"/>
    <mergeCell ref="A25:K25"/>
    <mergeCell ref="A36:K36"/>
    <mergeCell ref="A10:K10"/>
    <mergeCell ref="A41:K41"/>
    <mergeCell ref="A48:K48"/>
    <mergeCell ref="A52:K52"/>
    <mergeCell ref="A56:K56"/>
  </mergeCells>
  <phoneticPr fontId="1" type="noConversion"/>
  <pageMargins left="0.43307086614173229" right="0.11811023622047245" top="0.39370078740157483" bottom="0.19685039370078741" header="0.51181102362204722" footer="0.11811023622047245"/>
  <pageSetup paperSize="9" scale="30" fitToHeight="11" orientation="landscape" horizontalDpi="200" verticalDpi="200" r:id="rId1"/>
  <headerFooter alignWithMargins="0">
    <oddFooter>&amp;R&amp;"Times New Roman,обычный"&amp;24&amp;P</oddFooter>
  </headerFooter>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для звіту</vt:lpstr>
      <vt:lpstr>'для звіту'!Заголовки_для_печати</vt:lpstr>
      <vt:lpstr>'для звіту'!Область_печати</vt:lpstr>
    </vt:vector>
  </TitlesOfParts>
  <Company>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User</cp:lastModifiedBy>
  <cp:lastPrinted>2019-03-11T06:54:17Z</cp:lastPrinted>
  <dcterms:created xsi:type="dcterms:W3CDTF">2016-08-05T12:54:25Z</dcterms:created>
  <dcterms:modified xsi:type="dcterms:W3CDTF">2019-03-11T06:55:18Z</dcterms:modified>
</cp:coreProperties>
</file>