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8280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<sst xmlns="http://schemas.openxmlformats.org/spreadsheetml/2006/main" count="50" uniqueCount="45">
  <si>
    <t>Податок на доходи фізичних осіб</t>
  </si>
  <si>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</si>
  <si>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</si>
  <si>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</si>
  <si>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</si>
  <si>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</si>
  <si>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</si>
  <si>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</si>
  <si>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дотації</t>
  </si>
  <si>
    <t>субвенції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</si>
  <si>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</si>
  <si>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</si>
  <si>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</si>
  <si>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</si>
  <si>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тис. грн.</t>
  </si>
  <si>
    <t>Загальний фонд, всього</t>
  </si>
  <si>
    <t>Спеціальний фонд, всього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</si>
  <si>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</si>
  <si>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</si>
  <si>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</si>
  <si>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</si>
  <si>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</si>
  <si>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</si>
  <si>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</si>
  <si>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</si>
  <si>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</si>
  <si>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</si>
  <si>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</si>
  <si>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</si>
  <si>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</si>
  <si>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</si>
  <si>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</si>
  <si>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Акцизний податок всього, в тому числі: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</si>
  <si>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</si>
  <si>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</si>
  <si>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Плата за розміщення тимчасово вільних коштів місцевих бюджетів </t>
  </si>
  <si>
    <t>Загальний фонд (без офіційних трансфертів)</t>
  </si>
  <si>
    <t>Спеціальний фонд (без офіційних трансфертів)</t>
  </si>
  <si>
    <t>Інформація щодо виконання доходної частини міського бюджету м. Суми за  9 місяців 2018 - 2019 років</t>
  </si>
  <si>
    <t>9 місяців 2018 року</t>
  </si>
  <si>
    <t>Відсоток до              9 місяців 2018 року</t>
  </si>
  <si>
    <t>9 місяців 2019 року</t>
  </si>
  <si>
    <t>Директор департаменту фінансів, економіки та інвестицій Сумської міської ради</t>
  </si>
  <si>
    <t>С.А. Липова</t>
  </si>
  <si>
    <t xml:space="preserve">Затверджено з урахуванням змін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</si>
</sst>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_-* #,##0.0_р_._-;\-* #,##0.0_р_._-;_-* &quot;-&quot;??_р_._-;_-@_-"/>
    <numFmt numFmtId="192" formatCode="_-* #,##0.0\ _г_р_н_._-;\-* #,##0.0\ _г_р_н_._-;_-* &quot;-&quot;?\ _г_р_н_._-;_-@_-"/>
    <numFmt numFmtId="193" formatCode="0.0"/>
    <numFmt numFmtId="194" formatCode="#,##0.000"/>
  </numFmts>
  <fonts count="4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90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190" fontId="23" fillId="33" borderId="18" xfId="0" applyNumberFormat="1" applyFont="1" applyFill="1" applyBorder="1" applyAlignment="1">
      <alignment horizontal="center" vertical="center"/>
    </xf>
    <xf numFmtId="190" fontId="23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/>
    </xf>
    <xf numFmtId="190" fontId="23" fillId="33" borderId="19" xfId="0" applyNumberFormat="1" applyFont="1" applyFill="1" applyBorder="1" applyAlignment="1">
      <alignment horizontal="center" vertical="center"/>
    </xf>
    <xf numFmtId="190" fontId="23" fillId="0" borderId="1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wrapText="1"/>
    </xf>
    <xf numFmtId="190" fontId="23" fillId="33" borderId="20" xfId="0" applyNumberFormat="1" applyFont="1" applyFill="1" applyBorder="1" applyAlignment="1">
      <alignment horizontal="center" vertical="center"/>
    </xf>
    <xf numFmtId="190" fontId="23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/>
    </xf>
    <xf numFmtId="0" fontId="19" fillId="0" borderId="20" xfId="0" applyFont="1" applyFill="1" applyBorder="1" applyAlignment="1">
      <alignment wrapText="1"/>
    </xf>
    <xf numFmtId="190" fontId="19" fillId="33" borderId="20" xfId="0" applyNumberFormat="1" applyFont="1" applyFill="1" applyBorder="1" applyAlignment="1">
      <alignment horizontal="center" vertical="center"/>
    </xf>
    <xf numFmtId="190" fontId="19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9" fillId="0" borderId="20" xfId="0" applyFont="1" applyFill="1" applyBorder="1" applyAlignment="1">
      <alignment/>
    </xf>
    <xf numFmtId="190" fontId="24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190" fontId="19" fillId="33" borderId="21" xfId="0" applyNumberFormat="1" applyFont="1" applyFill="1" applyBorder="1" applyAlignment="1">
      <alignment horizontal="center" vertical="center"/>
    </xf>
    <xf numFmtId="190" fontId="19" fillId="0" borderId="21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wrapText="1"/>
    </xf>
    <xf numFmtId="4" fontId="23" fillId="33" borderId="20" xfId="0" applyNumberFormat="1" applyFont="1" applyFill="1" applyBorder="1" applyAlignment="1">
      <alignment horizontal="center" vertical="center"/>
    </xf>
    <xf numFmtId="190" fontId="47" fillId="33" borderId="20" xfId="0" applyNumberFormat="1" applyFont="1" applyFill="1" applyBorder="1" applyAlignment="1">
      <alignment horizontal="center" vertical="center"/>
    </xf>
    <xf numFmtId="190" fontId="48" fillId="0" borderId="20" xfId="0" applyNumberFormat="1" applyFont="1" applyFill="1" applyBorder="1" applyAlignment="1">
      <alignment horizontal="center" vertical="center"/>
    </xf>
    <xf numFmtId="190" fontId="47" fillId="0" borderId="2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wrapText="1"/>
    </xf>
    <xf numFmtId="190" fontId="27" fillId="33" borderId="21" xfId="0" applyNumberFormat="1" applyFont="1" applyFill="1" applyBorder="1" applyAlignment="1">
      <alignment horizontal="center" vertical="center"/>
    </xf>
    <xf numFmtId="190" fontId="27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90" fontId="28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 horizontal="right"/>
    </xf>
    <xf numFmtId="0" fontId="28" fillId="33" borderId="0" xfId="0" applyFont="1" applyFill="1" applyAlignment="1">
      <alignment/>
    </xf>
    <xf numFmtId="190" fontId="28" fillId="33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190" fontId="27" fillId="33" borderId="0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BreakPreview" zoomScale="85" zoomScaleNormal="72" zoomScaleSheetLayoutView="85" zoomScalePageLayoutView="0" workbookViewId="0" topLeftCell="A34">
      <selection activeCell="B2" sqref="B2:I2"/>
    </sheetView>
  </sheetViews>
  <sheetFormatPr defaultColWidth="9.00390625" defaultRowHeight="12.75"/>
  <cols>
    <col min="1" max="1" width="0.37109375" style="1" customWidth="1"/>
    <col min="2" max="2" width="82.00390625" style="1" customWidth="1"/>
    <col min="3" max="3" width="19.125" style="4" customWidth="1"/>
    <col min="4" max="4" width="18.625" style="4" customWidth="1"/>
    <col min="5" max="5" width="16.00390625" style="4" customWidth="1"/>
    <col min="6" max="6" width="18.00390625" style="3" customWidth="1"/>
    <col min="7" max="7" width="17.00390625" style="3" customWidth="1"/>
    <col min="8" max="8" width="15.625" style="3" customWidth="1"/>
    <col min="9" max="9" width="20.125" style="1" customWidth="1"/>
    <col min="10" max="10" width="21.125" style="1" customWidth="1"/>
    <col min="11" max="16384" width="9.125" style="1" customWidth="1"/>
  </cols>
  <sheetData>
    <row r="2" spans="2:9" ht="18.75">
      <c r="B2" s="57" t="s">
        <v>38</v>
      </c>
      <c r="C2" s="57"/>
      <c r="D2" s="57"/>
      <c r="E2" s="57"/>
      <c r="F2" s="57"/>
      <c r="G2" s="57"/>
      <c r="H2" s="57"/>
      <c r="I2" s="57"/>
    </row>
    <row r="3" spans="2:9" ht="16.5" thickBot="1">
      <c r="B3" s="2"/>
      <c r="C3" s="3"/>
      <c r="I3" s="5" t="s">
        <v>14</v>
      </c>
    </row>
    <row r="4" spans="2:9" s="11" customFormat="1" ht="21.75" customHeight="1" thickBot="1">
      <c r="B4" s="6" t="s">
        <v>6</v>
      </c>
      <c r="C4" s="7" t="s">
        <v>39</v>
      </c>
      <c r="D4" s="8"/>
      <c r="E4" s="9"/>
      <c r="F4" s="7" t="s">
        <v>41</v>
      </c>
      <c r="G4" s="8"/>
      <c r="H4" s="9"/>
      <c r="I4" s="10" t="s">
        <v>40</v>
      </c>
    </row>
    <row r="5" spans="2:9" s="11" customFormat="1" ht="40.5" customHeight="1" thickBot="1">
      <c r="B5" s="12"/>
      <c r="C5" s="13" t="s">
        <v>44</v>
      </c>
      <c r="D5" s="14" t="s">
        <v>17</v>
      </c>
      <c r="E5" s="15" t="s">
        <v>7</v>
      </c>
      <c r="F5" s="14" t="s">
        <v>44</v>
      </c>
      <c r="G5" s="14" t="s">
        <v>17</v>
      </c>
      <c r="H5" s="15" t="s">
        <v>7</v>
      </c>
      <c r="I5" s="16"/>
    </row>
    <row r="6" spans="2:9" ht="15" customHeight="1" thickBot="1">
      <c r="B6" s="17" t="s">
        <v>1</v>
      </c>
      <c r="C6" s="18"/>
      <c r="D6" s="18"/>
      <c r="E6" s="18"/>
      <c r="F6" s="18"/>
      <c r="G6" s="18"/>
      <c r="H6" s="18"/>
      <c r="I6" s="19"/>
    </row>
    <row r="7" spans="2:9" ht="15.75">
      <c r="B7" s="20" t="s">
        <v>0</v>
      </c>
      <c r="C7" s="21">
        <v>1074728.4</v>
      </c>
      <c r="D7" s="21">
        <v>759114.8</v>
      </c>
      <c r="E7" s="21">
        <f>D7/C7*100</f>
        <v>70.63317578655223</v>
      </c>
      <c r="F7" s="21">
        <v>1255258.6</v>
      </c>
      <c r="G7" s="21">
        <v>839230.8</v>
      </c>
      <c r="H7" s="21">
        <f>G7/F7*100</f>
        <v>66.85720376661828</v>
      </c>
      <c r="I7" s="22">
        <f>G7/D7*100</f>
        <v>110.55387143025008</v>
      </c>
    </row>
    <row r="8" spans="2:9" ht="15.75">
      <c r="B8" s="23" t="s">
        <v>32</v>
      </c>
      <c r="C8" s="24">
        <f>C9+C10+C11</f>
        <v>145802.80000000002</v>
      </c>
      <c r="D8" s="24">
        <f>D9+D10+D11</f>
        <v>101908.4</v>
      </c>
      <c r="E8" s="24">
        <f>D8/C8*100</f>
        <v>69.89467966321634</v>
      </c>
      <c r="F8" s="24">
        <f>F9+F10+F11</f>
        <v>150545</v>
      </c>
      <c r="G8" s="24">
        <f>G9+G10+G11</f>
        <v>100874.1</v>
      </c>
      <c r="H8" s="24">
        <f>G8/F8*100</f>
        <v>67.00594506625926</v>
      </c>
      <c r="I8" s="25">
        <f>G8/D8*100</f>
        <v>98.98506894426761</v>
      </c>
    </row>
    <row r="9" spans="2:9" ht="15.75">
      <c r="B9" s="23" t="s">
        <v>33</v>
      </c>
      <c r="C9" s="24">
        <v>11953.6</v>
      </c>
      <c r="D9" s="24">
        <v>9108.4</v>
      </c>
      <c r="E9" s="24">
        <f>D9/C9*100</f>
        <v>76.19796546647035</v>
      </c>
      <c r="F9" s="24">
        <v>12980</v>
      </c>
      <c r="G9" s="24">
        <v>8754.2</v>
      </c>
      <c r="H9" s="24">
        <f>G9/F9*100</f>
        <v>67.44375963020032</v>
      </c>
      <c r="I9" s="25">
        <f>G9/D9*100</f>
        <v>96.11128189363666</v>
      </c>
    </row>
    <row r="10" spans="2:9" ht="15.75">
      <c r="B10" s="23" t="s">
        <v>34</v>
      </c>
      <c r="C10" s="24">
        <v>46252.3</v>
      </c>
      <c r="D10" s="24">
        <v>36321.2</v>
      </c>
      <c r="E10" s="24">
        <f>D10/C10*100</f>
        <v>78.52841912726501</v>
      </c>
      <c r="F10" s="24">
        <v>56565</v>
      </c>
      <c r="G10" s="24">
        <v>37501.1</v>
      </c>
      <c r="H10" s="24">
        <f>G10/F10*100</f>
        <v>66.297357022894</v>
      </c>
      <c r="I10" s="25">
        <f>G10/D10*100</f>
        <v>103.24851601819323</v>
      </c>
    </row>
    <row r="11" spans="2:9" ht="31.5">
      <c r="B11" s="26" t="s">
        <v>19</v>
      </c>
      <c r="C11" s="27">
        <v>87596.90000000001</v>
      </c>
      <c r="D11" s="27">
        <v>56478.8</v>
      </c>
      <c r="E11" s="27">
        <f>D11/C11*100</f>
        <v>64.47579765950621</v>
      </c>
      <c r="F11" s="27">
        <v>81000</v>
      </c>
      <c r="G11" s="27">
        <v>54618.8</v>
      </c>
      <c r="H11" s="27">
        <f aca="true" t="shared" si="0" ref="H11:H28">G11/F11*100</f>
        <v>67.43061728395062</v>
      </c>
      <c r="I11" s="28">
        <f>G11/D11*100</f>
        <v>96.7067288965063</v>
      </c>
    </row>
    <row r="12" spans="2:9" ht="15.75">
      <c r="B12" s="26" t="s">
        <v>22</v>
      </c>
      <c r="C12" s="27">
        <f>C13+C17+C18+C19</f>
        <v>355868.1</v>
      </c>
      <c r="D12" s="27">
        <f>D13+D17+D18+D19</f>
        <v>265581.2</v>
      </c>
      <c r="E12" s="27">
        <f aca="true" t="shared" si="1" ref="E12:E28">D12/C12*100</f>
        <v>74.62911117911383</v>
      </c>
      <c r="F12" s="27">
        <f>F13+F17+F18+F19</f>
        <v>402566.9</v>
      </c>
      <c r="G12" s="27">
        <f>G13+G17+G18+G19</f>
        <v>315075.4</v>
      </c>
      <c r="H12" s="27">
        <f t="shared" si="0"/>
        <v>78.26659370156861</v>
      </c>
      <c r="I12" s="28">
        <f aca="true" t="shared" si="2" ref="I12:I28">G12/D12*100</f>
        <v>118.63618358528389</v>
      </c>
    </row>
    <row r="13" spans="2:9" ht="15.75">
      <c r="B13" s="26" t="s">
        <v>23</v>
      </c>
      <c r="C13" s="27">
        <f>C14+C15+C16</f>
        <v>173466</v>
      </c>
      <c r="D13" s="27">
        <f>D14+D15+D16</f>
        <v>135287.5</v>
      </c>
      <c r="E13" s="27">
        <f t="shared" si="1"/>
        <v>77.99078782009154</v>
      </c>
      <c r="F13" s="27">
        <f>F14+F15+F16</f>
        <v>190721.2</v>
      </c>
      <c r="G13" s="27">
        <f>G14+G15+G16</f>
        <v>152183.7</v>
      </c>
      <c r="H13" s="27">
        <f t="shared" si="0"/>
        <v>79.79380373026177</v>
      </c>
      <c r="I13" s="28">
        <f t="shared" si="2"/>
        <v>112.48910653238475</v>
      </c>
    </row>
    <row r="14" spans="2:9" ht="15.75">
      <c r="B14" s="26" t="s">
        <v>24</v>
      </c>
      <c r="C14" s="27">
        <v>7637.4</v>
      </c>
      <c r="D14" s="27">
        <v>6294.3</v>
      </c>
      <c r="E14" s="27">
        <f t="shared" si="1"/>
        <v>82.41417236232226</v>
      </c>
      <c r="F14" s="27">
        <v>10016.7</v>
      </c>
      <c r="G14" s="27">
        <v>11072.7</v>
      </c>
      <c r="H14" s="27">
        <f t="shared" si="0"/>
        <v>110.5423942016832</v>
      </c>
      <c r="I14" s="28">
        <f t="shared" si="2"/>
        <v>175.91630522854012</v>
      </c>
    </row>
    <row r="15" spans="2:9" ht="15.75">
      <c r="B15" s="26" t="s">
        <v>25</v>
      </c>
      <c r="C15" s="27">
        <v>164908.6</v>
      </c>
      <c r="D15" s="27">
        <v>128078.3</v>
      </c>
      <c r="E15" s="27">
        <f t="shared" si="1"/>
        <v>77.66623450808508</v>
      </c>
      <c r="F15" s="27">
        <v>179500</v>
      </c>
      <c r="G15" s="27">
        <v>140395</v>
      </c>
      <c r="H15" s="27">
        <f t="shared" si="0"/>
        <v>78.21448467966574</v>
      </c>
      <c r="I15" s="28">
        <f t="shared" si="2"/>
        <v>109.616539257626</v>
      </c>
    </row>
    <row r="16" spans="2:9" ht="15.75">
      <c r="B16" s="26" t="s">
        <v>29</v>
      </c>
      <c r="C16" s="27">
        <v>920</v>
      </c>
      <c r="D16" s="27">
        <v>914.9</v>
      </c>
      <c r="E16" s="27">
        <f t="shared" si="1"/>
        <v>99.44565217391305</v>
      </c>
      <c r="F16" s="27">
        <v>1204.5</v>
      </c>
      <c r="G16" s="27">
        <v>716</v>
      </c>
      <c r="H16" s="27">
        <f t="shared" si="0"/>
        <v>59.44375259443753</v>
      </c>
      <c r="I16" s="28">
        <f t="shared" si="2"/>
        <v>78.25991911684336</v>
      </c>
    </row>
    <row r="17" spans="1:9" ht="15.75">
      <c r="A17" s="1">
        <v>85</v>
      </c>
      <c r="B17" s="26" t="s">
        <v>26</v>
      </c>
      <c r="C17" s="27">
        <v>220.6</v>
      </c>
      <c r="D17" s="27">
        <v>173.9</v>
      </c>
      <c r="E17" s="27">
        <f t="shared" si="1"/>
        <v>78.83046237533998</v>
      </c>
      <c r="F17" s="27">
        <v>265.3</v>
      </c>
      <c r="G17" s="27">
        <v>546.5</v>
      </c>
      <c r="H17" s="27">
        <f t="shared" si="0"/>
        <v>205.9932152280437</v>
      </c>
      <c r="I17" s="28">
        <f t="shared" si="2"/>
        <v>314.26106958021853</v>
      </c>
    </row>
    <row r="18" spans="2:9" ht="31.5">
      <c r="B18" s="26" t="s">
        <v>27</v>
      </c>
      <c r="C18" s="27"/>
      <c r="D18" s="27">
        <v>-15</v>
      </c>
      <c r="E18" s="27"/>
      <c r="F18" s="27"/>
      <c r="G18" s="27">
        <v>-0.7</v>
      </c>
      <c r="H18" s="27"/>
      <c r="I18" s="28">
        <f t="shared" si="2"/>
        <v>4.666666666666666</v>
      </c>
    </row>
    <row r="19" spans="2:9" ht="15.75">
      <c r="B19" s="26" t="s">
        <v>28</v>
      </c>
      <c r="C19" s="27">
        <v>182181.5</v>
      </c>
      <c r="D19" s="27">
        <v>130134.8</v>
      </c>
      <c r="E19" s="27">
        <f t="shared" si="1"/>
        <v>71.43140220055275</v>
      </c>
      <c r="F19" s="27">
        <v>211580.4</v>
      </c>
      <c r="G19" s="27">
        <v>162345.9</v>
      </c>
      <c r="H19" s="27">
        <f t="shared" si="0"/>
        <v>76.73012244990556</v>
      </c>
      <c r="I19" s="28">
        <f t="shared" si="2"/>
        <v>124.75210320375487</v>
      </c>
    </row>
    <row r="20" spans="2:9" ht="15.75">
      <c r="B20" s="29" t="s">
        <v>35</v>
      </c>
      <c r="C20" s="27">
        <v>13093.4</v>
      </c>
      <c r="D20" s="27">
        <v>13593.2</v>
      </c>
      <c r="E20" s="27">
        <f t="shared" si="1"/>
        <v>103.81719034017138</v>
      </c>
      <c r="F20" s="27">
        <v>6000</v>
      </c>
      <c r="G20" s="27">
        <v>3213</v>
      </c>
      <c r="H20" s="27">
        <f t="shared" si="0"/>
        <v>53.55</v>
      </c>
      <c r="I20" s="28">
        <f t="shared" si="2"/>
        <v>23.6368184092046</v>
      </c>
    </row>
    <row r="21" spans="2:9" ht="15.75">
      <c r="B21" s="26" t="s">
        <v>31</v>
      </c>
      <c r="C21" s="27">
        <v>23053.2</v>
      </c>
      <c r="D21" s="27">
        <v>17146.699999999997</v>
      </c>
      <c r="E21" s="27">
        <f t="shared" si="1"/>
        <v>74.37882810195546</v>
      </c>
      <c r="F21" s="27">
        <v>23764.5</v>
      </c>
      <c r="G21" s="27">
        <v>16051.7</v>
      </c>
      <c r="H21" s="27">
        <f>G21/F21*100</f>
        <v>67.54486734414779</v>
      </c>
      <c r="I21" s="28">
        <f t="shared" si="2"/>
        <v>93.61393154367897</v>
      </c>
    </row>
    <row r="22" spans="2:9" ht="33" customHeight="1">
      <c r="B22" s="26" t="s">
        <v>20</v>
      </c>
      <c r="C22" s="27">
        <v>20000</v>
      </c>
      <c r="D22" s="27">
        <v>16011.8</v>
      </c>
      <c r="E22" s="27">
        <f>D22/C22*100</f>
        <v>80.059</v>
      </c>
      <c r="F22" s="27">
        <v>20000</v>
      </c>
      <c r="G22" s="27">
        <v>16224.1</v>
      </c>
      <c r="H22" s="27">
        <f>G22/F22*100</f>
        <v>81.1205</v>
      </c>
      <c r="I22" s="28">
        <f>G22/D22*100</f>
        <v>101.32589715085125</v>
      </c>
    </row>
    <row r="23" spans="2:9" ht="15.75">
      <c r="B23" s="30" t="s">
        <v>11</v>
      </c>
      <c r="C23" s="27">
        <f>C24-C7-C8-C22-C12-C21-C20</f>
        <v>4612.200000000163</v>
      </c>
      <c r="D23" s="27">
        <f>D24-D7-D8-D22-D12-D21-D20</f>
        <v>3948.022930000003</v>
      </c>
      <c r="E23" s="27">
        <f t="shared" si="1"/>
        <v>85.59956051341797</v>
      </c>
      <c r="F23" s="27">
        <f>F24-F7-F8-F22-F12-F21-F20</f>
        <v>5409.799999999697</v>
      </c>
      <c r="G23" s="27">
        <f>G24-G7-G8-G22-G12-G21-G20</f>
        <v>4513.472590000205</v>
      </c>
      <c r="H23" s="27">
        <f t="shared" si="0"/>
        <v>83.43141317609629</v>
      </c>
      <c r="I23" s="28">
        <f t="shared" si="2"/>
        <v>114.32234994643767</v>
      </c>
    </row>
    <row r="24" spans="2:9" ht="15" customHeight="1">
      <c r="B24" s="31" t="s">
        <v>36</v>
      </c>
      <c r="C24" s="32">
        <v>1637158.1</v>
      </c>
      <c r="D24" s="32">
        <v>1177304.12293</v>
      </c>
      <c r="E24" s="32">
        <f t="shared" si="1"/>
        <v>71.91144965962664</v>
      </c>
      <c r="F24" s="32">
        <v>1863544.7999999998</v>
      </c>
      <c r="G24" s="32">
        <v>1295182.5725900002</v>
      </c>
      <c r="H24" s="32">
        <f t="shared" si="0"/>
        <v>69.50101615963298</v>
      </c>
      <c r="I24" s="33">
        <f t="shared" si="2"/>
        <v>110.01257426727018</v>
      </c>
    </row>
    <row r="25" spans="2:10" s="34" customFormat="1" ht="15.75">
      <c r="B25" s="35" t="s">
        <v>10</v>
      </c>
      <c r="C25" s="32">
        <f>C26+C27</f>
        <v>1690928.6999999997</v>
      </c>
      <c r="D25" s="32">
        <f>D26+D27</f>
        <v>1279065</v>
      </c>
      <c r="E25" s="32">
        <f t="shared" si="1"/>
        <v>75.64275182034584</v>
      </c>
      <c r="F25" s="32">
        <f>F26+F27</f>
        <v>1095621.1</v>
      </c>
      <c r="G25" s="32">
        <f>G26+G27</f>
        <v>838382.8999999999</v>
      </c>
      <c r="H25" s="32">
        <f t="shared" si="0"/>
        <v>76.52124443386495</v>
      </c>
      <c r="I25" s="33">
        <f t="shared" si="2"/>
        <v>65.54654376439039</v>
      </c>
      <c r="J25" s="36"/>
    </row>
    <row r="26" spans="2:9" ht="15.75">
      <c r="B26" s="30" t="s">
        <v>8</v>
      </c>
      <c r="C26" s="27">
        <v>2684.6</v>
      </c>
      <c r="D26" s="27">
        <v>1812.1</v>
      </c>
      <c r="E26" s="27">
        <f t="shared" si="1"/>
        <v>67.49981375251434</v>
      </c>
      <c r="F26" s="27">
        <v>3581.6</v>
      </c>
      <c r="G26" s="27">
        <v>2682.6</v>
      </c>
      <c r="H26" s="27">
        <f t="shared" si="0"/>
        <v>74.89948626312263</v>
      </c>
      <c r="I26" s="28">
        <f t="shared" si="2"/>
        <v>148.03818773798355</v>
      </c>
    </row>
    <row r="27" spans="2:9" ht="15.75">
      <c r="B27" s="30" t="s">
        <v>9</v>
      </c>
      <c r="C27" s="27">
        <v>1688244.0999999996</v>
      </c>
      <c r="D27" s="27">
        <v>1277252.9</v>
      </c>
      <c r="E27" s="27">
        <f t="shared" si="1"/>
        <v>75.65570049970856</v>
      </c>
      <c r="F27" s="27">
        <v>1092039.5</v>
      </c>
      <c r="G27" s="27">
        <v>835700.2999999999</v>
      </c>
      <c r="H27" s="27">
        <f t="shared" si="0"/>
        <v>76.52656337064731</v>
      </c>
      <c r="I27" s="28">
        <f t="shared" si="2"/>
        <v>65.42950890931624</v>
      </c>
    </row>
    <row r="28" spans="2:10" ht="16.5" thickBot="1">
      <c r="B28" s="37" t="s">
        <v>15</v>
      </c>
      <c r="C28" s="38">
        <f>C24+C25</f>
        <v>3328086.8</v>
      </c>
      <c r="D28" s="38">
        <f>D24+D25</f>
        <v>2456369.12293</v>
      </c>
      <c r="E28" s="38">
        <f t="shared" si="1"/>
        <v>73.80724333662212</v>
      </c>
      <c r="F28" s="38">
        <f>F24+F25</f>
        <v>2959165.9</v>
      </c>
      <c r="G28" s="38">
        <f>G24+G25</f>
        <v>2133565.4725900004</v>
      </c>
      <c r="H28" s="38">
        <f t="shared" si="0"/>
        <v>72.10023177781281</v>
      </c>
      <c r="I28" s="39">
        <f t="shared" si="2"/>
        <v>86.85850398758662</v>
      </c>
      <c r="J28" s="40"/>
    </row>
    <row r="29" spans="2:9" ht="15.75">
      <c r="B29" s="17" t="s">
        <v>2</v>
      </c>
      <c r="C29" s="18"/>
      <c r="D29" s="18"/>
      <c r="E29" s="18"/>
      <c r="F29" s="18"/>
      <c r="G29" s="18"/>
      <c r="H29" s="18"/>
      <c r="I29" s="19"/>
    </row>
    <row r="30" spans="2:9" ht="15.75">
      <c r="B30" s="26" t="s">
        <v>21</v>
      </c>
      <c r="C30" s="27">
        <v>3739.9</v>
      </c>
      <c r="D30" s="27">
        <v>3159.6</v>
      </c>
      <c r="E30" s="27">
        <f>D30/C30*100</f>
        <v>84.48354234070429</v>
      </c>
      <c r="F30" s="27">
        <v>4380.9</v>
      </c>
      <c r="G30" s="27">
        <v>3186.1</v>
      </c>
      <c r="H30" s="27">
        <f>G30/F30*100</f>
        <v>72.72706521491018</v>
      </c>
      <c r="I30" s="28">
        <f>G30/D30*100</f>
        <v>100.83871376123561</v>
      </c>
    </row>
    <row r="31" spans="2:9" ht="15.75">
      <c r="B31" s="41" t="s">
        <v>3</v>
      </c>
      <c r="C31" s="24">
        <v>70166.2</v>
      </c>
      <c r="D31" s="24">
        <v>63349.5</v>
      </c>
      <c r="E31" s="24">
        <f>D31/C31*100</f>
        <v>90.28492351018012</v>
      </c>
      <c r="F31" s="24">
        <v>100691.8</v>
      </c>
      <c r="G31" s="24">
        <v>63313</v>
      </c>
      <c r="H31" s="24">
        <f>G31/F31*100</f>
        <v>62.87800992732278</v>
      </c>
      <c r="I31" s="25">
        <f aca="true" t="shared" si="3" ref="I31:I41">G31/D31*100</f>
        <v>99.94238312851719</v>
      </c>
    </row>
    <row r="32" spans="2:9" ht="31.5">
      <c r="B32" s="41" t="s">
        <v>30</v>
      </c>
      <c r="C32" s="24">
        <v>2316.2</v>
      </c>
      <c r="D32" s="24">
        <v>1515.5</v>
      </c>
      <c r="E32" s="24">
        <f>D32/C32*100</f>
        <v>65.43044642086177</v>
      </c>
      <c r="F32" s="24">
        <v>3314.4</v>
      </c>
      <c r="G32" s="24">
        <v>2867.8</v>
      </c>
      <c r="H32" s="24">
        <f>G32/F32*100</f>
        <v>86.52546463915037</v>
      </c>
      <c r="I32" s="25">
        <f t="shared" si="3"/>
        <v>189.23127680633456</v>
      </c>
    </row>
    <row r="33" spans="2:9" ht="31.5">
      <c r="B33" s="26" t="s">
        <v>4</v>
      </c>
      <c r="C33" s="27">
        <v>3636.2000000000003</v>
      </c>
      <c r="D33" s="27">
        <v>5314.7</v>
      </c>
      <c r="E33" s="27">
        <f aca="true" t="shared" si="4" ref="E33:E41">D33/C33*100</f>
        <v>146.16082723722565</v>
      </c>
      <c r="F33" s="24">
        <v>3705.4</v>
      </c>
      <c r="G33" s="27">
        <v>3705.5</v>
      </c>
      <c r="H33" s="42">
        <f aca="true" t="shared" si="5" ref="H33:H41">G33/F33*100</f>
        <v>100.00269876396611</v>
      </c>
      <c r="I33" s="28">
        <f t="shared" si="3"/>
        <v>69.72171524262893</v>
      </c>
    </row>
    <row r="34" spans="2:9" ht="16.5" customHeight="1">
      <c r="B34" s="26" t="s">
        <v>18</v>
      </c>
      <c r="C34" s="27">
        <v>950</v>
      </c>
      <c r="D34" s="27">
        <v>6</v>
      </c>
      <c r="E34" s="27">
        <f t="shared" si="4"/>
        <v>0.631578947368421</v>
      </c>
      <c r="F34" s="27">
        <v>950</v>
      </c>
      <c r="G34" s="27">
        <v>593.6</v>
      </c>
      <c r="H34" s="27">
        <f t="shared" si="5"/>
        <v>62.484210526315785</v>
      </c>
      <c r="I34" s="43">
        <f t="shared" si="3"/>
        <v>9893.333333333334</v>
      </c>
    </row>
    <row r="35" spans="2:9" ht="33" customHeight="1">
      <c r="B35" s="26" t="s">
        <v>5</v>
      </c>
      <c r="C35" s="27">
        <v>1284.9</v>
      </c>
      <c r="D35" s="27">
        <v>473.8</v>
      </c>
      <c r="E35" s="27">
        <f t="shared" si="4"/>
        <v>36.874464938905746</v>
      </c>
      <c r="F35" s="27">
        <v>1564.8</v>
      </c>
      <c r="G35" s="27">
        <v>1259</v>
      </c>
      <c r="H35" s="27">
        <f t="shared" si="5"/>
        <v>80.45756646216769</v>
      </c>
      <c r="I35" s="28">
        <f t="shared" si="3"/>
        <v>265.72393414943014</v>
      </c>
    </row>
    <row r="36" spans="2:9" ht="18" customHeight="1">
      <c r="B36" s="26" t="s">
        <v>12</v>
      </c>
      <c r="C36" s="27">
        <f>C37-C31-C33-C34-C35-C32-C30</f>
        <v>904.6999999999794</v>
      </c>
      <c r="D36" s="27">
        <f>D37-D31-D33-D34-D35-D32-D30</f>
        <v>789.1000000000117</v>
      </c>
      <c r="E36" s="27">
        <f t="shared" si="4"/>
        <v>87.22228362993586</v>
      </c>
      <c r="F36" s="27">
        <f>F37-F31-F33-F34-F35-F32-F30</f>
        <v>382.7999999999738</v>
      </c>
      <c r="G36" s="27">
        <f>G37-G31-G33-G34-G35-G32-G30</f>
        <v>305.2000000000112</v>
      </c>
      <c r="H36" s="27">
        <f t="shared" si="5"/>
        <v>79.72831765936051</v>
      </c>
      <c r="I36" s="28">
        <f t="shared" si="3"/>
        <v>38.676973767584165</v>
      </c>
    </row>
    <row r="37" spans="2:9" ht="15.75">
      <c r="B37" s="31" t="s">
        <v>37</v>
      </c>
      <c r="C37" s="32">
        <v>82998.09999999998</v>
      </c>
      <c r="D37" s="32">
        <v>74608.20000000001</v>
      </c>
      <c r="E37" s="32">
        <f t="shared" si="4"/>
        <v>89.89145534656822</v>
      </c>
      <c r="F37" s="32">
        <v>114990.09999999998</v>
      </c>
      <c r="G37" s="32">
        <v>75230.20000000001</v>
      </c>
      <c r="H37" s="32">
        <f t="shared" si="5"/>
        <v>65.42319730133292</v>
      </c>
      <c r="I37" s="33">
        <f t="shared" si="3"/>
        <v>100.83368852217316</v>
      </c>
    </row>
    <row r="38" spans="2:9" s="34" customFormat="1" ht="15.75">
      <c r="B38" s="31" t="s">
        <v>10</v>
      </c>
      <c r="C38" s="32">
        <f>C39</f>
        <v>49941</v>
      </c>
      <c r="D38" s="32">
        <f>D39</f>
        <v>36023</v>
      </c>
      <c r="E38" s="32">
        <f t="shared" si="4"/>
        <v>72.13111471536413</v>
      </c>
      <c r="F38" s="32">
        <f>F39</f>
        <v>58880</v>
      </c>
      <c r="G38" s="32">
        <f>G39</f>
        <v>52561.9</v>
      </c>
      <c r="H38" s="32">
        <f t="shared" si="5"/>
        <v>89.26953125</v>
      </c>
      <c r="I38" s="44">
        <f t="shared" si="3"/>
        <v>145.9120561863254</v>
      </c>
    </row>
    <row r="39" spans="2:9" ht="15.75">
      <c r="B39" s="26" t="s">
        <v>9</v>
      </c>
      <c r="C39" s="27">
        <v>49941</v>
      </c>
      <c r="D39" s="27">
        <v>36023</v>
      </c>
      <c r="E39" s="27">
        <f t="shared" si="4"/>
        <v>72.13111471536413</v>
      </c>
      <c r="F39" s="27">
        <v>58880</v>
      </c>
      <c r="G39" s="27">
        <v>52561.9</v>
      </c>
      <c r="H39" s="27">
        <f t="shared" si="5"/>
        <v>89.26953125</v>
      </c>
      <c r="I39" s="45">
        <f t="shared" si="3"/>
        <v>145.9120561863254</v>
      </c>
    </row>
    <row r="40" spans="2:9" ht="15.75">
      <c r="B40" s="31" t="s">
        <v>16</v>
      </c>
      <c r="C40" s="32">
        <f>C37+C38</f>
        <v>132939.09999999998</v>
      </c>
      <c r="D40" s="32">
        <f>D37+D38</f>
        <v>110631.20000000001</v>
      </c>
      <c r="E40" s="32">
        <f t="shared" si="4"/>
        <v>83.2194591357998</v>
      </c>
      <c r="F40" s="32">
        <f>F37+F38</f>
        <v>173870.09999999998</v>
      </c>
      <c r="G40" s="32">
        <f>G37+G38</f>
        <v>127792.1</v>
      </c>
      <c r="H40" s="32">
        <f t="shared" si="5"/>
        <v>73.49860614332195</v>
      </c>
      <c r="I40" s="33">
        <f t="shared" si="3"/>
        <v>115.51180860372119</v>
      </c>
    </row>
    <row r="41" spans="2:9" ht="19.5" customHeight="1" thickBot="1">
      <c r="B41" s="46" t="s">
        <v>13</v>
      </c>
      <c r="C41" s="47">
        <f>C40+C28</f>
        <v>3461025.9</v>
      </c>
      <c r="D41" s="47">
        <f>D28+D40</f>
        <v>2567000.3229300003</v>
      </c>
      <c r="E41" s="47">
        <f t="shared" si="4"/>
        <v>74.1687695237993</v>
      </c>
      <c r="F41" s="47">
        <f>F40+F28</f>
        <v>3133036</v>
      </c>
      <c r="G41" s="47">
        <f>G40+G28</f>
        <v>2261357.5725900005</v>
      </c>
      <c r="H41" s="47">
        <f t="shared" si="5"/>
        <v>72.17783557514183</v>
      </c>
      <c r="I41" s="48">
        <f t="shared" si="3"/>
        <v>88.09338870705182</v>
      </c>
    </row>
    <row r="42" spans="2:9" ht="19.5" customHeight="1">
      <c r="B42" s="54"/>
      <c r="C42" s="55"/>
      <c r="D42" s="55"/>
      <c r="E42" s="55"/>
      <c r="F42" s="55"/>
      <c r="G42" s="55"/>
      <c r="H42" s="55"/>
      <c r="I42" s="56"/>
    </row>
    <row r="43" spans="2:9" ht="19.5" customHeight="1">
      <c r="B43" s="54"/>
      <c r="C43" s="55"/>
      <c r="D43" s="55"/>
      <c r="E43" s="55"/>
      <c r="F43" s="55"/>
      <c r="G43" s="55"/>
      <c r="H43" s="55"/>
      <c r="I43" s="56"/>
    </row>
    <row r="45" spans="2:9" s="49" customFormat="1" ht="18.75">
      <c r="B45" s="49" t="s">
        <v>42</v>
      </c>
      <c r="C45" s="50"/>
      <c r="D45" s="51"/>
      <c r="E45" s="52"/>
      <c r="F45" s="50"/>
      <c r="G45" s="50"/>
      <c r="H45" s="53" t="s">
        <v>43</v>
      </c>
      <c r="I45" s="53"/>
    </row>
    <row r="48" ht="12.75">
      <c r="C48" s="3"/>
    </row>
  </sheetData>
  <sheetProtection/>
  <mergeCells count="8">
    <mergeCell ref="H45:I45"/>
    <mergeCell ref="B2:I2"/>
    <mergeCell ref="B6:I6"/>
    <mergeCell ref="B29:I29"/>
    <mergeCell ref="C4:E4"/>
    <mergeCell ref="F4:H4"/>
    <mergeCell ref="I4:I5"/>
    <mergeCell ref="B4:B5"/>
  </mergeCells>
  <printOptions/>
  <pageMargins left="0.7874015748031497" right="0.1968503937007874" top="0.3937007874015748" bottom="0.15748031496062992" header="0.35433070866141736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Майковська Юлія Миколаївна</cp:lastModifiedBy>
  <cp:lastPrinted>2019-11-29T07:01:50Z</cp:lastPrinted>
  <dcterms:created xsi:type="dcterms:W3CDTF">2011-07-26T06:14:54Z</dcterms:created>
  <dcterms:modified xsi:type="dcterms:W3CDTF">2019-11-29T07:01:52Z</dcterms:modified>
  <cp:category/>
  <cp:version/>
  <cp:contentType/>
  <cp:contentStatus/>
</cp:coreProperties>
</file>