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 2" sheetId="1" r:id="rId1"/>
  </sheets>
  <definedNames>
    <definedName name="_xlfn.AGGREGATE" hidden="1">#NAME?</definedName>
    <definedName name="_xlnm.Print_Titles" localSheetId="0">'дод. 2'!$9:$9</definedName>
    <definedName name="_xlnm.Print_Area" localSheetId="0">'дод. 2'!$A$1:$F$40</definedName>
  </definedNames>
  <calcPr fullCalcOnLoad="1"/>
</workbook>
</file>

<file path=xl/sharedStrings.xml><?xml version="1.0" encoding="utf-8"?>
<sst xmlns="http://schemas.openxmlformats.org/spreadsheetml/2006/main" count="61" uniqueCount="56">
  <si>
    <t>Код</t>
  </si>
  <si>
    <t>Найменування 
згідно з класифікацією фінансування бюджету</t>
  </si>
  <si>
    <t>Фінансування за активними операціями</t>
  </si>
  <si>
    <t>Загальний фонд</t>
  </si>
  <si>
    <t>Спеціальний фонд</t>
  </si>
  <si>
    <t>Всього</t>
  </si>
  <si>
    <t>в т.ч. бюджет розвитку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</si>
  <si>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</si>
  <si>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</si>
  <si>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</si>
  <si>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</si>
  <si>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</si>
  <si>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</si>
  <si>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600000</t>
  </si>
  <si>
    <t>602000</t>
  </si>
  <si>
    <t>602400</t>
  </si>
  <si>
    <t>грн.</t>
  </si>
  <si>
    <t>300000</t>
  </si>
  <si>
    <t>Зовнішнє фінансування</t>
  </si>
  <si>
    <t>301000</t>
  </si>
  <si>
    <t>301100</t>
  </si>
  <si>
    <t>Одержано позик</t>
  </si>
  <si>
    <t>400000</t>
  </si>
  <si>
    <t>Запозичення</t>
  </si>
  <si>
    <t>401000</t>
  </si>
  <si>
    <t>Фінансування за борговими операціями</t>
  </si>
  <si>
    <t>401200</t>
  </si>
  <si>
    <t>Зовнішні запозичення</t>
  </si>
  <si>
    <t>Позики, надані міжнародними фінансовими організаціями</t>
  </si>
  <si>
    <t>Зміни обсягів бюджетних коштів</t>
  </si>
  <si>
    <t>401202</t>
  </si>
  <si>
    <t>Середньострокові зобов'язання</t>
  </si>
  <si>
    <t>301200</t>
  </si>
  <si>
    <t>Погашено позик</t>
  </si>
  <si>
    <t>Всього за типом кредитора</t>
  </si>
  <si>
    <t>402000</t>
  </si>
  <si>
    <t>Погашення</t>
  </si>
  <si>
    <t>402200</t>
  </si>
  <si>
    <t>Зовнішні зобов'язання</t>
  </si>
  <si>
    <t>402202</t>
  </si>
  <si>
    <t xml:space="preserve">Всього за типом боргового зобов'язання </t>
  </si>
  <si>
    <t>208100</t>
  </si>
  <si>
    <t>На початок періоду</t>
  </si>
  <si>
    <t>208200</t>
  </si>
  <si>
    <t>На кінець періоду</t>
  </si>
  <si>
    <t>602100</t>
  </si>
  <si>
    <t>602200</t>
  </si>
  <si>
    <t>Фінансування міського бюджету на 2018 рік</t>
  </si>
  <si>
    <t xml:space="preserve">                Додаток № 2</t>
  </si>
  <si>
    <t>до  рішення Сумської  міської  ради</t>
  </si>
  <si>
    <t>Виконавець: Липова С.А.</t>
  </si>
  <si>
    <t xml:space="preserve">«Про внесення змін та доповнень </t>
  </si>
  <si>
    <t xml:space="preserve">до міського  бюджету  на 2018  рік» </t>
  </si>
  <si>
    <t>від 31 січня 2018 року № 3021 - МР</t>
  </si>
  <si>
    <t>Секретар Сумської міської ради</t>
  </si>
  <si>
    <t>А.В. Баранов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</si>
</sst>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4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0"/>
    </font>
    <font>
      <sz val="11"/>
      <name val="Times New Roman"/>
      <family val="0"/>
    </font>
    <font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name val="Times New Roman"/>
      <family val="0"/>
    </font>
    <font>
      <sz val="12"/>
      <name val="Times New Roman"/>
      <family val="0"/>
    </font>
    <font>
      <sz val="15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sz val="16"/>
      <name val="Times New Roman"/>
      <family val="0"/>
    </font>
    <font>
      <sz val="13"/>
      <name val="Times New Roman"/>
      <family val="0"/>
    </font>
    <font>
      <sz val="16"/>
      <color indexed="10"/>
      <name val="Times New Roman"/>
      <family val="1"/>
    </font>
    <font>
      <sz val="14"/>
      <color indexed="10"/>
      <name val="Times New Roman"/>
      <family val="1"/>
    </font>
    <font>
      <sz val="13"/>
      <color indexed="1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0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1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2" fillId="13" borderId="0" applyNumberFormat="0" applyBorder="0" applyAlignment="0" applyProtection="0"/>
    <xf numFmtId="0" fontId="19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9">
    <xf numFmtId="0" fontId="0" fillId="0" borderId="0" xfId="0" applyAlignment="1">
      <alignment/>
    </xf>
    <xf numFmtId="4" fontId="24" fillId="0" borderId="12" xfId="0" applyNumberFormat="1" applyFont="1" applyFill="1" applyBorder="1" applyAlignment="1" applyProtection="1">
      <alignment horizontal="center" vertical="center" wrapText="1"/>
      <protection/>
    </xf>
    <xf numFmtId="4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35" fillId="27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34" fillId="0" borderId="13" xfId="0" applyNumberFormat="1" applyFont="1" applyFill="1" applyBorder="1" applyAlignment="1" applyProtection="1">
      <alignment horizontal="right" vertical="center"/>
      <protection/>
    </xf>
    <xf numFmtId="0" fontId="37" fillId="0" borderId="12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0" applyNumberFormat="1" applyFont="1" applyFill="1" applyAlignment="1" applyProtection="1">
      <alignment/>
      <protection/>
    </xf>
    <xf numFmtId="0" fontId="38" fillId="0" borderId="0" xfId="0" applyFont="1" applyFill="1" applyAlignment="1">
      <alignment/>
    </xf>
    <xf numFmtId="0" fontId="39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39" fillId="0" borderId="0" xfId="0" applyNumberFormat="1" applyFont="1" applyFill="1" applyAlignment="1" applyProtection="1">
      <alignment vertical="top"/>
      <protection/>
    </xf>
    <xf numFmtId="0" fontId="39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33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NumberFormat="1" applyFont="1" applyFill="1" applyAlignment="1" applyProtection="1">
      <alignment/>
      <protection/>
    </xf>
    <xf numFmtId="0" fontId="33" fillId="0" borderId="0" xfId="0" applyNumberFormat="1" applyFont="1" applyFill="1" applyAlignment="1" applyProtection="1">
      <alignment/>
      <protection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4" fillId="0" borderId="0" xfId="0" applyNumberFormat="1" applyFont="1" applyFill="1" applyAlignment="1" applyProtection="1">
      <alignment/>
      <protection/>
    </xf>
    <xf numFmtId="49" fontId="37" fillId="0" borderId="12" xfId="0" applyNumberFormat="1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vertical="center" wrapText="1"/>
    </xf>
    <xf numFmtId="49" fontId="34" fillId="0" borderId="12" xfId="0" applyNumberFormat="1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vertical="center" wrapText="1"/>
    </xf>
    <xf numFmtId="4" fontId="25" fillId="0" borderId="12" xfId="0" applyNumberFormat="1" applyFont="1" applyFill="1" applyBorder="1" applyAlignment="1">
      <alignment horizontal="center" vertical="center" wrapText="1"/>
    </xf>
    <xf numFmtId="4" fontId="24" fillId="0" borderId="12" xfId="0" applyNumberFormat="1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vertical="top"/>
    </xf>
    <xf numFmtId="0" fontId="4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14" fontId="41" fillId="0" borderId="0" xfId="0" applyNumberFormat="1" applyFont="1" applyAlignment="1">
      <alignment horizontal="left" vertical="center"/>
    </xf>
    <xf numFmtId="14" fontId="44" fillId="0" borderId="0" xfId="0" applyNumberFormat="1" applyFont="1" applyAlignment="1">
      <alignment vertical="center"/>
    </xf>
    <xf numFmtId="0" fontId="41" fillId="0" borderId="13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5" fillId="0" borderId="0" xfId="0" applyFont="1" applyFill="1" applyAlignment="1">
      <alignment horizontal="left" vertical="center" wrapText="1"/>
    </xf>
    <xf numFmtId="0" fontId="35" fillId="27" borderId="0" xfId="0" applyFont="1" applyFill="1" applyAlignment="1">
      <alignment horizontal="left" vertical="center" wrapText="1"/>
    </xf>
    <xf numFmtId="0" fontId="36" fillId="0" borderId="0" xfId="0" applyNumberFormat="1" applyFont="1" applyFill="1" applyAlignment="1" applyProtection="1">
      <alignment horizontal="center" vertical="center"/>
      <protection/>
    </xf>
    <xf numFmtId="0" fontId="25" fillId="0" borderId="0" xfId="0" applyNumberFormat="1" applyFont="1" applyFill="1" applyAlignment="1" applyProtection="1">
      <alignment horizontal="center" vertical="center" wrapText="1"/>
      <protection/>
    </xf>
    <xf numFmtId="0" fontId="37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tabSelected="1" view="pageBreakPreview" zoomScale="85" zoomScaleSheetLayoutView="85" zoomScalePageLayoutView="0" workbookViewId="0" topLeftCell="A25">
      <selection activeCell="E37" sqref="E37"/>
    </sheetView>
  </sheetViews>
  <sheetFormatPr defaultColWidth="9.16015625" defaultRowHeight="12.75" customHeight="1"/>
  <cols>
    <col min="1" max="1" width="11.66015625" style="4" customWidth="1"/>
    <col min="2" max="2" width="36" style="4" customWidth="1"/>
    <col min="3" max="3" width="18.16015625" style="4" bestFit="1" customWidth="1"/>
    <col min="4" max="4" width="18.66015625" style="4" customWidth="1"/>
    <col min="5" max="5" width="18.5" style="4" customWidth="1"/>
    <col min="6" max="6" width="22.33203125" style="4" customWidth="1"/>
    <col min="7" max="7" width="9.16015625" style="4" customWidth="1"/>
    <col min="8" max="8" width="17" style="5" bestFit="1" customWidth="1"/>
    <col min="9" max="16384" width="9.16015625" style="5" customWidth="1"/>
  </cols>
  <sheetData>
    <row r="1" spans="1:8" s="7" customFormat="1" ht="23.25" customHeight="1">
      <c r="A1" s="4"/>
      <c r="B1" s="4"/>
      <c r="C1" s="3"/>
      <c r="D1" s="53" t="s">
        <v>48</v>
      </c>
      <c r="E1" s="53"/>
      <c r="F1" s="53"/>
      <c r="G1" s="54"/>
      <c r="H1" s="54"/>
    </row>
    <row r="2" spans="1:8" s="7" customFormat="1" ht="18.75" customHeight="1">
      <c r="A2" s="8"/>
      <c r="B2" s="8"/>
      <c r="C2" s="8"/>
      <c r="D2" s="53" t="s">
        <v>49</v>
      </c>
      <c r="E2" s="53"/>
      <c r="F2" s="53"/>
      <c r="G2" s="54"/>
      <c r="H2" s="54"/>
    </row>
    <row r="3" spans="1:8" s="7" customFormat="1" ht="20.25" customHeight="1">
      <c r="A3" s="8"/>
      <c r="B3" s="8"/>
      <c r="C3" s="8"/>
      <c r="D3" s="53" t="s">
        <v>51</v>
      </c>
      <c r="E3" s="53"/>
      <c r="F3" s="53"/>
      <c r="G3" s="54"/>
      <c r="H3" s="54"/>
    </row>
    <row r="4" spans="1:8" s="7" customFormat="1" ht="20.25" customHeight="1">
      <c r="A4" s="8"/>
      <c r="B4" s="8"/>
      <c r="C4" s="8"/>
      <c r="D4" s="53" t="s">
        <v>52</v>
      </c>
      <c r="E4" s="53"/>
      <c r="F4" s="53"/>
      <c r="G4" s="6"/>
      <c r="H4" s="6"/>
    </row>
    <row r="5" spans="1:8" s="7" customFormat="1" ht="20.25" customHeight="1">
      <c r="A5" s="8"/>
      <c r="B5" s="8"/>
      <c r="C5" s="8"/>
      <c r="D5" s="53" t="s">
        <v>53</v>
      </c>
      <c r="E5" s="53"/>
      <c r="F5" s="53"/>
      <c r="G5" s="6"/>
      <c r="H5" s="6"/>
    </row>
    <row r="6" spans="1:6" ht="15" customHeight="1">
      <c r="A6" s="8"/>
      <c r="B6" s="8"/>
      <c r="C6" s="56"/>
      <c r="D6" s="56"/>
      <c r="E6" s="56"/>
      <c r="F6" s="56"/>
    </row>
    <row r="7" spans="1:7" s="10" customFormat="1" ht="20.25">
      <c r="A7" s="55" t="s">
        <v>47</v>
      </c>
      <c r="B7" s="55"/>
      <c r="C7" s="55"/>
      <c r="D7" s="55"/>
      <c r="E7" s="55"/>
      <c r="F7" s="55"/>
      <c r="G7" s="9"/>
    </row>
    <row r="8" spans="1:6" ht="12.75" customHeight="1">
      <c r="A8" s="58"/>
      <c r="B8" s="58"/>
      <c r="C8" s="58"/>
      <c r="D8" s="58"/>
      <c r="E8" s="58"/>
      <c r="F8" s="11" t="s">
        <v>16</v>
      </c>
    </row>
    <row r="9" spans="1:7" s="14" customFormat="1" ht="24.75" customHeight="1">
      <c r="A9" s="57" t="s">
        <v>0</v>
      </c>
      <c r="B9" s="57" t="s">
        <v>1</v>
      </c>
      <c r="C9" s="57" t="s">
        <v>5</v>
      </c>
      <c r="D9" s="57" t="s">
        <v>3</v>
      </c>
      <c r="E9" s="57" t="s">
        <v>4</v>
      </c>
      <c r="F9" s="57"/>
      <c r="G9" s="13"/>
    </row>
    <row r="10" spans="1:7" s="14" customFormat="1" ht="38.25" customHeight="1">
      <c r="A10" s="57"/>
      <c r="B10" s="57"/>
      <c r="C10" s="57"/>
      <c r="D10" s="57"/>
      <c r="E10" s="12" t="s">
        <v>5</v>
      </c>
      <c r="F10" s="15" t="s">
        <v>6</v>
      </c>
      <c r="G10" s="13"/>
    </row>
    <row r="11" spans="1:7" s="16" customFormat="1" ht="15.75">
      <c r="A11" s="33" t="s">
        <v>7</v>
      </c>
      <c r="B11" s="34" t="s">
        <v>8</v>
      </c>
      <c r="C11" s="1">
        <f>D11+E11</f>
        <v>0</v>
      </c>
      <c r="D11" s="1">
        <f>D12</f>
        <v>-398842133.33</v>
      </c>
      <c r="E11" s="1">
        <f>E12</f>
        <v>398842133.33</v>
      </c>
      <c r="F11" s="1">
        <f>F12</f>
        <v>398842133.33</v>
      </c>
      <c r="G11" s="4"/>
    </row>
    <row r="12" spans="1:7" s="16" customFormat="1" ht="44.25" customHeight="1">
      <c r="A12" s="35" t="s">
        <v>9</v>
      </c>
      <c r="B12" s="36" t="s">
        <v>10</v>
      </c>
      <c r="C12" s="2">
        <f>D12+E12</f>
        <v>0</v>
      </c>
      <c r="D12" s="2">
        <f>D15+D13+D14</f>
        <v>-398842133.33</v>
      </c>
      <c r="E12" s="2">
        <f>E15+E13+E14</f>
        <v>398842133.33</v>
      </c>
      <c r="F12" s="2">
        <f>F15+F13+F14</f>
        <v>398842133.33</v>
      </c>
      <c r="G12" s="4"/>
    </row>
    <row r="13" spans="1:7" s="16" customFormat="1" ht="15.75">
      <c r="A13" s="35" t="s">
        <v>41</v>
      </c>
      <c r="B13" s="36" t="s">
        <v>42</v>
      </c>
      <c r="C13" s="2">
        <f>D13+E13</f>
        <v>0</v>
      </c>
      <c r="D13" s="2"/>
      <c r="E13" s="2"/>
      <c r="F13" s="2"/>
      <c r="G13" s="4"/>
    </row>
    <row r="14" spans="1:7" s="16" customFormat="1" ht="15.75">
      <c r="A14" s="35" t="s">
        <v>43</v>
      </c>
      <c r="B14" s="36" t="s">
        <v>44</v>
      </c>
      <c r="C14" s="2">
        <f>D14+E14</f>
        <v>0</v>
      </c>
      <c r="D14" s="2"/>
      <c r="E14" s="2"/>
      <c r="F14" s="2"/>
      <c r="G14" s="4"/>
    </row>
    <row r="15" spans="1:7" s="16" customFormat="1" ht="67.5" customHeight="1">
      <c r="A15" s="35" t="s">
        <v>11</v>
      </c>
      <c r="B15" s="36" t="s">
        <v>12</v>
      </c>
      <c r="C15" s="2">
        <f aca="true" t="shared" si="0" ref="C15:C26">D15+E15</f>
        <v>0</v>
      </c>
      <c r="D15" s="2">
        <f>-289203004.18-105845500+150000+2998000-2000000-500000+40061.85-3150000+1000000-800000+468309-2000000</f>
        <v>-398842133.33</v>
      </c>
      <c r="E15" s="2">
        <f>289203004.18+105845500-150000-2998000+2000000+500000-40061.85+3150000-1000000+800000-468309+2000000</f>
        <v>398842133.33</v>
      </c>
      <c r="F15" s="2">
        <f>289203004.18+105845500-150000-2998000+2000000+500000-40061.85+3150000-1000000+800000-468309+2000000</f>
        <v>398842133.33</v>
      </c>
      <c r="G15" s="4"/>
    </row>
    <row r="16" spans="1:7" s="18" customFormat="1" ht="30.75" customHeight="1">
      <c r="A16" s="33" t="s">
        <v>17</v>
      </c>
      <c r="B16" s="34" t="s">
        <v>18</v>
      </c>
      <c r="C16" s="1">
        <f t="shared" si="0"/>
        <v>-2464430.33</v>
      </c>
      <c r="D16" s="1">
        <f>D17</f>
        <v>0</v>
      </c>
      <c r="E16" s="1">
        <f>E17</f>
        <v>-2464430.33</v>
      </c>
      <c r="F16" s="1">
        <f>F17</f>
        <v>-2464430.33</v>
      </c>
      <c r="G16" s="17"/>
    </row>
    <row r="17" spans="1:7" s="18" customFormat="1" ht="38.25" customHeight="1">
      <c r="A17" s="35" t="s">
        <v>19</v>
      </c>
      <c r="B17" s="36" t="s">
        <v>28</v>
      </c>
      <c r="C17" s="2">
        <f t="shared" si="0"/>
        <v>-2464430.33</v>
      </c>
      <c r="D17" s="2">
        <f>D18+D19</f>
        <v>0</v>
      </c>
      <c r="E17" s="2">
        <f>E18+E19</f>
        <v>-2464430.33</v>
      </c>
      <c r="F17" s="2">
        <f>F18+F19</f>
        <v>-2464430.33</v>
      </c>
      <c r="G17" s="17"/>
    </row>
    <row r="18" spans="1:7" s="18" customFormat="1" ht="18.75" customHeight="1">
      <c r="A18" s="35" t="s">
        <v>20</v>
      </c>
      <c r="B18" s="36" t="s">
        <v>21</v>
      </c>
      <c r="C18" s="2">
        <f t="shared" si="0"/>
        <v>0</v>
      </c>
      <c r="D18" s="37">
        <v>0</v>
      </c>
      <c r="E18" s="37"/>
      <c r="F18" s="37"/>
      <c r="G18" s="17"/>
    </row>
    <row r="19" spans="1:7" s="18" customFormat="1" ht="18.75" customHeight="1">
      <c r="A19" s="35" t="s">
        <v>32</v>
      </c>
      <c r="B19" s="36" t="s">
        <v>33</v>
      </c>
      <c r="C19" s="2">
        <f t="shared" si="0"/>
        <v>-2464430.33</v>
      </c>
      <c r="D19" s="37">
        <v>0</v>
      </c>
      <c r="E19" s="37">
        <f>-2504492.18+40061.85</f>
        <v>-2464430.33</v>
      </c>
      <c r="F19" s="37">
        <f>-2504492.18+40061.85</f>
        <v>-2464430.33</v>
      </c>
      <c r="G19" s="17"/>
    </row>
    <row r="20" spans="1:7" s="20" customFormat="1" ht="18.75" customHeight="1">
      <c r="A20" s="33"/>
      <c r="B20" s="34" t="s">
        <v>34</v>
      </c>
      <c r="C20" s="1">
        <f t="shared" si="0"/>
        <v>-2464430.3299999833</v>
      </c>
      <c r="D20" s="38">
        <f>D11+D16</f>
        <v>-398842133.33</v>
      </c>
      <c r="E20" s="38">
        <f>E11+E16</f>
        <v>396377703</v>
      </c>
      <c r="F20" s="38">
        <f>F11+F16</f>
        <v>396377703</v>
      </c>
      <c r="G20" s="19"/>
    </row>
    <row r="21" spans="1:7" s="18" customFormat="1" ht="36.75" customHeight="1">
      <c r="A21" s="33" t="s">
        <v>22</v>
      </c>
      <c r="B21" s="34" t="s">
        <v>25</v>
      </c>
      <c r="C21" s="1">
        <f>D21+E21</f>
        <v>-2464430.33</v>
      </c>
      <c r="D21" s="1">
        <f>D22+D25</f>
        <v>0</v>
      </c>
      <c r="E21" s="1">
        <f>E22+E25</f>
        <v>-2464430.33</v>
      </c>
      <c r="F21" s="1">
        <f>F22+F25</f>
        <v>-2464430.33</v>
      </c>
      <c r="G21" s="17"/>
    </row>
    <row r="22" spans="1:7" s="18" customFormat="1" ht="15.75">
      <c r="A22" s="35" t="s">
        <v>24</v>
      </c>
      <c r="B22" s="36" t="s">
        <v>23</v>
      </c>
      <c r="C22" s="2">
        <f t="shared" si="0"/>
        <v>0</v>
      </c>
      <c r="D22" s="2">
        <f aca="true" t="shared" si="1" ref="D22:F23">D23</f>
        <v>0</v>
      </c>
      <c r="E22" s="2">
        <f t="shared" si="1"/>
        <v>0</v>
      </c>
      <c r="F22" s="2">
        <f t="shared" si="1"/>
        <v>0</v>
      </c>
      <c r="G22" s="17"/>
    </row>
    <row r="23" spans="1:7" s="18" customFormat="1" ht="15.75">
      <c r="A23" s="35" t="s">
        <v>26</v>
      </c>
      <c r="B23" s="36" t="s">
        <v>27</v>
      </c>
      <c r="C23" s="2">
        <f t="shared" si="0"/>
        <v>0</v>
      </c>
      <c r="D23" s="2">
        <f t="shared" si="1"/>
        <v>0</v>
      </c>
      <c r="E23" s="2">
        <f t="shared" si="1"/>
        <v>0</v>
      </c>
      <c r="F23" s="2">
        <f t="shared" si="1"/>
        <v>0</v>
      </c>
      <c r="G23" s="17"/>
    </row>
    <row r="24" spans="1:7" s="18" customFormat="1" ht="31.5">
      <c r="A24" s="35" t="s">
        <v>30</v>
      </c>
      <c r="B24" s="36" t="s">
        <v>31</v>
      </c>
      <c r="C24" s="2">
        <f t="shared" si="0"/>
        <v>0</v>
      </c>
      <c r="D24" s="37">
        <v>0</v>
      </c>
      <c r="E24" s="37"/>
      <c r="F24" s="37"/>
      <c r="G24" s="17"/>
    </row>
    <row r="25" spans="1:7" s="18" customFormat="1" ht="18.75" customHeight="1">
      <c r="A25" s="35" t="s">
        <v>35</v>
      </c>
      <c r="B25" s="36" t="s">
        <v>36</v>
      </c>
      <c r="C25" s="2">
        <f t="shared" si="0"/>
        <v>-2464430.33</v>
      </c>
      <c r="D25" s="37">
        <f aca="true" t="shared" si="2" ref="D25:F26">D26</f>
        <v>0</v>
      </c>
      <c r="E25" s="37">
        <f t="shared" si="2"/>
        <v>-2464430.33</v>
      </c>
      <c r="F25" s="37">
        <f t="shared" si="2"/>
        <v>-2464430.33</v>
      </c>
      <c r="G25" s="17"/>
    </row>
    <row r="26" spans="1:7" s="18" customFormat="1" ht="18.75" customHeight="1">
      <c r="A26" s="35" t="s">
        <v>37</v>
      </c>
      <c r="B26" s="36" t="s">
        <v>38</v>
      </c>
      <c r="C26" s="2">
        <f t="shared" si="0"/>
        <v>-2464430.33</v>
      </c>
      <c r="D26" s="37">
        <f t="shared" si="2"/>
        <v>0</v>
      </c>
      <c r="E26" s="37">
        <f>E27</f>
        <v>-2464430.33</v>
      </c>
      <c r="F26" s="37">
        <f t="shared" si="2"/>
        <v>-2464430.33</v>
      </c>
      <c r="G26" s="17"/>
    </row>
    <row r="27" spans="1:7" s="18" customFormat="1" ht="31.5">
      <c r="A27" s="35" t="s">
        <v>39</v>
      </c>
      <c r="B27" s="36" t="s">
        <v>31</v>
      </c>
      <c r="C27" s="2">
        <f aca="true" t="shared" si="3" ref="C27:C33">D27+E27</f>
        <v>-2464430.33</v>
      </c>
      <c r="D27" s="37">
        <v>0</v>
      </c>
      <c r="E27" s="37">
        <f>-2504492.18+40061.85</f>
        <v>-2464430.33</v>
      </c>
      <c r="F27" s="37">
        <f>-2504492.18+40061.85</f>
        <v>-2464430.33</v>
      </c>
      <c r="G27" s="17"/>
    </row>
    <row r="28" spans="1:7" s="18" customFormat="1" ht="36.75" customHeight="1">
      <c r="A28" s="33" t="s">
        <v>13</v>
      </c>
      <c r="B28" s="34" t="s">
        <v>2</v>
      </c>
      <c r="C28" s="1">
        <f t="shared" si="3"/>
        <v>0</v>
      </c>
      <c r="D28" s="1">
        <f>D29</f>
        <v>-398842133.33</v>
      </c>
      <c r="E28" s="1">
        <f>E29</f>
        <v>398842133.33</v>
      </c>
      <c r="F28" s="1">
        <f>F29</f>
        <v>398842133.33</v>
      </c>
      <c r="G28" s="17"/>
    </row>
    <row r="29" spans="1:7" s="18" customFormat="1" ht="31.5">
      <c r="A29" s="35" t="s">
        <v>14</v>
      </c>
      <c r="B29" s="36" t="s">
        <v>29</v>
      </c>
      <c r="C29" s="2">
        <f t="shared" si="3"/>
        <v>0</v>
      </c>
      <c r="D29" s="2">
        <f>D32+D30+D31</f>
        <v>-398842133.33</v>
      </c>
      <c r="E29" s="2">
        <f>E32+E30+E31</f>
        <v>398842133.33</v>
      </c>
      <c r="F29" s="2">
        <f>F32+F30+F31</f>
        <v>398842133.33</v>
      </c>
      <c r="G29" s="17"/>
    </row>
    <row r="30" spans="1:7" s="18" customFormat="1" ht="15.75">
      <c r="A30" s="35" t="s">
        <v>45</v>
      </c>
      <c r="B30" s="36" t="s">
        <v>42</v>
      </c>
      <c r="C30" s="2">
        <f t="shared" si="3"/>
        <v>0</v>
      </c>
      <c r="D30" s="2"/>
      <c r="E30" s="2"/>
      <c r="F30" s="2"/>
      <c r="G30" s="17"/>
    </row>
    <row r="31" spans="1:7" s="18" customFormat="1" ht="15.75">
      <c r="A31" s="35" t="s">
        <v>46</v>
      </c>
      <c r="B31" s="36" t="s">
        <v>44</v>
      </c>
      <c r="C31" s="2">
        <f t="shared" si="3"/>
        <v>0</v>
      </c>
      <c r="D31" s="2"/>
      <c r="E31" s="2"/>
      <c r="F31" s="2"/>
      <c r="G31" s="17"/>
    </row>
    <row r="32" spans="1:7" s="18" customFormat="1" ht="63">
      <c r="A32" s="35" t="s">
        <v>15</v>
      </c>
      <c r="B32" s="36" t="s">
        <v>12</v>
      </c>
      <c r="C32" s="2">
        <f t="shared" si="3"/>
        <v>0</v>
      </c>
      <c r="D32" s="2">
        <f>-289203004.18-105845500+150000+2998000-2000000-500000+40061.85-3150000+1000000-800000+468309-2000000</f>
        <v>-398842133.33</v>
      </c>
      <c r="E32" s="2">
        <f>289203004.18+105845500-150000-2998000+2000000+500000-40061.85+3150000-1000000+800000-468309+2000000</f>
        <v>398842133.33</v>
      </c>
      <c r="F32" s="2">
        <f>289203004.18+105845500-150000-2998000+2000000+500000-40061.85+3150000-1000000+800000-468309+2000000</f>
        <v>398842133.33</v>
      </c>
      <c r="G32" s="17"/>
    </row>
    <row r="33" spans="1:8" s="20" customFormat="1" ht="31.5">
      <c r="A33" s="33"/>
      <c r="B33" s="34" t="s">
        <v>40</v>
      </c>
      <c r="C33" s="1">
        <f t="shared" si="3"/>
        <v>-2464430.3299999833</v>
      </c>
      <c r="D33" s="38">
        <f>D21+D28</f>
        <v>-398842133.33</v>
      </c>
      <c r="E33" s="38">
        <f>E21+E28</f>
        <v>396377703</v>
      </c>
      <c r="F33" s="38">
        <f>F21+F28</f>
        <v>396377703</v>
      </c>
      <c r="G33" s="19"/>
      <c r="H33" s="39"/>
    </row>
    <row r="34" spans="3:8" s="21" customFormat="1" ht="34.5" customHeight="1">
      <c r="C34" s="22"/>
      <c r="D34" s="22"/>
      <c r="E34" s="22"/>
      <c r="F34" s="22"/>
      <c r="H34" s="22"/>
    </row>
    <row r="35" spans="3:6" s="21" customFormat="1" ht="18" customHeight="1">
      <c r="C35" s="22"/>
      <c r="D35" s="22"/>
      <c r="E35" s="22"/>
      <c r="F35" s="22"/>
    </row>
    <row r="36" spans="1:7" s="21" customFormat="1" ht="21" customHeight="1">
      <c r="A36" s="40" t="s">
        <v>54</v>
      </c>
      <c r="B36" s="41"/>
      <c r="C36" s="42"/>
      <c r="D36" s="42"/>
      <c r="E36" s="52" t="s">
        <v>55</v>
      </c>
      <c r="F36" s="52"/>
      <c r="G36" s="23"/>
    </row>
    <row r="37" spans="1:7" s="25" customFormat="1" ht="6" customHeight="1">
      <c r="A37" s="43"/>
      <c r="B37" s="44"/>
      <c r="C37" s="45"/>
      <c r="D37" s="45"/>
      <c r="E37" s="45"/>
      <c r="F37" s="46"/>
      <c r="G37" s="26"/>
    </row>
    <row r="38" spans="1:7" s="24" customFormat="1" ht="24" customHeight="1">
      <c r="A38" s="47" t="s">
        <v>50</v>
      </c>
      <c r="B38" s="48"/>
      <c r="C38" s="45"/>
      <c r="D38" s="45"/>
      <c r="E38" s="45"/>
      <c r="F38" s="46"/>
      <c r="G38" s="27"/>
    </row>
    <row r="39" spans="1:7" s="24" customFormat="1" ht="18.75">
      <c r="A39" s="49"/>
      <c r="B39" s="50"/>
      <c r="C39" s="51"/>
      <c r="D39" s="51"/>
      <c r="E39" s="51"/>
      <c r="F39" s="51"/>
      <c r="G39" s="27"/>
    </row>
    <row r="40" spans="1:7" s="31" customFormat="1" ht="18.75">
      <c r="A40" s="28"/>
      <c r="B40" s="29"/>
      <c r="C40" s="30"/>
      <c r="D40" s="30"/>
      <c r="E40" s="30"/>
      <c r="F40" s="30"/>
      <c r="G40" s="27"/>
    </row>
    <row r="41" spans="1:2" ht="12.75" customHeight="1">
      <c r="A41" s="32"/>
      <c r="B41" s="32"/>
    </row>
  </sheetData>
  <sheetProtection/>
  <mergeCells count="17">
    <mergeCell ref="D5:F5"/>
    <mergeCell ref="C9:C10"/>
    <mergeCell ref="D9:D10"/>
    <mergeCell ref="E9:F9"/>
    <mergeCell ref="A8:E8"/>
    <mergeCell ref="A9:A10"/>
    <mergeCell ref="B9:B10"/>
    <mergeCell ref="E36:F36"/>
    <mergeCell ref="D3:F3"/>
    <mergeCell ref="G1:H1"/>
    <mergeCell ref="D2:F2"/>
    <mergeCell ref="G2:H2"/>
    <mergeCell ref="G3:H3"/>
    <mergeCell ref="D1:F1"/>
    <mergeCell ref="A7:F7"/>
    <mergeCell ref="C6:F6"/>
    <mergeCell ref="D4:F4"/>
  </mergeCells>
  <printOptions horizontalCentered="1"/>
  <pageMargins left="0.7480314960629921" right="0.38" top="0.3" bottom="0.2" header="0.23" footer="0.2"/>
  <pageSetup firstPageNumber="0" useFirstPageNumber="1" fitToHeight="1" fitToWidth="1" horizontalDpi="300" verticalDpi="300" orientation="portrait" paperSize="9" scale="78" r:id="rId1"/>
  <rowBreaks count="2" manualBreakCount="2">
    <brk id="38" max="5" man="1"/>
    <brk id="4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2018-02-01T14:15:57Z</cp:lastPrinted>
  <dcterms:created xsi:type="dcterms:W3CDTF">2014-01-17T10:52:16Z</dcterms:created>
  <dcterms:modified xsi:type="dcterms:W3CDTF">2018-02-01T14:16:01Z</dcterms:modified>
  <cp:category/>
  <cp:version/>
  <cp:contentType/>
  <cp:contentStatus/>
</cp:coreProperties>
</file>