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дод 4" sheetId="1" r:id="rId1"/>
  </sheets>
  <definedNames>
    <definedName name="_xlnm.Print_Titles" localSheetId="0">'дод 4'!$16:$16</definedName>
    <definedName name="_xlnm.Print_Area" localSheetId="0">'дод 4'!$A$1:$K$86</definedName>
  </definedNames>
  <calcPr fullCalcOnLoad="1"/>
</workbook>
</file>

<file path=xl/sharedStrings.xml><?xml version="1.0" encoding="utf-8"?>
<sst xmlns="http://schemas.openxmlformats.org/spreadsheetml/2006/main" count="112" uniqueCount="86">
  <si>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</si>
  <si>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</si>
  <si>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</si>
  <si>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</si>
  <si>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</si>
  <si>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</si>
  <si>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</si>
  <si>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Усього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</si>
  <si>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</si>
  <si>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</si>
  <si>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</si>
  <si>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</si>
  <si>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</si>
  <si>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</si>
  <si>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</si>
  <si>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Реконструкція 1-го поверху КУ «ССШ № 3» по вул. 20 років Перемоги, 9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</si>
  <si>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</si>
  <si>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</si>
  <si>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</si>
  <si>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</si>
  <si>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</si>
  <si>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</si>
  <si>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</si>
  <si>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</si>
  <si>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</si>
  <si>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</si>
  <si>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</si>
  <si>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Реконструкція - термомодернізація будівлі КУ ССШ №7 ім. М. Савченка СМР по вул. Лесі Українки, 23 в м. Суми</t>
  </si>
  <si>
    <t>Заходи з енергозбереження</t>
  </si>
  <si>
    <t>Обсяг капітальних вкладень бюджету міської ТГ всього, гривень</t>
  </si>
  <si>
    <t>2022-2023</t>
  </si>
  <si>
    <t>Реконструкція водопровідної мережі Д=400 по вул. Героїв Крут в м. Суми</t>
  </si>
  <si>
    <t xml:space="preserve">Нове будівництво водопровідної мережі до КУ Сумська ЗОШ №8 СМР за адресою: м. Суми, вул. Троїцька, 7 </t>
  </si>
  <si>
    <t>Сумський міський голова</t>
  </si>
  <si>
    <t>Олександр ЛИСЕНКО</t>
  </si>
  <si>
    <t>Реконструкція - термомодернізація будівлі Піщанського будинку культури за адресою: м. Суми, с. Піщане, вул. Шкільна, 47-а</t>
  </si>
  <si>
    <t>2018-2024</t>
  </si>
  <si>
    <t>Нове будівництво на території Алеї Слави Баранівського кладовища в м. Суми Меморіалу загиблим Захисникам України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</si>
  <si>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</si>
  <si>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</si>
  <si>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</si>
  <si>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</si>
  <si>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</si>
  <si>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</si>
  <si>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</si>
  <si>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</si>
  <si>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</si>
  <si>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</si>
  <si>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</si>
  <si>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</si>
  <si>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Нове будівництво водопровідної мережі до ЗДО № 9 "Світлячок" СМР за адресою:                       м. Суми, вул. Інтернаціоналістів,35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</si>
  <si>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</si>
  <si>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</si>
  <si>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</si>
  <si>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</si>
  <si>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</si>
  <si>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r>
      <t>Реконструкція (санація) самотічного каналізаційного колектора Д 400-600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від вул. Харківська, 30/1 по вул. Прокоф'єва до КНС-6</t>
    </r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</si>
  <si>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</si>
  <si>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</si>
  <si>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</si>
  <si>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</si>
  <si>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</si>
  <si>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</si>
  <si>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</si>
  <si>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модульного найпростішого укриття для закладу дошкільної освіти (ясла – садок) № 37 «Веселі зайчата» Сумської міської ради за адресою: вул. Вишнева, 1, с. Стецьківка, Сумського району, Сумської області</t>
  </si>
  <si>
    <t xml:space="preserve">Реконструкція систем газопостачання м. Суми  по вул. Г. Кондратьєва, 165 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</si>
  <si>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</si>
  <si>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Реконструкція сталевих ділянок водоводу           Д-500 мм від Лучанського водозабору до перехрестя вул. Чехова та вул. 2-га Залізнична в м. Суми </t>
  </si>
  <si>
    <t>Реконструкція каналізаційного напірного колектора від діючої камери № 31 по  вул. Криничній до міських очисних споруд</t>
  </si>
  <si>
    <t xml:space="preserve">Реконструкція інженерних мереж селища Ганнівка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</si>
  <si>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</si>
  <si>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</si>
  <si>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 xml:space="preserve">Реставраційний ремонт підвального приміщення Комунальної установи Сумська класична гімназія Сумської міської ради за адресою: м. Суми, вул. Троїцька, 5 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</si>
  <si>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</si>
  <si>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</si>
  <si>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>Нове будівництво модульного найпростішого укриття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</si>
  <si>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>Касові видатки, гривень</t>
  </si>
  <si>
    <t xml:space="preserve">                         Додаток  4</t>
  </si>
  <si>
    <t>до    рішення    Сумської    міської    ради</t>
  </si>
  <si>
    <t>«Про    звіт    про    виконання     бюджету</t>
  </si>
  <si>
    <t xml:space="preserve">Сумської міської територіальної громади </t>
  </si>
  <si>
    <t xml:space="preserve">Виконання капітальних вкладень бюджету у розрізі інвестиційних проектів </t>
  </si>
  <si>
    <t>від                         2023   року   №         - МР</t>
  </si>
  <si>
    <t>за І квартал 2023 року»</t>
  </si>
  <si>
    <t>за І квартал 2023 року</t>
  </si>
  <si>
    <t>Виконавець: Світлана ЛИПОВА ________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</si>
</sst>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u val="single"/>
      <sz val="7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10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5" fillId="32" borderId="0" xfId="0" applyFont="1" applyFill="1" applyAlignment="1">
      <alignment/>
    </xf>
    <xf numFmtId="3" fontId="57" fillId="32" borderId="0" xfId="0" applyNumberFormat="1" applyFont="1" applyFill="1" applyAlignment="1">
      <alignment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7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37" fillId="32" borderId="0" xfId="0" applyFont="1" applyFill="1" applyBorder="1" applyAlignment="1">
      <alignment/>
    </xf>
    <xf numFmtId="3" fontId="37" fillId="32" borderId="0" xfId="0" applyNumberFormat="1" applyFont="1" applyFill="1" applyBorder="1" applyAlignment="1">
      <alignment/>
    </xf>
    <xf numFmtId="3" fontId="35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>
      <alignment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58" fillId="32" borderId="10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40" fillId="32" borderId="0" xfId="0" applyFont="1" applyFill="1" applyAlignment="1">
      <alignment/>
    </xf>
    <xf numFmtId="3" fontId="40" fillId="32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" fillId="32" borderId="0" xfId="0" applyFont="1" applyFill="1" applyAlignment="1">
      <alignment horizontal="right" vertical="center" textRotation="180"/>
    </xf>
    <xf numFmtId="3" fontId="5" fillId="0" borderId="0" xfId="0" applyNumberFormat="1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5" fillId="32" borderId="0" xfId="0" applyFont="1" applyFill="1" applyBorder="1" applyAlignment="1">
      <alignment horizontal="center" vertical="distributed" wrapText="1"/>
    </xf>
    <xf numFmtId="14" fontId="5" fillId="32" borderId="0" xfId="0" applyNumberFormat="1" applyFont="1" applyFill="1" applyBorder="1" applyAlignment="1">
      <alignment horizontal="left"/>
    </xf>
    <xf numFmtId="0" fontId="2" fillId="32" borderId="0" xfId="0" applyNumberFormat="1" applyFont="1" applyFill="1" applyAlignment="1" applyProtection="1">
      <alignment horizontal="left"/>
      <protection/>
    </xf>
    <xf numFmtId="0" fontId="5" fillId="32" borderId="0" xfId="0" applyNumberFormat="1" applyFont="1" applyFill="1" applyAlignment="1" applyProtection="1">
      <alignment horizontal="left"/>
      <protection/>
    </xf>
    <xf numFmtId="0" fontId="4" fillId="32" borderId="0" xfId="0" applyFont="1" applyFill="1" applyAlignment="1">
      <alignment horizontal="right" vertical="center" textRotation="180"/>
    </xf>
    <xf numFmtId="0" fontId="4" fillId="32" borderId="11" xfId="0" applyFont="1" applyFill="1" applyBorder="1" applyAlignment="1">
      <alignment horizontal="right" vertical="center" textRotation="18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showZeros="0" tabSelected="1" view="pageBreakPreview" zoomScaleSheetLayoutView="100" zoomScalePageLayoutView="0" workbookViewId="0" topLeftCell="A1">
      <selection activeCell="D78" sqref="D78"/>
    </sheetView>
  </sheetViews>
  <sheetFormatPr defaultColWidth="8.7109375" defaultRowHeight="15"/>
  <cols>
    <col min="1" max="1" width="10.28125" style="1" customWidth="1"/>
    <col min="2" max="2" width="9.421875" style="1" customWidth="1"/>
    <col min="3" max="3" width="10.7109375" style="1" customWidth="1"/>
    <col min="4" max="4" width="31.421875" style="1" customWidth="1"/>
    <col min="5" max="5" width="42.28125" style="1" customWidth="1"/>
    <col min="6" max="6" width="11.7109375" style="1" customWidth="1"/>
    <col min="7" max="7" width="16.7109375" style="1" customWidth="1"/>
    <col min="8" max="8" width="17.00390625" style="28" customWidth="1"/>
    <col min="9" max="9" width="17.140625" style="41" customWidth="1"/>
    <col min="10" max="10" width="14.7109375" style="40" customWidth="1"/>
    <col min="11" max="11" width="4.7109375" style="58" customWidth="1"/>
    <col min="12" max="16384" width="8.7109375" style="1" customWidth="1"/>
  </cols>
  <sheetData>
    <row r="1" spans="7:11" ht="21">
      <c r="G1" s="59" t="s">
        <v>77</v>
      </c>
      <c r="H1" s="59"/>
      <c r="I1" s="59"/>
      <c r="J1" s="59"/>
      <c r="K1" s="67">
        <v>20</v>
      </c>
    </row>
    <row r="2" spans="7:11" ht="21">
      <c r="G2" s="59" t="s">
        <v>78</v>
      </c>
      <c r="H2" s="59"/>
      <c r="I2" s="59"/>
      <c r="J2" s="59"/>
      <c r="K2" s="67"/>
    </row>
    <row r="3" spans="7:11" ht="21">
      <c r="G3" s="59" t="s">
        <v>79</v>
      </c>
      <c r="H3" s="59"/>
      <c r="I3" s="59"/>
      <c r="J3" s="59"/>
      <c r="K3" s="67"/>
    </row>
    <row r="4" spans="7:11" ht="21">
      <c r="G4" s="59" t="s">
        <v>80</v>
      </c>
      <c r="H4" s="59"/>
      <c r="I4" s="59"/>
      <c r="J4" s="59"/>
      <c r="K4" s="67"/>
    </row>
    <row r="5" spans="7:11" ht="21">
      <c r="G5" s="59" t="s">
        <v>83</v>
      </c>
      <c r="H5" s="59"/>
      <c r="I5" s="59"/>
      <c r="J5" s="59"/>
      <c r="K5" s="67"/>
    </row>
    <row r="6" spans="7:11" ht="21">
      <c r="G6" s="59" t="s">
        <v>82</v>
      </c>
      <c r="H6" s="59"/>
      <c r="I6" s="59"/>
      <c r="J6" s="59"/>
      <c r="K6" s="67"/>
    </row>
    <row r="7" spans="8:11" ht="18">
      <c r="H7" s="2"/>
      <c r="I7" s="39"/>
      <c r="K7" s="67"/>
    </row>
    <row r="8" spans="7:11" ht="18">
      <c r="G8" s="3"/>
      <c r="H8" s="4"/>
      <c r="K8" s="67"/>
    </row>
    <row r="9" spans="7:11" ht="18">
      <c r="G9" s="3"/>
      <c r="H9" s="4"/>
      <c r="K9" s="67"/>
    </row>
    <row r="10" spans="1:11" s="40" customFormat="1" ht="25.5" customHeight="1">
      <c r="A10" s="60" t="s">
        <v>81</v>
      </c>
      <c r="B10" s="60"/>
      <c r="C10" s="60"/>
      <c r="D10" s="60"/>
      <c r="E10" s="60"/>
      <c r="F10" s="60"/>
      <c r="G10" s="60"/>
      <c r="H10" s="60"/>
      <c r="I10" s="60"/>
      <c r="J10" s="60"/>
      <c r="K10" s="67"/>
    </row>
    <row r="11" spans="1:11" s="40" customFormat="1" ht="22.5">
      <c r="A11" s="60" t="s">
        <v>84</v>
      </c>
      <c r="B11" s="60"/>
      <c r="C11" s="60"/>
      <c r="D11" s="60"/>
      <c r="E11" s="60"/>
      <c r="F11" s="60"/>
      <c r="G11" s="60"/>
      <c r="H11" s="60"/>
      <c r="I11" s="60"/>
      <c r="J11" s="60"/>
      <c r="K11" s="67"/>
    </row>
    <row r="12" spans="1:12" s="40" customFormat="1" ht="21">
      <c r="A12" s="61">
        <v>1853100000</v>
      </c>
      <c r="B12" s="61"/>
      <c r="C12" s="61"/>
      <c r="D12" s="61"/>
      <c r="E12" s="61"/>
      <c r="F12" s="61"/>
      <c r="G12" s="61"/>
      <c r="H12" s="61"/>
      <c r="I12" s="61"/>
      <c r="J12" s="61"/>
      <c r="K12" s="67"/>
      <c r="L12" s="48"/>
    </row>
    <row r="13" spans="1:12" s="40" customFormat="1" ht="14.25">
      <c r="A13" s="62" t="s">
        <v>9</v>
      </c>
      <c r="B13" s="62"/>
      <c r="C13" s="62"/>
      <c r="D13" s="62"/>
      <c r="E13" s="62"/>
      <c r="F13" s="62"/>
      <c r="G13" s="62"/>
      <c r="H13" s="62"/>
      <c r="I13" s="62"/>
      <c r="J13" s="62"/>
      <c r="K13" s="67"/>
      <c r="L13" s="49"/>
    </row>
    <row r="14" spans="1:11" ht="16.5" customHeight="1">
      <c r="A14" s="5"/>
      <c r="B14" s="5"/>
      <c r="C14" s="5"/>
      <c r="D14" s="5"/>
      <c r="E14" s="5"/>
      <c r="F14" s="5"/>
      <c r="G14" s="5"/>
      <c r="H14" s="6"/>
      <c r="J14" s="50" t="s">
        <v>25</v>
      </c>
      <c r="K14" s="67"/>
    </row>
    <row r="15" spans="1:11" ht="92.25" customHeight="1">
      <c r="A15" s="7" t="s">
        <v>0</v>
      </c>
      <c r="B15" s="7" t="s">
        <v>1</v>
      </c>
      <c r="C15" s="7" t="s">
        <v>2</v>
      </c>
      <c r="D15" s="8" t="s">
        <v>3</v>
      </c>
      <c r="E15" s="8" t="s">
        <v>4</v>
      </c>
      <c r="F15" s="8" t="s">
        <v>5</v>
      </c>
      <c r="G15" s="8" t="s">
        <v>6</v>
      </c>
      <c r="H15" s="9" t="s">
        <v>29</v>
      </c>
      <c r="I15" s="42" t="s">
        <v>38</v>
      </c>
      <c r="J15" s="42" t="s">
        <v>76</v>
      </c>
      <c r="K15" s="67"/>
    </row>
    <row r="16" spans="1:11" ht="14.2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1">
        <v>8</v>
      </c>
      <c r="I16" s="43">
        <v>9</v>
      </c>
      <c r="J16" s="43">
        <v>10</v>
      </c>
      <c r="K16" s="67"/>
    </row>
    <row r="17" spans="1:11" s="17" customFormat="1" ht="41.25" customHeight="1">
      <c r="A17" s="12" t="s">
        <v>57</v>
      </c>
      <c r="B17" s="13"/>
      <c r="C17" s="14"/>
      <c r="D17" s="15" t="s">
        <v>58</v>
      </c>
      <c r="E17" s="13"/>
      <c r="F17" s="13"/>
      <c r="G17" s="16">
        <f>G18</f>
        <v>0</v>
      </c>
      <c r="H17" s="16">
        <f aca="true" t="shared" si="0" ref="H17:J19">H18</f>
        <v>0</v>
      </c>
      <c r="I17" s="44">
        <f t="shared" si="0"/>
        <v>2810000</v>
      </c>
      <c r="J17" s="44">
        <f t="shared" si="0"/>
        <v>0</v>
      </c>
      <c r="K17" s="67"/>
    </row>
    <row r="18" spans="1:11" s="17" customFormat="1" ht="43.5" customHeight="1">
      <c r="A18" s="18" t="s">
        <v>59</v>
      </c>
      <c r="B18" s="19"/>
      <c r="C18" s="14"/>
      <c r="D18" s="20" t="s">
        <v>58</v>
      </c>
      <c r="E18" s="13"/>
      <c r="F18" s="13"/>
      <c r="G18" s="21">
        <f>G19</f>
        <v>0</v>
      </c>
      <c r="H18" s="21">
        <f t="shared" si="0"/>
        <v>0</v>
      </c>
      <c r="I18" s="45">
        <f t="shared" si="0"/>
        <v>2810000</v>
      </c>
      <c r="J18" s="45">
        <f t="shared" si="0"/>
        <v>0</v>
      </c>
      <c r="K18" s="67"/>
    </row>
    <row r="19" spans="1:11" s="17" customFormat="1" ht="83.25" customHeight="1">
      <c r="A19" s="22" t="s">
        <v>62</v>
      </c>
      <c r="B19" s="12">
        <v>8110</v>
      </c>
      <c r="C19" s="22" t="s">
        <v>60</v>
      </c>
      <c r="D19" s="15" t="s">
        <v>61</v>
      </c>
      <c r="E19" s="13"/>
      <c r="F19" s="13"/>
      <c r="G19" s="16">
        <f>G20</f>
        <v>0</v>
      </c>
      <c r="H19" s="16">
        <f t="shared" si="0"/>
        <v>0</v>
      </c>
      <c r="I19" s="44">
        <f t="shared" si="0"/>
        <v>2810000</v>
      </c>
      <c r="J19" s="44">
        <f t="shared" si="0"/>
        <v>0</v>
      </c>
      <c r="K19" s="67"/>
    </row>
    <row r="20" spans="1:11" s="17" customFormat="1" ht="80.25" customHeight="1">
      <c r="A20" s="13"/>
      <c r="B20" s="13"/>
      <c r="C20" s="13"/>
      <c r="D20" s="13"/>
      <c r="E20" s="23" t="s">
        <v>63</v>
      </c>
      <c r="F20" s="13">
        <v>2023</v>
      </c>
      <c r="G20" s="24"/>
      <c r="H20" s="24"/>
      <c r="I20" s="52">
        <v>2810000</v>
      </c>
      <c r="J20" s="53"/>
      <c r="K20" s="68">
        <v>21</v>
      </c>
    </row>
    <row r="21" spans="1:11" s="17" customFormat="1" ht="36.75" customHeight="1">
      <c r="A21" s="12">
        <v>1200000</v>
      </c>
      <c r="B21" s="13"/>
      <c r="C21" s="14"/>
      <c r="D21" s="15" t="s">
        <v>10</v>
      </c>
      <c r="E21" s="13"/>
      <c r="F21" s="13"/>
      <c r="G21" s="16">
        <f>G22</f>
        <v>163969813</v>
      </c>
      <c r="H21" s="16">
        <f>H22</f>
        <v>163969813</v>
      </c>
      <c r="I21" s="44">
        <f>I22</f>
        <v>30457214</v>
      </c>
      <c r="J21" s="44">
        <f>J22</f>
        <v>995121.8900000001</v>
      </c>
      <c r="K21" s="68"/>
    </row>
    <row r="22" spans="1:11" s="17" customFormat="1" ht="58.5" customHeight="1">
      <c r="A22" s="18">
        <v>1210000</v>
      </c>
      <c r="B22" s="19"/>
      <c r="C22" s="14"/>
      <c r="D22" s="20" t="s">
        <v>10</v>
      </c>
      <c r="E22" s="13"/>
      <c r="F22" s="13"/>
      <c r="G22" s="21">
        <f>G23+G37</f>
        <v>163969813</v>
      </c>
      <c r="H22" s="21">
        <f>H23+H37</f>
        <v>163969813</v>
      </c>
      <c r="I22" s="45">
        <f>I23+I37</f>
        <v>30457214</v>
      </c>
      <c r="J22" s="45">
        <f>J23+J37</f>
        <v>995121.8900000001</v>
      </c>
      <c r="K22" s="68"/>
    </row>
    <row r="23" spans="1:11" s="17" customFormat="1" ht="45" customHeight="1">
      <c r="A23" s="12">
        <v>1217310</v>
      </c>
      <c r="B23" s="12">
        <v>7310</v>
      </c>
      <c r="C23" s="22" t="s">
        <v>23</v>
      </c>
      <c r="D23" s="15" t="s">
        <v>11</v>
      </c>
      <c r="E23" s="13"/>
      <c r="F23" s="13"/>
      <c r="G23" s="16">
        <f>SUM(G24:G36)</f>
        <v>163969813</v>
      </c>
      <c r="H23" s="16">
        <f>SUM(H24:H36)</f>
        <v>163969813</v>
      </c>
      <c r="I23" s="44">
        <f>SUM(I24:I36)</f>
        <v>29957214</v>
      </c>
      <c r="J23" s="44">
        <f>SUM(J24:J36)</f>
        <v>995121.8900000001</v>
      </c>
      <c r="K23" s="68"/>
    </row>
    <row r="24" spans="1:11" s="17" customFormat="1" ht="94.5" customHeight="1">
      <c r="A24" s="13"/>
      <c r="B24" s="13"/>
      <c r="C24" s="13"/>
      <c r="D24" s="13"/>
      <c r="E24" s="23" t="s">
        <v>39</v>
      </c>
      <c r="F24" s="13" t="s">
        <v>40</v>
      </c>
      <c r="G24" s="24">
        <v>1033297</v>
      </c>
      <c r="H24" s="24">
        <v>1033297</v>
      </c>
      <c r="I24" s="52">
        <v>84134</v>
      </c>
      <c r="J24" s="53"/>
      <c r="K24" s="68"/>
    </row>
    <row r="25" spans="1:11" s="17" customFormat="1" ht="84" customHeight="1">
      <c r="A25" s="13"/>
      <c r="B25" s="13"/>
      <c r="C25" s="13"/>
      <c r="D25" s="13"/>
      <c r="E25" s="23" t="s">
        <v>41</v>
      </c>
      <c r="F25" s="13" t="s">
        <v>42</v>
      </c>
      <c r="G25" s="24">
        <v>14087743</v>
      </c>
      <c r="H25" s="24">
        <v>14087743</v>
      </c>
      <c r="I25" s="52">
        <v>13302</v>
      </c>
      <c r="J25" s="53"/>
      <c r="K25" s="68"/>
    </row>
    <row r="26" spans="1:11" s="17" customFormat="1" ht="97.5" customHeight="1">
      <c r="A26" s="13"/>
      <c r="B26" s="13"/>
      <c r="C26" s="13"/>
      <c r="D26" s="13"/>
      <c r="E26" s="23" t="s">
        <v>43</v>
      </c>
      <c r="F26" s="13" t="s">
        <v>44</v>
      </c>
      <c r="G26" s="24"/>
      <c r="H26" s="24"/>
      <c r="I26" s="52">
        <v>16531</v>
      </c>
      <c r="J26" s="53"/>
      <c r="K26" s="68"/>
    </row>
    <row r="27" spans="1:11" s="36" customFormat="1" ht="30.75">
      <c r="A27" s="13"/>
      <c r="B27" s="13"/>
      <c r="C27" s="13"/>
      <c r="D27" s="13"/>
      <c r="E27" s="23" t="s">
        <v>65</v>
      </c>
      <c r="F27" s="13" t="s">
        <v>44</v>
      </c>
      <c r="G27" s="24">
        <v>2908994</v>
      </c>
      <c r="H27" s="24">
        <v>2908994</v>
      </c>
      <c r="I27" s="52">
        <v>48840</v>
      </c>
      <c r="J27" s="53"/>
      <c r="K27" s="68"/>
    </row>
    <row r="28" spans="1:11" s="17" customFormat="1" ht="62.25">
      <c r="A28" s="13"/>
      <c r="B28" s="13"/>
      <c r="C28" s="13"/>
      <c r="D28" s="13"/>
      <c r="E28" s="23" t="s">
        <v>55</v>
      </c>
      <c r="F28" s="13" t="s">
        <v>30</v>
      </c>
      <c r="G28" s="24">
        <v>3758772</v>
      </c>
      <c r="H28" s="24">
        <v>3758772</v>
      </c>
      <c r="I28" s="52">
        <v>3448697</v>
      </c>
      <c r="J28" s="53"/>
      <c r="K28" s="68"/>
    </row>
    <row r="29" spans="1:11" s="36" customFormat="1" ht="66" customHeight="1">
      <c r="A29" s="13"/>
      <c r="B29" s="13"/>
      <c r="C29" s="13"/>
      <c r="D29" s="13"/>
      <c r="E29" s="23" t="s">
        <v>66</v>
      </c>
      <c r="F29" s="13">
        <v>2023</v>
      </c>
      <c r="G29" s="24"/>
      <c r="H29" s="24"/>
      <c r="I29" s="52">
        <v>400000</v>
      </c>
      <c r="J29" s="53"/>
      <c r="K29" s="68">
        <v>22</v>
      </c>
    </row>
    <row r="30" spans="1:11" s="36" customFormat="1" ht="62.25">
      <c r="A30" s="13"/>
      <c r="B30" s="13"/>
      <c r="C30" s="13"/>
      <c r="D30" s="13"/>
      <c r="E30" s="23" t="s">
        <v>67</v>
      </c>
      <c r="F30" s="13">
        <v>2023</v>
      </c>
      <c r="G30" s="24"/>
      <c r="H30" s="24"/>
      <c r="I30" s="52">
        <v>5000000</v>
      </c>
      <c r="J30" s="53"/>
      <c r="K30" s="68"/>
    </row>
    <row r="31" spans="1:11" s="36" customFormat="1" ht="46.5">
      <c r="A31" s="13"/>
      <c r="B31" s="13"/>
      <c r="C31" s="13"/>
      <c r="D31" s="13"/>
      <c r="E31" s="23" t="s">
        <v>68</v>
      </c>
      <c r="F31" s="13" t="s">
        <v>17</v>
      </c>
      <c r="G31" s="24">
        <v>51274586</v>
      </c>
      <c r="H31" s="24">
        <v>51274586</v>
      </c>
      <c r="I31" s="52">
        <v>400000</v>
      </c>
      <c r="J31" s="53"/>
      <c r="K31" s="68"/>
    </row>
    <row r="32" spans="1:11" s="17" customFormat="1" ht="78">
      <c r="A32" s="13"/>
      <c r="B32" s="13"/>
      <c r="C32" s="13"/>
      <c r="D32" s="13"/>
      <c r="E32" s="23" t="s">
        <v>45</v>
      </c>
      <c r="F32" s="13" t="s">
        <v>16</v>
      </c>
      <c r="G32" s="24">
        <v>30385768</v>
      </c>
      <c r="H32" s="24">
        <v>30385768</v>
      </c>
      <c r="I32" s="52">
        <v>748551</v>
      </c>
      <c r="J32" s="52">
        <v>248551</v>
      </c>
      <c r="K32" s="68"/>
    </row>
    <row r="33" spans="1:11" s="17" customFormat="1" ht="93">
      <c r="A33" s="13"/>
      <c r="B33" s="13"/>
      <c r="C33" s="13"/>
      <c r="D33" s="13"/>
      <c r="E33" s="23" t="s">
        <v>46</v>
      </c>
      <c r="F33" s="13" t="s">
        <v>16</v>
      </c>
      <c r="G33" s="24">
        <v>18603784</v>
      </c>
      <c r="H33" s="24">
        <v>18603784</v>
      </c>
      <c r="I33" s="52">
        <v>68105</v>
      </c>
      <c r="J33" s="52">
        <v>17517.4</v>
      </c>
      <c r="K33" s="68"/>
    </row>
    <row r="34" spans="1:11" s="17" customFormat="1" ht="62.25">
      <c r="A34" s="13"/>
      <c r="B34" s="13"/>
      <c r="C34" s="13"/>
      <c r="D34" s="13"/>
      <c r="E34" s="23" t="s">
        <v>56</v>
      </c>
      <c r="F34" s="13" t="s">
        <v>16</v>
      </c>
      <c r="G34" s="24">
        <v>25572766</v>
      </c>
      <c r="H34" s="24">
        <v>25572766</v>
      </c>
      <c r="I34" s="52">
        <v>19380700</v>
      </c>
      <c r="J34" s="52">
        <v>380699.96</v>
      </c>
      <c r="K34" s="68"/>
    </row>
    <row r="35" spans="1:11" s="17" customFormat="1" ht="62.25">
      <c r="A35" s="13"/>
      <c r="B35" s="13"/>
      <c r="C35" s="13"/>
      <c r="D35" s="13"/>
      <c r="E35" s="23" t="s">
        <v>47</v>
      </c>
      <c r="F35" s="13" t="s">
        <v>44</v>
      </c>
      <c r="G35" s="24">
        <v>16344103</v>
      </c>
      <c r="H35" s="24">
        <v>16344103</v>
      </c>
      <c r="I35" s="52">
        <v>8748</v>
      </c>
      <c r="J35" s="52">
        <v>8747.53</v>
      </c>
      <c r="K35" s="68"/>
    </row>
    <row r="36" spans="1:11" s="17" customFormat="1" ht="78">
      <c r="A36" s="13"/>
      <c r="B36" s="13"/>
      <c r="C36" s="13"/>
      <c r="D36" s="13"/>
      <c r="E36" s="23" t="s">
        <v>48</v>
      </c>
      <c r="F36" s="13" t="s">
        <v>30</v>
      </c>
      <c r="G36" s="24"/>
      <c r="H36" s="24"/>
      <c r="I36" s="52">
        <v>339606</v>
      </c>
      <c r="J36" s="52">
        <v>339606</v>
      </c>
      <c r="K36" s="68"/>
    </row>
    <row r="37" spans="1:11" s="17" customFormat="1" ht="48.75" customHeight="1">
      <c r="A37" s="12">
        <v>1217330</v>
      </c>
      <c r="B37" s="12">
        <v>7330</v>
      </c>
      <c r="C37" s="22" t="s">
        <v>23</v>
      </c>
      <c r="D37" s="15" t="s">
        <v>12</v>
      </c>
      <c r="E37" s="23"/>
      <c r="F37" s="13"/>
      <c r="G37" s="16">
        <f>G38</f>
        <v>0</v>
      </c>
      <c r="H37" s="16">
        <f>H38</f>
        <v>0</v>
      </c>
      <c r="I37" s="44">
        <f>I38</f>
        <v>500000</v>
      </c>
      <c r="J37" s="44">
        <f>J38</f>
        <v>0</v>
      </c>
      <c r="K37" s="68">
        <v>23</v>
      </c>
    </row>
    <row r="38" spans="1:11" s="17" customFormat="1" ht="46.5">
      <c r="A38" s="13"/>
      <c r="B38" s="13"/>
      <c r="C38" s="13"/>
      <c r="D38" s="13"/>
      <c r="E38" s="23" t="s">
        <v>37</v>
      </c>
      <c r="F38" s="13">
        <v>2023</v>
      </c>
      <c r="G38" s="24"/>
      <c r="H38" s="24"/>
      <c r="I38" s="52">
        <v>500000</v>
      </c>
      <c r="J38" s="53"/>
      <c r="K38" s="68"/>
    </row>
    <row r="39" spans="1:11" s="17" customFormat="1" ht="69" customHeight="1">
      <c r="A39" s="13"/>
      <c r="B39" s="13"/>
      <c r="C39" s="13"/>
      <c r="D39" s="15" t="s">
        <v>13</v>
      </c>
      <c r="E39" s="13"/>
      <c r="F39" s="13"/>
      <c r="G39" s="16">
        <f>G40</f>
        <v>308323243</v>
      </c>
      <c r="H39" s="16">
        <f>H40</f>
        <v>266763240</v>
      </c>
      <c r="I39" s="44">
        <f>I40</f>
        <v>52198410</v>
      </c>
      <c r="J39" s="44">
        <f>J40</f>
        <v>2134944</v>
      </c>
      <c r="K39" s="68"/>
    </row>
    <row r="40" spans="1:11" s="17" customFormat="1" ht="64.5">
      <c r="A40" s="13"/>
      <c r="B40" s="13"/>
      <c r="C40" s="13"/>
      <c r="D40" s="20" t="s">
        <v>13</v>
      </c>
      <c r="E40" s="13"/>
      <c r="F40" s="13"/>
      <c r="G40" s="21">
        <f>G41+G45+G55+G61+G63+G51+G53+G58</f>
        <v>308323243</v>
      </c>
      <c r="H40" s="21">
        <f>H41+H45+H55+H61+H63+H51+H53+H58</f>
        <v>266763240</v>
      </c>
      <c r="I40" s="45">
        <f>I41+I45+I55+I61+I63+I51+I53+I58</f>
        <v>52198410</v>
      </c>
      <c r="J40" s="45">
        <f>J41+J45+J55+J61+J63+J51+J53+J58</f>
        <v>2134944</v>
      </c>
      <c r="K40" s="68"/>
    </row>
    <row r="41" spans="1:11" s="17" customFormat="1" ht="54" customHeight="1">
      <c r="A41" s="12">
        <v>1517310</v>
      </c>
      <c r="B41" s="12">
        <v>7310</v>
      </c>
      <c r="C41" s="22" t="s">
        <v>23</v>
      </c>
      <c r="D41" s="15" t="s">
        <v>11</v>
      </c>
      <c r="E41" s="13"/>
      <c r="F41" s="13"/>
      <c r="G41" s="16">
        <f>SUM(G42:G44)</f>
        <v>0</v>
      </c>
      <c r="H41" s="16">
        <f>SUM(H42:H44)</f>
        <v>0</v>
      </c>
      <c r="I41" s="44">
        <f>SUM(I42:I44)</f>
        <v>4443714</v>
      </c>
      <c r="J41" s="44">
        <f>SUM(J42:J44)</f>
        <v>0</v>
      </c>
      <c r="K41" s="68"/>
    </row>
    <row r="42" spans="1:11" s="17" customFormat="1" ht="65.25" customHeight="1">
      <c r="A42" s="13"/>
      <c r="B42" s="13"/>
      <c r="C42" s="13"/>
      <c r="D42" s="13"/>
      <c r="E42" s="23" t="s">
        <v>32</v>
      </c>
      <c r="F42" s="13">
        <v>2023</v>
      </c>
      <c r="G42" s="24"/>
      <c r="H42" s="24"/>
      <c r="I42" s="52">
        <v>200000</v>
      </c>
      <c r="J42" s="53"/>
      <c r="K42" s="68"/>
    </row>
    <row r="43" spans="1:11" s="17" customFormat="1" ht="48" customHeight="1">
      <c r="A43" s="13"/>
      <c r="B43" s="13"/>
      <c r="C43" s="13"/>
      <c r="D43" s="13"/>
      <c r="E43" s="23" t="s">
        <v>31</v>
      </c>
      <c r="F43" s="13" t="s">
        <v>30</v>
      </c>
      <c r="G43" s="24"/>
      <c r="H43" s="24"/>
      <c r="I43" s="52">
        <v>4043714</v>
      </c>
      <c r="J43" s="52"/>
      <c r="K43" s="68"/>
    </row>
    <row r="44" spans="1:11" s="36" customFormat="1" ht="39.75" customHeight="1">
      <c r="A44" s="13"/>
      <c r="B44" s="13"/>
      <c r="C44" s="13"/>
      <c r="D44" s="13"/>
      <c r="E44" s="23" t="s">
        <v>69</v>
      </c>
      <c r="F44" s="13">
        <v>2023</v>
      </c>
      <c r="G44" s="24"/>
      <c r="H44" s="24"/>
      <c r="I44" s="52">
        <v>200000</v>
      </c>
      <c r="J44" s="53"/>
      <c r="K44" s="68"/>
    </row>
    <row r="45" spans="1:11" s="17" customFormat="1" ht="30.75">
      <c r="A45" s="12">
        <v>1517321</v>
      </c>
      <c r="B45" s="12">
        <v>7321</v>
      </c>
      <c r="C45" s="22" t="s">
        <v>23</v>
      </c>
      <c r="D45" s="15" t="s">
        <v>14</v>
      </c>
      <c r="E45" s="13"/>
      <c r="F45" s="13"/>
      <c r="G45" s="16">
        <f>SUM(G46:G50)</f>
        <v>8490505</v>
      </c>
      <c r="H45" s="16">
        <f>SUM(H46:H50)</f>
        <v>8490505</v>
      </c>
      <c r="I45" s="44">
        <f>SUM(I46:I50)</f>
        <v>5154392</v>
      </c>
      <c r="J45" s="44">
        <f>SUM(J46:J50)</f>
        <v>0</v>
      </c>
      <c r="K45" s="68"/>
    </row>
    <row r="46" spans="1:11" s="17" customFormat="1" ht="58.5" customHeight="1">
      <c r="A46" s="13"/>
      <c r="B46" s="13"/>
      <c r="C46" s="13"/>
      <c r="D46" s="13"/>
      <c r="E46" s="23" t="s">
        <v>50</v>
      </c>
      <c r="F46" s="13" t="s">
        <v>30</v>
      </c>
      <c r="G46" s="24">
        <v>998730</v>
      </c>
      <c r="H46" s="24">
        <v>998730</v>
      </c>
      <c r="I46" s="52">
        <v>904392</v>
      </c>
      <c r="J46" s="53"/>
      <c r="K46" s="68"/>
    </row>
    <row r="47" spans="1:11" s="17" customFormat="1" ht="105" customHeight="1">
      <c r="A47" s="13"/>
      <c r="B47" s="13"/>
      <c r="C47" s="13"/>
      <c r="D47" s="13"/>
      <c r="E47" s="23" t="s">
        <v>64</v>
      </c>
      <c r="F47" s="13">
        <v>2023</v>
      </c>
      <c r="G47" s="24"/>
      <c r="H47" s="24"/>
      <c r="I47" s="52">
        <v>1000000</v>
      </c>
      <c r="J47" s="52"/>
      <c r="K47" s="68">
        <v>24</v>
      </c>
    </row>
    <row r="48" spans="1:11" s="17" customFormat="1" ht="105" customHeight="1">
      <c r="A48" s="13"/>
      <c r="B48" s="13"/>
      <c r="C48" s="13"/>
      <c r="D48" s="13"/>
      <c r="E48" s="23" t="s">
        <v>75</v>
      </c>
      <c r="F48" s="13">
        <v>2023</v>
      </c>
      <c r="G48" s="24"/>
      <c r="H48" s="24"/>
      <c r="I48" s="52">
        <v>150000</v>
      </c>
      <c r="J48" s="52"/>
      <c r="K48" s="68"/>
    </row>
    <row r="49" spans="1:11" s="17" customFormat="1" ht="49.5" customHeight="1">
      <c r="A49" s="13"/>
      <c r="B49" s="13"/>
      <c r="C49" s="13"/>
      <c r="D49" s="13"/>
      <c r="E49" s="23" t="s">
        <v>15</v>
      </c>
      <c r="F49" s="13" t="s">
        <v>16</v>
      </c>
      <c r="G49" s="24">
        <v>7491775</v>
      </c>
      <c r="H49" s="24">
        <v>7491775</v>
      </c>
      <c r="I49" s="52">
        <v>3000000</v>
      </c>
      <c r="J49" s="53"/>
      <c r="K49" s="68"/>
    </row>
    <row r="50" spans="1:11" s="36" customFormat="1" ht="78">
      <c r="A50" s="13"/>
      <c r="B50" s="13"/>
      <c r="C50" s="13"/>
      <c r="D50" s="13"/>
      <c r="E50" s="23" t="s">
        <v>70</v>
      </c>
      <c r="F50" s="13">
        <v>2023</v>
      </c>
      <c r="G50" s="24"/>
      <c r="H50" s="24"/>
      <c r="I50" s="52">
        <v>100000</v>
      </c>
      <c r="J50" s="53"/>
      <c r="K50" s="68"/>
    </row>
    <row r="51" spans="1:11" s="17" customFormat="1" ht="30.75">
      <c r="A51" s="12">
        <v>1517322</v>
      </c>
      <c r="B51" s="12">
        <v>7322</v>
      </c>
      <c r="C51" s="22" t="s">
        <v>23</v>
      </c>
      <c r="D51" s="15" t="s">
        <v>51</v>
      </c>
      <c r="E51" s="13"/>
      <c r="F51" s="13"/>
      <c r="G51" s="16">
        <f>G52</f>
        <v>36829214</v>
      </c>
      <c r="H51" s="16">
        <f>H52</f>
        <v>36829214</v>
      </c>
      <c r="I51" s="44">
        <f>I52</f>
        <v>6971975</v>
      </c>
      <c r="J51" s="44">
        <f>J52</f>
        <v>0</v>
      </c>
      <c r="K51" s="68"/>
    </row>
    <row r="52" spans="1:11" s="17" customFormat="1" ht="48" customHeight="1">
      <c r="A52" s="13"/>
      <c r="B52" s="13"/>
      <c r="C52" s="13"/>
      <c r="D52" s="13"/>
      <c r="E52" s="23" t="s">
        <v>52</v>
      </c>
      <c r="F52" s="13" t="s">
        <v>16</v>
      </c>
      <c r="G52" s="24">
        <v>36829214</v>
      </c>
      <c r="H52" s="24">
        <v>36829214</v>
      </c>
      <c r="I52" s="52">
        <v>6971975</v>
      </c>
      <c r="J52" s="52"/>
      <c r="K52" s="68"/>
    </row>
    <row r="53" spans="1:11" s="17" customFormat="1" ht="46.5">
      <c r="A53" s="12">
        <v>1517325</v>
      </c>
      <c r="B53" s="12">
        <v>7325</v>
      </c>
      <c r="C53" s="22" t="s">
        <v>23</v>
      </c>
      <c r="D53" s="15" t="s">
        <v>53</v>
      </c>
      <c r="E53" s="23"/>
      <c r="F53" s="13"/>
      <c r="G53" s="16">
        <f>G54</f>
        <v>50106555</v>
      </c>
      <c r="H53" s="16">
        <f>H54</f>
        <v>50106555</v>
      </c>
      <c r="I53" s="44">
        <f>I54</f>
        <v>293385</v>
      </c>
      <c r="J53" s="44">
        <f>J54</f>
        <v>0</v>
      </c>
      <c r="K53" s="68"/>
    </row>
    <row r="54" spans="1:11" s="17" customFormat="1" ht="27" customHeight="1">
      <c r="A54" s="13"/>
      <c r="B54" s="13"/>
      <c r="C54" s="13"/>
      <c r="D54" s="13"/>
      <c r="E54" s="23" t="s">
        <v>54</v>
      </c>
      <c r="F54" s="13" t="s">
        <v>49</v>
      </c>
      <c r="G54" s="24">
        <v>50106555</v>
      </c>
      <c r="H54" s="24">
        <v>50106555</v>
      </c>
      <c r="I54" s="52">
        <v>293385</v>
      </c>
      <c r="J54" s="53"/>
      <c r="K54" s="68"/>
    </row>
    <row r="55" spans="1:11" s="17" customFormat="1" ht="42" customHeight="1">
      <c r="A55" s="12">
        <v>1517330</v>
      </c>
      <c r="B55" s="12">
        <v>7330</v>
      </c>
      <c r="C55" s="22" t="s">
        <v>23</v>
      </c>
      <c r="D55" s="15" t="s">
        <v>12</v>
      </c>
      <c r="E55" s="13"/>
      <c r="F55" s="13"/>
      <c r="G55" s="16">
        <f>SUM(G56:G57)</f>
        <v>76600173</v>
      </c>
      <c r="H55" s="16">
        <f>SUM(H56:H57)</f>
        <v>76600173</v>
      </c>
      <c r="I55" s="44">
        <f>SUM(I56:I57)</f>
        <v>9951473</v>
      </c>
      <c r="J55" s="44">
        <f>SUM(J56:J57)</f>
        <v>1951473</v>
      </c>
      <c r="K55" s="68"/>
    </row>
    <row r="56" spans="1:11" s="17" customFormat="1" ht="43.5" customHeight="1">
      <c r="A56" s="13"/>
      <c r="B56" s="13"/>
      <c r="C56" s="13"/>
      <c r="D56" s="13"/>
      <c r="E56" s="23" t="s">
        <v>74</v>
      </c>
      <c r="F56" s="13" t="s">
        <v>17</v>
      </c>
      <c r="G56" s="24">
        <v>38244949</v>
      </c>
      <c r="H56" s="24">
        <v>38244949</v>
      </c>
      <c r="I56" s="52">
        <v>4951473</v>
      </c>
      <c r="J56" s="52">
        <v>1951473</v>
      </c>
      <c r="K56" s="68"/>
    </row>
    <row r="57" spans="1:11" s="17" customFormat="1" ht="62.25">
      <c r="A57" s="13"/>
      <c r="B57" s="13"/>
      <c r="C57" s="13"/>
      <c r="D57" s="13"/>
      <c r="E57" s="23" t="s">
        <v>18</v>
      </c>
      <c r="F57" s="13" t="s">
        <v>19</v>
      </c>
      <c r="G57" s="24">
        <v>38355224</v>
      </c>
      <c r="H57" s="24">
        <v>38355224</v>
      </c>
      <c r="I57" s="52">
        <v>5000000</v>
      </c>
      <c r="J57" s="53"/>
      <c r="K57" s="68">
        <v>25</v>
      </c>
    </row>
    <row r="58" spans="1:11" s="37" customFormat="1" ht="45" customHeight="1">
      <c r="A58" s="12">
        <v>1517340</v>
      </c>
      <c r="B58" s="12">
        <v>7340</v>
      </c>
      <c r="C58" s="22" t="s">
        <v>23</v>
      </c>
      <c r="D58" s="12" t="s">
        <v>71</v>
      </c>
      <c r="E58" s="38"/>
      <c r="F58" s="12"/>
      <c r="G58" s="16">
        <f>G59+G60</f>
        <v>0</v>
      </c>
      <c r="H58" s="16">
        <f>H59+H60</f>
        <v>0</v>
      </c>
      <c r="I58" s="44">
        <f>I59+I60</f>
        <v>300000</v>
      </c>
      <c r="J58" s="44">
        <f>J59+J60</f>
        <v>0</v>
      </c>
      <c r="K58" s="68"/>
    </row>
    <row r="59" spans="1:11" s="37" customFormat="1" ht="78">
      <c r="A59" s="12"/>
      <c r="B59" s="12"/>
      <c r="C59" s="22"/>
      <c r="D59" s="12"/>
      <c r="E59" s="23" t="s">
        <v>72</v>
      </c>
      <c r="F59" s="13">
        <v>2023</v>
      </c>
      <c r="G59" s="24"/>
      <c r="H59" s="24"/>
      <c r="I59" s="52">
        <v>200000</v>
      </c>
      <c r="J59" s="54"/>
      <c r="K59" s="68"/>
    </row>
    <row r="60" spans="1:11" s="37" customFormat="1" ht="93" customHeight="1">
      <c r="A60" s="12"/>
      <c r="B60" s="12"/>
      <c r="C60" s="22"/>
      <c r="D60" s="12"/>
      <c r="E60" s="23" t="s">
        <v>73</v>
      </c>
      <c r="F60" s="13">
        <v>2023</v>
      </c>
      <c r="G60" s="24"/>
      <c r="H60" s="24"/>
      <c r="I60" s="52">
        <v>100000</v>
      </c>
      <c r="J60" s="54"/>
      <c r="K60" s="68"/>
    </row>
    <row r="61" spans="1:11" s="17" customFormat="1" ht="97.5" customHeight="1">
      <c r="A61" s="12">
        <v>1517361</v>
      </c>
      <c r="B61" s="12">
        <v>7361</v>
      </c>
      <c r="C61" s="22" t="s">
        <v>24</v>
      </c>
      <c r="D61" s="15" t="s">
        <v>20</v>
      </c>
      <c r="E61" s="13"/>
      <c r="F61" s="13"/>
      <c r="G61" s="16">
        <f>G62</f>
        <v>92508050</v>
      </c>
      <c r="H61" s="16">
        <f>H62</f>
        <v>78397458</v>
      </c>
      <c r="I61" s="44">
        <f>I62</f>
        <v>9683471</v>
      </c>
      <c r="J61" s="44">
        <f>J62</f>
        <v>183471</v>
      </c>
      <c r="K61" s="68"/>
    </row>
    <row r="62" spans="1:11" s="17" customFormat="1" ht="81" customHeight="1">
      <c r="A62" s="13"/>
      <c r="B62" s="13"/>
      <c r="C62" s="13"/>
      <c r="D62" s="13"/>
      <c r="E62" s="23" t="s">
        <v>21</v>
      </c>
      <c r="F62" s="13" t="s">
        <v>22</v>
      </c>
      <c r="G62" s="24">
        <v>92508050</v>
      </c>
      <c r="H62" s="24">
        <v>78397458</v>
      </c>
      <c r="I62" s="52">
        <v>9683471</v>
      </c>
      <c r="J62" s="52">
        <v>183471</v>
      </c>
      <c r="K62" s="68"/>
    </row>
    <row r="63" spans="1:11" s="17" customFormat="1" ht="42.75" customHeight="1">
      <c r="A63" s="12">
        <v>1517640</v>
      </c>
      <c r="B63" s="12">
        <v>7640</v>
      </c>
      <c r="C63" s="22" t="s">
        <v>26</v>
      </c>
      <c r="D63" s="15" t="s">
        <v>28</v>
      </c>
      <c r="E63" s="23"/>
      <c r="F63" s="13"/>
      <c r="G63" s="16">
        <f>G64+G65</f>
        <v>43788746</v>
      </c>
      <c r="H63" s="16">
        <f>H64+H65</f>
        <v>16339335</v>
      </c>
      <c r="I63" s="44">
        <f>I64+I65</f>
        <v>15400000</v>
      </c>
      <c r="J63" s="44">
        <f>J64+J65</f>
        <v>0</v>
      </c>
      <c r="K63" s="68"/>
    </row>
    <row r="64" spans="1:11" s="17" customFormat="1" ht="65.25" customHeight="1">
      <c r="A64" s="13"/>
      <c r="B64" s="13"/>
      <c r="C64" s="13"/>
      <c r="D64" s="13"/>
      <c r="E64" s="23" t="s">
        <v>27</v>
      </c>
      <c r="F64" s="25" t="s">
        <v>36</v>
      </c>
      <c r="G64" s="24">
        <v>43788746</v>
      </c>
      <c r="H64" s="24">
        <v>16339335</v>
      </c>
      <c r="I64" s="52">
        <v>15000000</v>
      </c>
      <c r="J64" s="53"/>
      <c r="K64" s="68"/>
    </row>
    <row r="65" spans="1:11" s="17" customFormat="1" ht="70.5" customHeight="1">
      <c r="A65" s="13"/>
      <c r="B65" s="13"/>
      <c r="C65" s="13"/>
      <c r="D65" s="13"/>
      <c r="E65" s="23" t="s">
        <v>35</v>
      </c>
      <c r="F65" s="13">
        <v>2023</v>
      </c>
      <c r="G65" s="24"/>
      <c r="H65" s="24"/>
      <c r="I65" s="52">
        <v>400000</v>
      </c>
      <c r="J65" s="53"/>
      <c r="K65" s="67">
        <v>26</v>
      </c>
    </row>
    <row r="66" spans="1:11" s="17" customFormat="1" ht="29.25" customHeight="1">
      <c r="A66" s="13" t="s">
        <v>8</v>
      </c>
      <c r="B66" s="13" t="s">
        <v>8</v>
      </c>
      <c r="C66" s="13" t="s">
        <v>8</v>
      </c>
      <c r="D66" s="15" t="s">
        <v>7</v>
      </c>
      <c r="E66" s="13" t="s">
        <v>8</v>
      </c>
      <c r="F66" s="13" t="s">
        <v>8</v>
      </c>
      <c r="G66" s="16">
        <f>G21+G39+G17</f>
        <v>472293056</v>
      </c>
      <c r="H66" s="16">
        <f>H21+H39+H17</f>
        <v>430733053</v>
      </c>
      <c r="I66" s="51">
        <f>I21+I39+I17</f>
        <v>85465624</v>
      </c>
      <c r="J66" s="51">
        <f>J21+J39+J17</f>
        <v>3130065.89</v>
      </c>
      <c r="K66" s="67"/>
    </row>
    <row r="67" spans="8:11" s="26" customFormat="1" ht="15" customHeight="1">
      <c r="H67" s="27"/>
      <c r="I67" s="41"/>
      <c r="J67" s="46"/>
      <c r="K67" s="67"/>
    </row>
    <row r="68" ht="14.25" customHeight="1">
      <c r="K68" s="67"/>
    </row>
    <row r="69" ht="14.25" customHeight="1">
      <c r="K69" s="67"/>
    </row>
    <row r="70" spans="1:11" s="29" customFormat="1" ht="15" customHeight="1">
      <c r="A70" s="65"/>
      <c r="B70" s="65"/>
      <c r="C70" s="65"/>
      <c r="D70" s="65"/>
      <c r="E70" s="65"/>
      <c r="H70" s="30"/>
      <c r="I70" s="41"/>
      <c r="J70" s="47"/>
      <c r="K70" s="67"/>
    </row>
    <row r="71" spans="1:11" s="29" customFormat="1" ht="20.25" customHeight="1">
      <c r="A71" s="66" t="s">
        <v>33</v>
      </c>
      <c r="B71" s="66"/>
      <c r="C71" s="66"/>
      <c r="D71" s="66"/>
      <c r="E71" s="31"/>
      <c r="F71" s="3"/>
      <c r="G71" s="3"/>
      <c r="H71" s="63" t="s">
        <v>34</v>
      </c>
      <c r="I71" s="63"/>
      <c r="J71" s="63"/>
      <c r="K71" s="67"/>
    </row>
    <row r="72" spans="1:11" s="29" customFormat="1" ht="8.25" customHeight="1">
      <c r="A72" s="32"/>
      <c r="B72" s="33"/>
      <c r="C72" s="34"/>
      <c r="D72" s="35"/>
      <c r="H72" s="30"/>
      <c r="I72" s="41"/>
      <c r="J72" s="47"/>
      <c r="K72" s="67"/>
    </row>
    <row r="73" spans="1:11" s="55" customFormat="1" ht="18">
      <c r="A73" s="32" t="s">
        <v>85</v>
      </c>
      <c r="H73" s="56"/>
      <c r="I73" s="41"/>
      <c r="J73" s="57"/>
      <c r="K73" s="67"/>
    </row>
    <row r="74" spans="1:11" ht="21">
      <c r="A74" s="32"/>
      <c r="C74" s="64"/>
      <c r="D74" s="64"/>
      <c r="K74" s="67"/>
    </row>
    <row r="75" ht="14.25" customHeight="1">
      <c r="K75" s="67"/>
    </row>
    <row r="76" ht="14.25" customHeight="1">
      <c r="K76" s="67"/>
    </row>
    <row r="77" ht="14.25" customHeight="1">
      <c r="K77" s="67"/>
    </row>
    <row r="78" ht="14.25" customHeight="1">
      <c r="K78" s="67"/>
    </row>
    <row r="79" ht="14.25" customHeight="1">
      <c r="K79" s="67"/>
    </row>
    <row r="80" ht="14.25" customHeight="1">
      <c r="K80" s="67"/>
    </row>
    <row r="81" ht="14.25" customHeight="1">
      <c r="K81" s="67"/>
    </row>
    <row r="82" ht="18">
      <c r="K82" s="67"/>
    </row>
    <row r="83" ht="18">
      <c r="K83" s="67"/>
    </row>
    <row r="84" ht="18">
      <c r="K84" s="67"/>
    </row>
    <row r="85" ht="18">
      <c r="K85" s="67"/>
    </row>
    <row r="86" ht="18">
      <c r="K86" s="67"/>
    </row>
  </sheetData>
  <sheetProtection/>
  <mergeCells count="21">
    <mergeCell ref="K65:K86"/>
    <mergeCell ref="K1:K19"/>
    <mergeCell ref="K20:K28"/>
    <mergeCell ref="K29:K36"/>
    <mergeCell ref="K37:K46"/>
    <mergeCell ref="K47:K56"/>
    <mergeCell ref="K57:K64"/>
    <mergeCell ref="A10:J10"/>
    <mergeCell ref="A11:J11"/>
    <mergeCell ref="A12:J12"/>
    <mergeCell ref="A13:J13"/>
    <mergeCell ref="H71:J71"/>
    <mergeCell ref="C74:D74"/>
    <mergeCell ref="A70:E70"/>
    <mergeCell ref="A71:D71"/>
    <mergeCell ref="G1:J1"/>
    <mergeCell ref="G2:J2"/>
    <mergeCell ref="G3:J3"/>
    <mergeCell ref="G4:J4"/>
    <mergeCell ref="G5:J5"/>
    <mergeCell ref="G6:J6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77" r:id="rId1"/>
  <headerFooter alignWithMargins="0">
    <oddHeader>&amp;R&amp;"Times New Roman,обычный"&amp;14Продовження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2023-08-17T07:30:38Z</dcterms:modified>
  <cp:category/>
  <cp:version/>
  <cp:contentType/>
  <cp:contentStatus/>
</cp:coreProperties>
</file>