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900" tabRatio="464" activeTab="1"/>
  </bookViews>
  <sheets>
    <sheet name="дод 2 " sheetId="1" r:id="rId1"/>
    <sheet name="дод 3" sheetId="2" r:id="rId2"/>
  </sheets>
  <definedNames>
    <definedName name="_xlnm.Print_Titles" localSheetId="0">'дод 2 '!$9:$12</definedName>
    <definedName name="_xlnm.Print_Titles" localSheetId="1">'дод 3'!$9:$12</definedName>
    <definedName name="_xlnm.Print_Area" localSheetId="1">'дод 3'!$A$1:$Y$57</definedName>
  </definedNames>
  <calcPr fullCalcOnLoad="1"/>
</workbook>
</file>

<file path=xl/sharedStrings.xml><?xml version="1.0" encoding="utf-8"?>
<sst xmlns="http://schemas.openxmlformats.org/spreadsheetml/2006/main" count="205" uniqueCount="106">
  <si>
    <t>Транспорт та транспортна інфраструктура, дорожнє господарство</t>
  </si>
  <si>
    <t>7426</t>
  </si>
  <si>
    <t>Інші програми та заходи, пов'язані з економічною діяльністю</t>
  </si>
  <si>
    <t>8300</t>
  </si>
  <si>
    <t>Інша діяльність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</si>
  <si>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</si>
  <si>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</si>
  <si>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</si>
  <si>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</si>
  <si>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</si>
  <si>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</si>
  <si>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</si>
  <si>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</si>
  <si>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Інші заходи у сфері електротранспорту</t>
  </si>
  <si>
    <t>Збереження природно-заповідного фонду</t>
  </si>
  <si>
    <t>Всього видатків</t>
  </si>
  <si>
    <t>0100</t>
  </si>
  <si>
    <t>Державне управління</t>
  </si>
  <si>
    <t>0180</t>
  </si>
  <si>
    <t>0111</t>
  </si>
  <si>
    <t>0721</t>
  </si>
  <si>
    <t>6000</t>
  </si>
  <si>
    <t>Житлово-комунальне господарство</t>
  </si>
  <si>
    <t>0610</t>
  </si>
  <si>
    <t>0620</t>
  </si>
  <si>
    <t>4000</t>
  </si>
  <si>
    <t xml:space="preserve"> Культура і мистецтво</t>
  </si>
  <si>
    <t>0490</t>
  </si>
  <si>
    <t>0453</t>
  </si>
  <si>
    <t>7400</t>
  </si>
  <si>
    <t>7600</t>
  </si>
  <si>
    <t>0520</t>
  </si>
  <si>
    <t>0540</t>
  </si>
  <si>
    <t>8000</t>
  </si>
  <si>
    <t>Міжбюджетні трансферти</t>
  </si>
  <si>
    <t>0443</t>
  </si>
  <si>
    <t>6013</t>
  </si>
  <si>
    <t>6030</t>
  </si>
  <si>
    <t>Організація благоустрою населених пунктів</t>
  </si>
  <si>
    <t>7000</t>
  </si>
  <si>
    <t>Економічна діяльність</t>
  </si>
  <si>
    <t>Забезпечення діяльності водопровідно-каналізаційного господарства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</si>
  <si>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</si>
  <si>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</si>
  <si>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</si>
  <si>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</si>
  <si>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</si>
  <si>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</si>
  <si>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</si>
  <si>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</si>
  <si>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 xml:space="preserve">Інші субвенції з місцевого бюджету </t>
  </si>
  <si>
    <t>у т.ч. за рахунок субвенцій з держбюджету</t>
  </si>
  <si>
    <t>7691</t>
  </si>
  <si>
    <t>0640</t>
  </si>
  <si>
    <t>7450</t>
  </si>
  <si>
    <t>0456</t>
  </si>
  <si>
    <t xml:space="preserve">Інша діяльність у сфері транспорту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</si>
  <si>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</si>
  <si>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населенню, що надається амбулаторно-поліклінічними закладами (відділеннями)</t>
  </si>
  <si>
    <t>2113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</si>
  <si>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</si>
  <si>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</si>
  <si>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</si>
  <si>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</si>
  <si>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</si>
  <si>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</si>
  <si>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</si>
  <si>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</si>
  <si>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</si>
  <si>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</si>
  <si>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</si>
  <si>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</si>
  <si>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</si>
  <si>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</si>
  <si>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</si>
  <si>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</si>
  <si>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% виконання до затвердженого по бюджету</t>
  </si>
  <si>
    <t>Касові видатки</t>
  </si>
  <si>
    <t>Затверджено по бюджету з урахуванням змін (відповідно до казначейської звітності)</t>
  </si>
  <si>
    <t>ЗАГАЛЬНИЙ ФОНД</t>
  </si>
  <si>
    <t>СПЕЦІАЛЬНИЙ ФОНД</t>
  </si>
  <si>
    <t>у тому числі бюджет розвитку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</si>
  <si>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</si>
  <si>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</si>
  <si>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</si>
  <si>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Піщанська сільська рада</t>
  </si>
  <si>
    <t>0100000</t>
  </si>
  <si>
    <t>0110000</t>
  </si>
  <si>
    <t>0114060</t>
  </si>
  <si>
    <t>0116013</t>
  </si>
  <si>
    <t>0116030</t>
  </si>
  <si>
    <t>0117462</t>
  </si>
  <si>
    <t>0117691</t>
  </si>
  <si>
    <t>0118340</t>
  </si>
  <si>
    <t>0119770</t>
  </si>
  <si>
    <t xml:space="preserve">                Додаток  2</t>
  </si>
  <si>
    <t>до рішення виконавчого комітету</t>
  </si>
  <si>
    <t xml:space="preserve">                Додаток  3</t>
  </si>
  <si>
    <t>Звіт про виконання видаткової частини сільського бюджету  за  2019 рік за головними розпорядниками коштів</t>
  </si>
  <si>
    <t>0116090</t>
  </si>
  <si>
    <t>Інша діяльність у сфері житлово-комунального господарства</t>
  </si>
  <si>
    <t>Звіт про виконання видаткової частини сільського бюджету  за 2019 рік за  за типовою програмною класифікацією видатків та кредитування місцевих бюджетів</t>
  </si>
  <si>
    <t>В.о. старости Піщанського старостинського округу</t>
  </si>
  <si>
    <t>В.А. Мечик</t>
  </si>
  <si>
    <r>
      <t>від  11.02.2020</t>
    </r>
    <r>
      <rPr>
        <sz val="25"/>
        <color indexed="9"/>
        <rFont val="Times New Roman"/>
        <family val="1"/>
      </rPr>
      <t xml:space="preserve">  </t>
    </r>
    <r>
      <rPr>
        <sz val="25"/>
        <rFont val="Times New Roman"/>
        <family val="1"/>
      </rPr>
      <t xml:space="preserve"> №  63 </t>
    </r>
  </si>
  <si>
    <r>
      <t>від  11.02.2020</t>
    </r>
    <r>
      <rPr>
        <sz val="25"/>
        <color indexed="9"/>
        <rFont val="Times New Roman"/>
        <family val="1"/>
      </rPr>
      <t xml:space="preserve">    </t>
    </r>
    <r>
      <rPr>
        <sz val="25"/>
        <rFont val="Times New Roman"/>
        <family val="1"/>
      </rPr>
      <t>№   63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</si>
</sst>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.0"/>
    <numFmt numFmtId="173" formatCode="0.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22"/>
      <color indexed="10"/>
      <name val="Times New Roman"/>
      <family val="1"/>
    </font>
    <font>
      <sz val="18"/>
      <name val="Times New Roman"/>
      <family val="1"/>
    </font>
    <font>
      <sz val="30"/>
      <name val="Times New Roman"/>
      <family val="1"/>
    </font>
    <font>
      <sz val="24"/>
      <name val="Times New Roman"/>
      <family val="1"/>
    </font>
    <font>
      <sz val="15"/>
      <name val="Times New Roman"/>
      <family val="1"/>
    </font>
    <font>
      <sz val="25"/>
      <name val="Times New Roman"/>
      <family val="1"/>
    </font>
    <font>
      <b/>
      <sz val="25"/>
      <name val="Times New Roman"/>
      <family val="1"/>
    </font>
    <font>
      <sz val="25"/>
      <color indexed="9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4" fillId="15" borderId="0" applyNumberFormat="0" applyBorder="0" applyAlignment="0" applyProtection="0"/>
    <xf numFmtId="0" fontId="45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5" fillId="7" borderId="1" applyNumberFormat="0" applyAlignment="0" applyProtection="0"/>
    <xf numFmtId="0" fontId="7" fillId="0" borderId="3" applyNumberFormat="0" applyFill="0" applyAlignment="0" applyProtection="0"/>
    <xf numFmtId="0" fontId="49" fillId="7" borderId="0" applyNumberFormat="0" applyBorder="0" applyAlignment="0" applyProtection="0"/>
    <xf numFmtId="0" fontId="0" fillId="4" borderId="4" applyNumberFormat="0" applyFont="0" applyAlignment="0" applyProtection="0"/>
    <xf numFmtId="0" fontId="6" fillId="16" borderId="5" applyNumberFormat="0" applyAlignment="0" applyProtection="0"/>
    <xf numFmtId="0" fontId="5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5" fillId="5" borderId="1" applyNumberFormat="0" applyAlignment="0" applyProtection="0"/>
    <xf numFmtId="0" fontId="6" fillId="21" borderId="5" applyNumberFormat="0" applyAlignment="0" applyProtection="0"/>
    <xf numFmtId="0" fontId="1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 vertical="top"/>
      <protection/>
    </xf>
    <xf numFmtId="0" fontId="10" fillId="0" borderId="10" applyNumberFormat="0" applyFill="0" applyAlignment="0" applyProtection="0"/>
    <xf numFmtId="0" fontId="8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7" fillId="0" borderId="0">
      <alignment/>
      <protection/>
    </xf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1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0" borderId="11" applyNumberFormat="0" applyFill="0" applyAlignment="0" applyProtection="0"/>
    <xf numFmtId="0" fontId="16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NumberFormat="1" applyFont="1" applyFill="1" applyAlignment="1" applyProtection="1">
      <alignment/>
      <protection/>
    </xf>
    <xf numFmtId="0" fontId="19" fillId="0" borderId="0" xfId="0" applyFont="1" applyFill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/>
      <protection/>
    </xf>
    <xf numFmtId="49" fontId="28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/>
    </xf>
    <xf numFmtId="3" fontId="21" fillId="0" borderId="0" xfId="0" applyNumberFormat="1" applyFont="1" applyFill="1" applyAlignment="1" applyProtection="1">
      <alignment horizontal="center"/>
      <protection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left" wrapText="1"/>
      <protection/>
    </xf>
    <xf numFmtId="3" fontId="22" fillId="0" borderId="12" xfId="0" applyNumberFormat="1" applyFont="1" applyFill="1" applyBorder="1" applyAlignment="1" applyProtection="1">
      <alignment horizontal="center" vertical="center"/>
      <protection/>
    </xf>
    <xf numFmtId="3" fontId="22" fillId="0" borderId="12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 applyProtection="1">
      <alignment horizontal="center" wrapText="1"/>
      <protection/>
    </xf>
    <xf numFmtId="3" fontId="0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 applyProtection="1">
      <alignment horizontal="center"/>
      <protection/>
    </xf>
    <xf numFmtId="3" fontId="21" fillId="0" borderId="0" xfId="0" applyNumberFormat="1" applyFont="1" applyFill="1" applyBorder="1" applyAlignment="1" applyProtection="1">
      <alignment horizontal="left" wrapText="1"/>
      <protection/>
    </xf>
    <xf numFmtId="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4" fontId="19" fillId="0" borderId="0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9" fontId="32" fillId="0" borderId="0" xfId="0" applyNumberFormat="1" applyFont="1" applyFill="1" applyAlignment="1">
      <alignment horizontal="center" vertical="center" textRotation="180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/>
    </xf>
    <xf numFmtId="49" fontId="32" fillId="0" borderId="0" xfId="0" applyNumberFormat="1" applyFont="1" applyFill="1" applyAlignment="1">
      <alignment vertical="center" textRotation="180"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22" fillId="0" borderId="13" xfId="0" applyNumberFormat="1" applyFont="1" applyFill="1" applyBorder="1" applyAlignment="1">
      <alignment horizontal="center" vertical="center"/>
    </xf>
    <xf numFmtId="172" fontId="22" fillId="0" borderId="12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9" fontId="28" fillId="0" borderId="0" xfId="0" applyNumberFormat="1" applyFont="1" applyFill="1" applyAlignment="1">
      <alignment horizontal="center" vertical="center" textRotation="180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 textRotation="180"/>
    </xf>
    <xf numFmtId="4" fontId="25" fillId="0" borderId="0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textRotation="180"/>
    </xf>
    <xf numFmtId="0" fontId="28" fillId="0" borderId="0" xfId="0" applyFont="1" applyFill="1" applyAlignment="1">
      <alignment horizontal="center" vertical="center" textRotation="180"/>
    </xf>
    <xf numFmtId="0" fontId="34" fillId="16" borderId="0" xfId="0" applyFont="1" applyFill="1" applyAlignment="1">
      <alignment/>
    </xf>
    <xf numFmtId="0" fontId="34" fillId="16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173" fontId="34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35" fillId="16" borderId="0" xfId="0" applyFont="1" applyFill="1" applyAlignment="1">
      <alignment/>
    </xf>
    <xf numFmtId="0" fontId="30" fillId="16" borderId="0" xfId="0" applyNumberFormat="1" applyFont="1" applyFill="1" applyAlignment="1" applyProtection="1">
      <alignment/>
      <protection/>
    </xf>
    <xf numFmtId="173" fontId="19" fillId="0" borderId="0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17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5" fillId="16" borderId="14" xfId="0" applyNumberFormat="1" applyFont="1" applyFill="1" applyBorder="1" applyAlignment="1" applyProtection="1">
      <alignment/>
      <protection/>
    </xf>
    <xf numFmtId="0" fontId="32" fillId="16" borderId="14" xfId="0" applyNumberFormat="1" applyFont="1" applyFill="1" applyBorder="1" applyAlignment="1" applyProtection="1">
      <alignment/>
      <protection/>
    </xf>
    <xf numFmtId="0" fontId="36" fillId="16" borderId="0" xfId="0" applyFont="1" applyFill="1" applyAlignment="1">
      <alignment/>
    </xf>
    <xf numFmtId="0" fontId="36" fillId="16" borderId="0" xfId="0" applyNumberFormat="1" applyFont="1" applyFill="1" applyAlignment="1" applyProtection="1">
      <alignment/>
      <protection/>
    </xf>
    <xf numFmtId="173" fontId="36" fillId="0" borderId="0" xfId="0" applyNumberFormat="1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9" fillId="16" borderId="0" xfId="0" applyNumberFormat="1" applyFont="1" applyFill="1" applyAlignment="1" applyProtection="1">
      <alignment/>
      <protection/>
    </xf>
    <xf numFmtId="173" fontId="39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3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49" fontId="40" fillId="0" borderId="12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vertical="center" wrapText="1"/>
    </xf>
    <xf numFmtId="172" fontId="43" fillId="0" borderId="13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center" vertical="center"/>
    </xf>
    <xf numFmtId="172" fontId="40" fillId="0" borderId="12" xfId="0" applyNumberFormat="1" applyFont="1" applyFill="1" applyBorder="1" applyAlignment="1">
      <alignment horizontal="center" vertical="center"/>
    </xf>
    <xf numFmtId="172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center" vertical="center"/>
    </xf>
    <xf numFmtId="1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center"/>
    </xf>
    <xf numFmtId="172" fontId="42" fillId="0" borderId="12" xfId="0" applyNumberFormat="1" applyFont="1" applyFill="1" applyBorder="1" applyAlignment="1">
      <alignment horizontal="center" vertical="center"/>
    </xf>
    <xf numFmtId="172" fontId="43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/>
    </xf>
    <xf numFmtId="1" fontId="40" fillId="0" borderId="12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1" fontId="44" fillId="0" borderId="12" xfId="0" applyNumberFormat="1" applyFont="1" applyFill="1" applyBorder="1" applyAlignment="1">
      <alignment horizontal="center" vertical="center"/>
    </xf>
    <xf numFmtId="1" fontId="44" fillId="0" borderId="12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4" fontId="44" fillId="0" borderId="12" xfId="0" applyNumberFormat="1" applyFont="1" applyFill="1" applyBorder="1" applyAlignment="1">
      <alignment horizontal="center" vertical="center"/>
    </xf>
    <xf numFmtId="1" fontId="40" fillId="0" borderId="12" xfId="0" applyNumberFormat="1" applyFont="1" applyFill="1" applyBorder="1" applyAlignment="1">
      <alignment horizontal="center"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0" fillId="16" borderId="0" xfId="0" applyFont="1" applyFill="1" applyAlignment="1">
      <alignment/>
    </xf>
    <xf numFmtId="0" fontId="0" fillId="16" borderId="0" xfId="0" applyNumberFormat="1" applyFont="1" applyFill="1" applyAlignment="1" applyProtection="1">
      <alignment/>
      <protection/>
    </xf>
    <xf numFmtId="173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40" fillId="0" borderId="13" xfId="0" applyNumberFormat="1" applyFont="1" applyFill="1" applyBorder="1" applyAlignment="1" applyProtection="1">
      <alignment horizontal="center" vertical="center"/>
      <protection/>
    </xf>
    <xf numFmtId="3" fontId="40" fillId="0" borderId="13" xfId="0" applyNumberFormat="1" applyFont="1" applyFill="1" applyBorder="1" applyAlignment="1">
      <alignment horizontal="left" vertical="center" wrapText="1"/>
    </xf>
    <xf numFmtId="4" fontId="40" fillId="0" borderId="13" xfId="0" applyNumberFormat="1" applyFont="1" applyFill="1" applyBorder="1" applyAlignment="1">
      <alignment horizontal="center" vertical="center"/>
    </xf>
    <xf numFmtId="172" fontId="40" fillId="0" borderId="13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 applyProtection="1">
      <alignment horizontal="center" vertical="center"/>
      <protection/>
    </xf>
    <xf numFmtId="49" fontId="42" fillId="0" borderId="12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3" fontId="42" fillId="0" borderId="12" xfId="0" applyNumberFormat="1" applyFont="1" applyFill="1" applyBorder="1" applyAlignment="1">
      <alignment horizontal="left" vertical="center" wrapText="1"/>
    </xf>
    <xf numFmtId="172" fontId="42" fillId="0" borderId="13" xfId="0" applyNumberFormat="1" applyFont="1" applyFill="1" applyBorder="1" applyAlignment="1">
      <alignment horizontal="center" vertical="center"/>
    </xf>
    <xf numFmtId="3" fontId="42" fillId="0" borderId="12" xfId="0" applyNumberFormat="1" applyFont="1" applyFill="1" applyBorder="1" applyAlignment="1" applyProtection="1">
      <alignment horizontal="center" vertical="center"/>
      <protection/>
    </xf>
    <xf numFmtId="3" fontId="44" fillId="0" borderId="13" xfId="0" applyNumberFormat="1" applyFont="1" applyFill="1" applyBorder="1" applyAlignment="1">
      <alignment horizontal="left" vertical="center" wrapText="1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49" fontId="44" fillId="0" borderId="12" xfId="0" applyNumberFormat="1" applyFont="1" applyFill="1" applyBorder="1" applyAlignment="1" applyProtection="1">
      <alignment horizontal="center" vertical="center"/>
      <protection/>
    </xf>
    <xf numFmtId="4" fontId="19" fillId="0" borderId="12" xfId="0" applyNumberFormat="1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4" fontId="51" fillId="0" borderId="12" xfId="0" applyNumberFormat="1" applyFont="1" applyFill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0" fontId="36" fillId="16" borderId="0" xfId="0" applyFont="1" applyFill="1" applyAlignment="1">
      <alignment horizontal="left"/>
    </xf>
    <xf numFmtId="0" fontId="36" fillId="16" borderId="0" xfId="0" applyNumberFormat="1" applyFont="1" applyFill="1" applyAlignment="1" applyProtection="1">
      <alignment horizontal="center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/>
    </xf>
    <xf numFmtId="3" fontId="22" fillId="0" borderId="15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/>
    </xf>
    <xf numFmtId="3" fontId="36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textRotation="180"/>
    </xf>
    <xf numFmtId="0" fontId="36" fillId="0" borderId="0" xfId="0" applyFont="1" applyFill="1" applyAlignment="1">
      <alignment vertical="center"/>
    </xf>
    <xf numFmtId="3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Alignment="1">
      <alignment horizontal="center" vertical="center" textRotation="180"/>
    </xf>
    <xf numFmtId="0" fontId="24" fillId="0" borderId="0" xfId="0" applyFont="1" applyFill="1" applyAlignment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22" fillId="0" borderId="15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3" fontId="37" fillId="0" borderId="0" xfId="0" applyNumberFormat="1" applyFont="1" applyFill="1" applyBorder="1" applyAlignment="1" applyProtection="1">
      <alignment horizontal="center" vertical="top" wrapText="1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Input" xfId="44"/>
    <cellStyle name="Linked Cell" xfId="45"/>
    <cellStyle name="Neutral" xfId="46"/>
    <cellStyle name="Note" xfId="47"/>
    <cellStyle name="Output" xfId="48"/>
    <cellStyle name="Title" xfId="49"/>
    <cellStyle name="Total" xfId="50"/>
    <cellStyle name="Warning Text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 10" xfId="67"/>
    <cellStyle name="Звичайний 11" xfId="68"/>
    <cellStyle name="Звичайний 12" xfId="69"/>
    <cellStyle name="Звичайний 13" xfId="70"/>
    <cellStyle name="Звичайний 14" xfId="71"/>
    <cellStyle name="Звичайний 15" xfId="72"/>
    <cellStyle name="Звичайний 16" xfId="73"/>
    <cellStyle name="Звичайний 17" xfId="74"/>
    <cellStyle name="Звичайний 18" xfId="75"/>
    <cellStyle name="Звичайний 19" xfId="76"/>
    <cellStyle name="Звичайний 2" xfId="77"/>
    <cellStyle name="Звичайний 20" xfId="78"/>
    <cellStyle name="Звичайний 3" xfId="79"/>
    <cellStyle name="Звичайний 4" xfId="80"/>
    <cellStyle name="Звичайний 5" xfId="81"/>
    <cellStyle name="Звичайний 6" xfId="82"/>
    <cellStyle name="Звичайний 7" xfId="83"/>
    <cellStyle name="Звичайний 8" xfId="84"/>
    <cellStyle name="Звичайний 9" xfId="85"/>
    <cellStyle name="Звичайний_Додаток _ 3 зм_ни 4575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Стиль 1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80"/>
  <sheetViews>
    <sheetView showGridLines="0" showZeros="0" view="pageBreakPreview" zoomScale="75" zoomScaleNormal="25" zoomScaleSheetLayoutView="75" zoomScalePageLayoutView="0" workbookViewId="0" topLeftCell="J1">
      <selection activeCell="S3" sqref="S3"/>
    </sheetView>
  </sheetViews>
  <sheetFormatPr defaultColWidth="9.16015625" defaultRowHeight="12.75"/>
  <cols>
    <col min="1" max="1" width="21.16015625" style="26" customWidth="1"/>
    <col min="2" max="2" width="16" style="26" customWidth="1"/>
    <col min="3" max="3" width="16.66015625" style="26" customWidth="1"/>
    <col min="4" max="4" width="62" style="31" customWidth="1"/>
    <col min="5" max="5" width="20.16015625" style="28" customWidth="1"/>
    <col min="6" max="6" width="18.16015625" style="28" customWidth="1"/>
    <col min="7" max="7" width="17.83203125" style="28" customWidth="1"/>
    <col min="8" max="8" width="17.66015625" style="28" customWidth="1"/>
    <col min="9" max="9" width="19" style="28" customWidth="1"/>
    <col min="10" max="10" width="16.5" style="28" customWidth="1"/>
    <col min="11" max="11" width="9.83203125" style="28" customWidth="1"/>
    <col min="12" max="12" width="18.66015625" style="28" customWidth="1"/>
    <col min="13" max="13" width="19.16015625" style="28" customWidth="1"/>
    <col min="14" max="14" width="15.5" style="28" customWidth="1"/>
    <col min="15" max="15" width="15.83203125" style="28" customWidth="1"/>
    <col min="16" max="16" width="14.83203125" style="28" customWidth="1"/>
    <col min="17" max="17" width="19.83203125" style="28" customWidth="1"/>
    <col min="18" max="18" width="20" style="51" customWidth="1"/>
    <col min="19" max="19" width="17.16015625" style="51" customWidth="1"/>
    <col min="20" max="20" width="21.16015625" style="51" customWidth="1"/>
    <col min="21" max="21" width="15.66015625" style="51" customWidth="1"/>
    <col min="22" max="22" width="13.33203125" style="51" customWidth="1"/>
    <col min="23" max="23" width="17.5" style="51" customWidth="1"/>
    <col min="24" max="24" width="13.66015625" style="51" customWidth="1"/>
    <col min="25" max="25" width="21.5" style="51" customWidth="1"/>
    <col min="26" max="26" width="9.16015625" style="82" customWidth="1"/>
    <col min="27" max="16384" width="9.16015625" style="37" customWidth="1"/>
  </cols>
  <sheetData>
    <row r="1" spans="18:26" ht="38.25" customHeight="1">
      <c r="R1" s="79"/>
      <c r="S1" s="109" t="s">
        <v>95</v>
      </c>
      <c r="T1" s="110"/>
      <c r="U1" s="109"/>
      <c r="V1" s="109"/>
      <c r="W1" s="109"/>
      <c r="X1" s="79"/>
      <c r="Y1" s="79"/>
      <c r="Z1" s="190">
        <v>5</v>
      </c>
    </row>
    <row r="2" spans="18:26" ht="29.25" customHeight="1">
      <c r="R2" s="79"/>
      <c r="S2" s="191" t="s">
        <v>96</v>
      </c>
      <c r="T2" s="191"/>
      <c r="U2" s="191"/>
      <c r="V2" s="191"/>
      <c r="W2" s="191"/>
      <c r="X2" s="191"/>
      <c r="Y2" s="191"/>
      <c r="Z2" s="190"/>
    </row>
    <row r="3" spans="18:26" ht="29.25" customHeight="1">
      <c r="R3" s="79"/>
      <c r="S3" s="109" t="s">
        <v>104</v>
      </c>
      <c r="T3" s="109"/>
      <c r="U3" s="109"/>
      <c r="V3" s="109"/>
      <c r="W3" s="109"/>
      <c r="X3" s="79"/>
      <c r="Y3" s="79"/>
      <c r="Z3" s="190"/>
    </row>
    <row r="4" spans="18:26" ht="56.25" customHeight="1">
      <c r="R4" s="79"/>
      <c r="S4" s="109"/>
      <c r="T4" s="109"/>
      <c r="U4" s="109"/>
      <c r="V4" s="109"/>
      <c r="W4" s="109"/>
      <c r="X4" s="79"/>
      <c r="Y4" s="79"/>
      <c r="Z4" s="190"/>
    </row>
    <row r="5" spans="18:26" ht="22.5" customHeight="1">
      <c r="R5" s="79"/>
      <c r="S5" s="79"/>
      <c r="T5" s="79"/>
      <c r="U5" s="79"/>
      <c r="V5" s="79"/>
      <c r="W5" s="79"/>
      <c r="X5" s="79"/>
      <c r="Y5" s="79"/>
      <c r="Z5" s="190"/>
    </row>
    <row r="6" spans="18:26" ht="9" customHeight="1">
      <c r="R6" s="70"/>
      <c r="S6" s="70"/>
      <c r="T6" s="70"/>
      <c r="U6" s="70"/>
      <c r="V6" s="70"/>
      <c r="Z6" s="190"/>
    </row>
    <row r="7" spans="1:256" s="48" customFormat="1" ht="27.75">
      <c r="A7" s="192" t="s">
        <v>98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0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</row>
    <row r="8" spans="4:26" ht="17.25" customHeight="1">
      <c r="D8" s="27"/>
      <c r="X8" s="77" t="s">
        <v>49</v>
      </c>
      <c r="Z8" s="190"/>
    </row>
    <row r="9" spans="1:256" s="69" customFormat="1" ht="30" customHeight="1">
      <c r="A9" s="181" t="s">
        <v>71</v>
      </c>
      <c r="B9" s="181" t="s">
        <v>72</v>
      </c>
      <c r="C9" s="181" t="s">
        <v>73</v>
      </c>
      <c r="D9" s="181" t="s">
        <v>75</v>
      </c>
      <c r="E9" s="182" t="s">
        <v>79</v>
      </c>
      <c r="F9" s="183"/>
      <c r="G9" s="183"/>
      <c r="H9" s="183"/>
      <c r="I9" s="183"/>
      <c r="J9" s="184"/>
      <c r="K9" s="186" t="s">
        <v>76</v>
      </c>
      <c r="L9" s="181" t="s">
        <v>80</v>
      </c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6" t="s">
        <v>76</v>
      </c>
      <c r="Y9" s="185" t="s">
        <v>43</v>
      </c>
      <c r="Z9" s="190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69" customFormat="1" ht="30" customHeight="1">
      <c r="A10" s="181"/>
      <c r="B10" s="181"/>
      <c r="C10" s="181"/>
      <c r="D10" s="181"/>
      <c r="E10" s="181" t="s">
        <v>78</v>
      </c>
      <c r="F10" s="181"/>
      <c r="G10" s="181"/>
      <c r="H10" s="182" t="s">
        <v>77</v>
      </c>
      <c r="I10" s="183"/>
      <c r="J10" s="184"/>
      <c r="K10" s="187"/>
      <c r="L10" s="182" t="s">
        <v>78</v>
      </c>
      <c r="M10" s="183"/>
      <c r="N10" s="183"/>
      <c r="O10" s="183"/>
      <c r="P10" s="183"/>
      <c r="Q10" s="184"/>
      <c r="R10" s="182" t="s">
        <v>77</v>
      </c>
      <c r="S10" s="183"/>
      <c r="T10" s="183"/>
      <c r="U10" s="183"/>
      <c r="V10" s="183"/>
      <c r="W10" s="184"/>
      <c r="X10" s="187"/>
      <c r="Y10" s="185"/>
      <c r="Z10" s="190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69" customFormat="1" ht="25.5" customHeight="1">
      <c r="A11" s="181"/>
      <c r="B11" s="181"/>
      <c r="C11" s="181"/>
      <c r="D11" s="181"/>
      <c r="E11" s="181" t="s">
        <v>74</v>
      </c>
      <c r="F11" s="181" t="s">
        <v>45</v>
      </c>
      <c r="G11" s="181"/>
      <c r="H11" s="181" t="s">
        <v>74</v>
      </c>
      <c r="I11" s="181" t="s">
        <v>45</v>
      </c>
      <c r="J11" s="181"/>
      <c r="K11" s="187"/>
      <c r="L11" s="181" t="s">
        <v>74</v>
      </c>
      <c r="M11" s="186" t="s">
        <v>81</v>
      </c>
      <c r="N11" s="181" t="s">
        <v>44</v>
      </c>
      <c r="O11" s="181" t="s">
        <v>45</v>
      </c>
      <c r="P11" s="181"/>
      <c r="Q11" s="181" t="s">
        <v>46</v>
      </c>
      <c r="R11" s="181" t="s">
        <v>74</v>
      </c>
      <c r="S11" s="186" t="s">
        <v>81</v>
      </c>
      <c r="T11" s="181" t="s">
        <v>44</v>
      </c>
      <c r="U11" s="181" t="s">
        <v>45</v>
      </c>
      <c r="V11" s="181"/>
      <c r="W11" s="181" t="s">
        <v>46</v>
      </c>
      <c r="X11" s="187"/>
      <c r="Y11" s="185"/>
      <c r="Z11" s="190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69" customFormat="1" ht="78.75" customHeight="1">
      <c r="A12" s="181"/>
      <c r="B12" s="181"/>
      <c r="C12" s="181"/>
      <c r="D12" s="181"/>
      <c r="E12" s="181"/>
      <c r="F12" s="64" t="s">
        <v>47</v>
      </c>
      <c r="G12" s="64" t="s">
        <v>48</v>
      </c>
      <c r="H12" s="181"/>
      <c r="I12" s="64" t="s">
        <v>47</v>
      </c>
      <c r="J12" s="64" t="s">
        <v>48</v>
      </c>
      <c r="K12" s="188"/>
      <c r="L12" s="181"/>
      <c r="M12" s="188"/>
      <c r="N12" s="181"/>
      <c r="O12" s="64" t="s">
        <v>47</v>
      </c>
      <c r="P12" s="64" t="s">
        <v>48</v>
      </c>
      <c r="Q12" s="181"/>
      <c r="R12" s="181"/>
      <c r="S12" s="188"/>
      <c r="T12" s="181"/>
      <c r="U12" s="64" t="s">
        <v>47</v>
      </c>
      <c r="V12" s="64" t="s">
        <v>48</v>
      </c>
      <c r="W12" s="181"/>
      <c r="X12" s="188"/>
      <c r="Y12" s="185"/>
      <c r="Z12" s="190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4" customFormat="1" ht="19.5" customHeight="1">
      <c r="A13" s="161" t="s">
        <v>86</v>
      </c>
      <c r="B13" s="150"/>
      <c r="C13" s="150"/>
      <c r="D13" s="151" t="s">
        <v>85</v>
      </c>
      <c r="E13" s="152">
        <f aca="true" t="shared" si="0" ref="E13:J13">E15</f>
        <v>1912240</v>
      </c>
      <c r="F13" s="152">
        <f t="shared" si="0"/>
        <v>1005632</v>
      </c>
      <c r="G13" s="152">
        <f t="shared" si="0"/>
        <v>215360</v>
      </c>
      <c r="H13" s="152">
        <f t="shared" si="0"/>
        <v>1860833.52</v>
      </c>
      <c r="I13" s="152">
        <f t="shared" si="0"/>
        <v>1005611.49</v>
      </c>
      <c r="J13" s="152">
        <f t="shared" si="0"/>
        <v>195945.58</v>
      </c>
      <c r="K13" s="153">
        <f>SUM(H13/E13)*100</f>
        <v>97.31171401079362</v>
      </c>
      <c r="L13" s="152">
        <f aca="true" t="shared" si="1" ref="L13:W13">L15</f>
        <v>8963420</v>
      </c>
      <c r="M13" s="152">
        <f t="shared" si="1"/>
        <v>930520</v>
      </c>
      <c r="N13" s="164">
        <f t="shared" si="1"/>
        <v>8032900</v>
      </c>
      <c r="O13" s="152">
        <f t="shared" si="1"/>
        <v>0</v>
      </c>
      <c r="P13" s="152">
        <f t="shared" si="1"/>
        <v>3300</v>
      </c>
      <c r="Q13" s="152">
        <f t="shared" si="1"/>
        <v>930520</v>
      </c>
      <c r="R13" s="152">
        <f t="shared" si="1"/>
        <v>8891766.95</v>
      </c>
      <c r="S13" s="152">
        <f t="shared" si="1"/>
        <v>927534.6</v>
      </c>
      <c r="T13" s="152">
        <f t="shared" si="1"/>
        <v>7964232.35</v>
      </c>
      <c r="U13" s="152">
        <f t="shared" si="1"/>
        <v>0</v>
      </c>
      <c r="V13" s="152">
        <f t="shared" si="1"/>
        <v>3300</v>
      </c>
      <c r="W13" s="152">
        <f t="shared" si="1"/>
        <v>927534.6</v>
      </c>
      <c r="X13" s="125">
        <f>SUM(R13/L13)*100</f>
        <v>99.20060590712026</v>
      </c>
      <c r="Y13" s="124">
        <f aca="true" t="shared" si="2" ref="Y13:Y26">SUM(H13+R13)</f>
        <v>10752600.469999999</v>
      </c>
      <c r="Z13" s="190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1:256" s="41" customFormat="1" ht="19.5" customHeight="1">
      <c r="A14" s="154"/>
      <c r="B14" s="154"/>
      <c r="C14" s="154"/>
      <c r="D14" s="133" t="s">
        <v>51</v>
      </c>
      <c r="E14" s="140">
        <f aca="true" t="shared" si="3" ref="E14:J14">E23</f>
        <v>0</v>
      </c>
      <c r="F14" s="140">
        <f t="shared" si="3"/>
        <v>0</v>
      </c>
      <c r="G14" s="140">
        <f t="shared" si="3"/>
        <v>0</v>
      </c>
      <c r="H14" s="140">
        <f t="shared" si="3"/>
        <v>0</v>
      </c>
      <c r="I14" s="140">
        <f t="shared" si="3"/>
        <v>0</v>
      </c>
      <c r="J14" s="140">
        <f t="shared" si="3"/>
        <v>0</v>
      </c>
      <c r="K14" s="153"/>
      <c r="L14" s="123">
        <f aca="true" t="shared" si="4" ref="L14:W14">L23</f>
        <v>8000000</v>
      </c>
      <c r="M14" s="123">
        <f t="shared" si="4"/>
        <v>0</v>
      </c>
      <c r="N14" s="123">
        <f t="shared" si="4"/>
        <v>8000000</v>
      </c>
      <c r="O14" s="140">
        <f t="shared" si="4"/>
        <v>0</v>
      </c>
      <c r="P14" s="140">
        <f t="shared" si="4"/>
        <v>0</v>
      </c>
      <c r="Q14" s="123">
        <f t="shared" si="4"/>
        <v>0</v>
      </c>
      <c r="R14" s="140">
        <f t="shared" si="4"/>
        <v>7943425.64</v>
      </c>
      <c r="S14" s="140">
        <f t="shared" si="4"/>
        <v>0</v>
      </c>
      <c r="T14" s="140">
        <f t="shared" si="4"/>
        <v>7943425.64</v>
      </c>
      <c r="U14" s="140">
        <f t="shared" si="4"/>
        <v>0</v>
      </c>
      <c r="V14" s="140">
        <f t="shared" si="4"/>
        <v>0</v>
      </c>
      <c r="W14" s="140">
        <f t="shared" si="4"/>
        <v>0</v>
      </c>
      <c r="X14" s="125">
        <f aca="true" t="shared" si="5" ref="X14:X24">SUM(R14/L14)*100</f>
        <v>99.2928205</v>
      </c>
      <c r="Y14" s="130">
        <f t="shared" si="2"/>
        <v>7943425.64</v>
      </c>
      <c r="Z14" s="19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41" customFormat="1" ht="19.5" customHeight="1">
      <c r="A15" s="162" t="s">
        <v>87</v>
      </c>
      <c r="B15" s="154"/>
      <c r="C15" s="154"/>
      <c r="D15" s="160" t="s">
        <v>85</v>
      </c>
      <c r="E15" s="140">
        <f>E17+E18+E19+E20+E22+E24+E26+E25+E21</f>
        <v>1912240</v>
      </c>
      <c r="F15" s="140">
        <f>F17+F18+F19+F20+F22+F24+F26+F25+F21</f>
        <v>1005632</v>
      </c>
      <c r="G15" s="140">
        <f aca="true" t="shared" si="6" ref="G15:W15">G17+G18+G19+G20+G22+G24+G26+G25</f>
        <v>215360</v>
      </c>
      <c r="H15" s="172">
        <f>H17+H18+H19+H20+H22+H24+H26+H25+H21</f>
        <v>1860833.52</v>
      </c>
      <c r="I15" s="140">
        <f t="shared" si="6"/>
        <v>1005611.49</v>
      </c>
      <c r="J15" s="123">
        <f t="shared" si="6"/>
        <v>195945.58</v>
      </c>
      <c r="K15" s="158">
        <f aca="true" t="shared" si="7" ref="K15:K26">SUM(H15/E15)*100</f>
        <v>97.31171401079362</v>
      </c>
      <c r="L15" s="123">
        <f t="shared" si="6"/>
        <v>8963420</v>
      </c>
      <c r="M15" s="123">
        <f t="shared" si="6"/>
        <v>930520</v>
      </c>
      <c r="N15" s="123">
        <f t="shared" si="6"/>
        <v>8032900</v>
      </c>
      <c r="O15" s="123">
        <f t="shared" si="6"/>
        <v>0</v>
      </c>
      <c r="P15" s="123">
        <f t="shared" si="6"/>
        <v>3300</v>
      </c>
      <c r="Q15" s="123">
        <f t="shared" si="6"/>
        <v>930520</v>
      </c>
      <c r="R15" s="123">
        <f t="shared" si="6"/>
        <v>8891766.95</v>
      </c>
      <c r="S15" s="123">
        <f t="shared" si="6"/>
        <v>927534.6</v>
      </c>
      <c r="T15" s="123">
        <f t="shared" si="6"/>
        <v>7964232.35</v>
      </c>
      <c r="U15" s="123">
        <f t="shared" si="6"/>
        <v>0</v>
      </c>
      <c r="V15" s="123">
        <f t="shared" si="6"/>
        <v>3300</v>
      </c>
      <c r="W15" s="123">
        <f t="shared" si="6"/>
        <v>927534.6</v>
      </c>
      <c r="X15" s="125">
        <f>SUM(R15/L15)*100</f>
        <v>99.20060590712026</v>
      </c>
      <c r="Y15" s="140">
        <f t="shared" si="2"/>
        <v>10752600.469999999</v>
      </c>
      <c r="Z15" s="19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s="41" customFormat="1" ht="19.5" customHeight="1">
      <c r="A16" s="154"/>
      <c r="B16" s="154"/>
      <c r="C16" s="154"/>
      <c r="D16" s="133" t="s">
        <v>51</v>
      </c>
      <c r="E16" s="140">
        <f>E23</f>
        <v>0</v>
      </c>
      <c r="F16" s="140"/>
      <c r="G16" s="140"/>
      <c r="H16" s="140"/>
      <c r="I16" s="140"/>
      <c r="J16" s="140"/>
      <c r="K16" s="153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25"/>
      <c r="Y16" s="130">
        <f t="shared" si="2"/>
        <v>0</v>
      </c>
      <c r="Z16" s="19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</row>
    <row r="17" spans="1:256" s="29" customFormat="1" ht="99.75" customHeight="1">
      <c r="A17" s="155" t="s">
        <v>82</v>
      </c>
      <c r="B17" s="155" t="s">
        <v>83</v>
      </c>
      <c r="C17" s="156" t="str">
        <f>'дод 3'!B14</f>
        <v>0111</v>
      </c>
      <c r="D17" s="157" t="str">
        <f>'дод 3'!C14</f>
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</c>
      <c r="E17" s="130">
        <v>990567</v>
      </c>
      <c r="F17" s="130">
        <v>720402</v>
      </c>
      <c r="G17" s="130">
        <v>40340</v>
      </c>
      <c r="H17" s="130">
        <v>948775.89</v>
      </c>
      <c r="I17" s="130">
        <v>720401.47</v>
      </c>
      <c r="J17" s="130">
        <v>21561.98</v>
      </c>
      <c r="K17" s="158">
        <f t="shared" si="7"/>
        <v>95.78109204122488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2" t="e">
        <f t="shared" si="5"/>
        <v>#DIV/0!</v>
      </c>
      <c r="Y17" s="130">
        <f t="shared" si="2"/>
        <v>948775.89</v>
      </c>
      <c r="Z17" s="19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29" customFormat="1" ht="63.75" customHeight="1">
      <c r="A18" s="155" t="s">
        <v>88</v>
      </c>
      <c r="B18" s="128" t="s">
        <v>60</v>
      </c>
      <c r="C18" s="128" t="s">
        <v>61</v>
      </c>
      <c r="D18" s="133" t="s">
        <v>62</v>
      </c>
      <c r="E18" s="130">
        <v>374900</v>
      </c>
      <c r="F18" s="130">
        <v>285230</v>
      </c>
      <c r="G18" s="130">
        <v>10020</v>
      </c>
      <c r="H18" s="130">
        <v>365454.89</v>
      </c>
      <c r="I18" s="130">
        <v>285210.02</v>
      </c>
      <c r="J18" s="130">
        <v>9387.05</v>
      </c>
      <c r="K18" s="158">
        <f t="shared" si="7"/>
        <v>97.4806321685783</v>
      </c>
      <c r="L18" s="130">
        <v>6000</v>
      </c>
      <c r="M18" s="130"/>
      <c r="N18" s="130">
        <v>6000</v>
      </c>
      <c r="O18" s="130">
        <f>'дод 2 '!P26</f>
        <v>0</v>
      </c>
      <c r="P18" s="130">
        <v>3300</v>
      </c>
      <c r="Q18" s="130"/>
      <c r="R18" s="130">
        <v>6939.27</v>
      </c>
      <c r="S18" s="130">
        <f>'дод 2 '!T26</f>
        <v>0</v>
      </c>
      <c r="T18" s="130">
        <v>6939.27</v>
      </c>
      <c r="U18" s="130">
        <f>'дод 2 '!V26</f>
        <v>0</v>
      </c>
      <c r="V18" s="130">
        <v>3300</v>
      </c>
      <c r="W18" s="130">
        <f>'дод 2 '!X26</f>
        <v>0</v>
      </c>
      <c r="X18" s="131">
        <f t="shared" si="5"/>
        <v>115.65450000000001</v>
      </c>
      <c r="Y18" s="130">
        <f t="shared" si="2"/>
        <v>372394.16000000003</v>
      </c>
      <c r="Z18" s="19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s="29" customFormat="1" ht="45.75" customHeight="1">
      <c r="A19" s="155" t="s">
        <v>89</v>
      </c>
      <c r="B19" s="128" t="s">
        <v>36</v>
      </c>
      <c r="C19" s="128" t="s">
        <v>24</v>
      </c>
      <c r="D19" s="133" t="s">
        <v>41</v>
      </c>
      <c r="E19" s="130"/>
      <c r="F19" s="130"/>
      <c r="G19" s="130"/>
      <c r="H19" s="130"/>
      <c r="I19" s="130"/>
      <c r="J19" s="130"/>
      <c r="K19" s="122" t="e">
        <f t="shared" si="7"/>
        <v>#DIV/0!</v>
      </c>
      <c r="L19" s="130">
        <v>10820</v>
      </c>
      <c r="M19" s="130">
        <v>10820</v>
      </c>
      <c r="N19" s="130"/>
      <c r="O19" s="130"/>
      <c r="P19" s="130"/>
      <c r="Q19" s="130">
        <v>10820</v>
      </c>
      <c r="R19" s="130">
        <v>10815</v>
      </c>
      <c r="S19" s="130">
        <v>10815</v>
      </c>
      <c r="T19" s="130"/>
      <c r="U19" s="130"/>
      <c r="V19" s="130"/>
      <c r="W19" s="130">
        <v>10815</v>
      </c>
      <c r="X19" s="131">
        <f t="shared" si="5"/>
        <v>99.95378927911275</v>
      </c>
      <c r="Y19" s="130">
        <f t="shared" si="2"/>
        <v>10815</v>
      </c>
      <c r="Z19" s="19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s="29" customFormat="1" ht="46.5" customHeight="1">
      <c r="A20" s="155" t="s">
        <v>90</v>
      </c>
      <c r="B20" s="128" t="s">
        <v>37</v>
      </c>
      <c r="C20" s="128" t="s">
        <v>24</v>
      </c>
      <c r="D20" s="133" t="s">
        <v>38</v>
      </c>
      <c r="E20" s="130">
        <v>239870</v>
      </c>
      <c r="F20" s="130"/>
      <c r="G20" s="130">
        <v>165000</v>
      </c>
      <c r="H20" s="130">
        <v>239699.74</v>
      </c>
      <c r="I20" s="130"/>
      <c r="J20" s="130">
        <v>164996.55</v>
      </c>
      <c r="K20" s="158">
        <f t="shared" si="7"/>
        <v>99.92901988577145</v>
      </c>
      <c r="L20" s="130">
        <v>919700</v>
      </c>
      <c r="M20" s="130">
        <v>919700</v>
      </c>
      <c r="N20" s="130"/>
      <c r="O20" s="130"/>
      <c r="P20" s="130"/>
      <c r="Q20" s="130">
        <v>919700</v>
      </c>
      <c r="R20" s="130">
        <v>916719.6</v>
      </c>
      <c r="S20" s="130">
        <v>916719.6</v>
      </c>
      <c r="T20" s="130"/>
      <c r="U20" s="130"/>
      <c r="V20" s="130"/>
      <c r="W20" s="130">
        <v>916719.6</v>
      </c>
      <c r="X20" s="131">
        <f t="shared" si="5"/>
        <v>99.67593780580624</v>
      </c>
      <c r="Y20" s="130">
        <f t="shared" si="2"/>
        <v>1156419.3399999999</v>
      </c>
      <c r="Z20" s="19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s="29" customFormat="1" ht="46.5" customHeight="1">
      <c r="A21" s="155" t="s">
        <v>99</v>
      </c>
      <c r="B21" s="128">
        <v>6090</v>
      </c>
      <c r="C21" s="127" t="s">
        <v>53</v>
      </c>
      <c r="D21" s="133" t="s">
        <v>100</v>
      </c>
      <c r="E21" s="130">
        <v>86000</v>
      </c>
      <c r="F21" s="130"/>
      <c r="G21" s="130"/>
      <c r="H21" s="130">
        <v>86000</v>
      </c>
      <c r="I21" s="130"/>
      <c r="J21" s="130"/>
      <c r="K21" s="158">
        <f t="shared" si="7"/>
        <v>100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1"/>
      <c r="Y21" s="130">
        <f t="shared" si="2"/>
        <v>86000</v>
      </c>
      <c r="Z21" s="19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s="29" customFormat="1" ht="69" customHeight="1">
      <c r="A22" s="155" t="s">
        <v>91</v>
      </c>
      <c r="B22" s="128">
        <v>7462</v>
      </c>
      <c r="C22" s="128" t="s">
        <v>55</v>
      </c>
      <c r="D22" s="133" t="s">
        <v>70</v>
      </c>
      <c r="E22" s="130"/>
      <c r="F22" s="130"/>
      <c r="G22" s="130"/>
      <c r="H22" s="130"/>
      <c r="I22" s="130"/>
      <c r="J22" s="130"/>
      <c r="K22" s="158"/>
      <c r="L22" s="130">
        <v>8000000</v>
      </c>
      <c r="M22" s="130"/>
      <c r="N22" s="163">
        <v>8000000</v>
      </c>
      <c r="O22" s="130"/>
      <c r="P22" s="130"/>
      <c r="Q22" s="130"/>
      <c r="R22" s="130">
        <v>7943425.64</v>
      </c>
      <c r="S22" s="130"/>
      <c r="T22" s="130">
        <v>7943425.64</v>
      </c>
      <c r="U22" s="130"/>
      <c r="V22" s="130"/>
      <c r="W22" s="130"/>
      <c r="X22" s="131">
        <f t="shared" si="5"/>
        <v>99.2928205</v>
      </c>
      <c r="Y22" s="130">
        <f t="shared" si="2"/>
        <v>7943425.64</v>
      </c>
      <c r="Z22" s="19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29" customFormat="1" ht="23.25" customHeight="1">
      <c r="A23" s="159"/>
      <c r="B23" s="156"/>
      <c r="C23" s="156"/>
      <c r="D23" s="133" t="s">
        <v>51</v>
      </c>
      <c r="E23" s="130"/>
      <c r="F23" s="130"/>
      <c r="G23" s="130"/>
      <c r="H23" s="130"/>
      <c r="I23" s="130"/>
      <c r="J23" s="130"/>
      <c r="K23" s="158"/>
      <c r="L23" s="130">
        <v>8000000</v>
      </c>
      <c r="M23" s="130"/>
      <c r="N23" s="163">
        <v>8000000</v>
      </c>
      <c r="O23" s="130"/>
      <c r="P23" s="130"/>
      <c r="Q23" s="130"/>
      <c r="R23" s="130">
        <v>7943425.64</v>
      </c>
      <c r="S23" s="130"/>
      <c r="T23" s="130">
        <v>7943425.64</v>
      </c>
      <c r="U23" s="130"/>
      <c r="V23" s="130"/>
      <c r="W23" s="130"/>
      <c r="X23" s="131">
        <f t="shared" si="5"/>
        <v>99.2928205</v>
      </c>
      <c r="Y23" s="130">
        <f t="shared" si="2"/>
        <v>7943425.64</v>
      </c>
      <c r="Z23" s="19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29" customFormat="1" ht="178.5" customHeight="1">
      <c r="A24" s="155" t="s">
        <v>92</v>
      </c>
      <c r="B24" s="128" t="s">
        <v>52</v>
      </c>
      <c r="C24" s="128" t="s">
        <v>27</v>
      </c>
      <c r="D24" s="133" t="s">
        <v>57</v>
      </c>
      <c r="E24" s="130"/>
      <c r="F24" s="130"/>
      <c r="G24" s="130"/>
      <c r="H24" s="130"/>
      <c r="I24" s="130"/>
      <c r="J24" s="130"/>
      <c r="K24" s="158"/>
      <c r="L24" s="130">
        <v>26630</v>
      </c>
      <c r="M24" s="130"/>
      <c r="N24" s="130">
        <v>26630</v>
      </c>
      <c r="O24" s="130"/>
      <c r="P24" s="130"/>
      <c r="Q24" s="130"/>
      <c r="R24" s="130">
        <v>13867.44</v>
      </c>
      <c r="S24" s="130"/>
      <c r="T24" s="130">
        <v>13867.44</v>
      </c>
      <c r="U24" s="130"/>
      <c r="V24" s="130"/>
      <c r="W24" s="130"/>
      <c r="X24" s="131">
        <f t="shared" si="5"/>
        <v>52.07450244085617</v>
      </c>
      <c r="Y24" s="130">
        <f t="shared" si="2"/>
        <v>13867.44</v>
      </c>
      <c r="Z24" s="19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29" customFormat="1" ht="37.5" customHeight="1">
      <c r="A25" s="155" t="s">
        <v>93</v>
      </c>
      <c r="B25" s="128" t="s">
        <v>7</v>
      </c>
      <c r="C25" s="128" t="s">
        <v>32</v>
      </c>
      <c r="D25" s="133" t="s">
        <v>8</v>
      </c>
      <c r="E25" s="130"/>
      <c r="F25" s="130"/>
      <c r="G25" s="130"/>
      <c r="H25" s="130"/>
      <c r="I25" s="130"/>
      <c r="J25" s="130"/>
      <c r="K25" s="158"/>
      <c r="L25" s="130">
        <v>270</v>
      </c>
      <c r="M25" s="130"/>
      <c r="N25" s="130">
        <v>270</v>
      </c>
      <c r="O25" s="130"/>
      <c r="P25" s="130"/>
      <c r="Q25" s="130"/>
      <c r="R25" s="130">
        <f>T25+W25</f>
        <v>0</v>
      </c>
      <c r="S25" s="130"/>
      <c r="T25" s="130"/>
      <c r="U25" s="130"/>
      <c r="V25" s="130"/>
      <c r="W25" s="130"/>
      <c r="X25" s="131"/>
      <c r="Y25" s="130">
        <f t="shared" si="2"/>
        <v>0</v>
      </c>
      <c r="Z25" s="19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29" customFormat="1" ht="33.75" customHeight="1">
      <c r="A26" s="155" t="s">
        <v>94</v>
      </c>
      <c r="B26" s="128" t="s">
        <v>12</v>
      </c>
      <c r="C26" s="142" t="s">
        <v>18</v>
      </c>
      <c r="D26" s="129" t="s">
        <v>50</v>
      </c>
      <c r="E26" s="130">
        <v>220903</v>
      </c>
      <c r="F26" s="130"/>
      <c r="G26" s="130"/>
      <c r="H26" s="130">
        <v>220903</v>
      </c>
      <c r="I26" s="130"/>
      <c r="J26" s="130"/>
      <c r="K26" s="158">
        <f t="shared" si="7"/>
        <v>100</v>
      </c>
      <c r="L26" s="130">
        <f>N26+Q26</f>
        <v>0</v>
      </c>
      <c r="M26" s="130"/>
      <c r="N26" s="130"/>
      <c r="O26" s="130"/>
      <c r="P26" s="130"/>
      <c r="Q26" s="130"/>
      <c r="R26" s="130">
        <f>T26+W26</f>
        <v>0</v>
      </c>
      <c r="S26" s="130"/>
      <c r="T26" s="130"/>
      <c r="U26" s="130"/>
      <c r="V26" s="130"/>
      <c r="W26" s="130"/>
      <c r="X26" s="131"/>
      <c r="Y26" s="130">
        <f t="shared" si="2"/>
        <v>220903</v>
      </c>
      <c r="Z26" s="19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4" customFormat="1" ht="20.25" customHeight="1">
      <c r="A27" s="32"/>
      <c r="B27" s="50"/>
      <c r="C27" s="32"/>
      <c r="D27" s="165" t="s">
        <v>15</v>
      </c>
      <c r="E27" s="124">
        <f>E17+E18+E19+E20+E22+E24+E25+E26+E21</f>
        <v>1912240</v>
      </c>
      <c r="F27" s="124">
        <f>F17+F18+F19+F20+F22+F24+F25+F26+F21</f>
        <v>1005632</v>
      </c>
      <c r="G27" s="124">
        <f>G17+G18+G19+G20+G22+G24+G25+G26</f>
        <v>215360</v>
      </c>
      <c r="H27" s="124">
        <f>H17+H18+H19+H20+H22+H24+H25+H26+H21</f>
        <v>1860833.52</v>
      </c>
      <c r="I27" s="124">
        <f>I17+I18+I19+I20+I22+I24+I25+I26</f>
        <v>1005611.49</v>
      </c>
      <c r="J27" s="124">
        <f>J17+J18+J19+J20+J22+J24+J25+J26</f>
        <v>195945.58</v>
      </c>
      <c r="K27" s="153">
        <f>SUM(H27/E27)*100</f>
        <v>97.31171401079362</v>
      </c>
      <c r="L27" s="124">
        <f aca="true" t="shared" si="8" ref="L27:W27">L17+L18+L19+L20+L22+L24+L25+L26</f>
        <v>8963420</v>
      </c>
      <c r="M27" s="124">
        <f t="shared" si="8"/>
        <v>930520</v>
      </c>
      <c r="N27" s="166">
        <f t="shared" si="8"/>
        <v>8032900</v>
      </c>
      <c r="O27" s="43">
        <f t="shared" si="8"/>
        <v>0</v>
      </c>
      <c r="P27" s="124">
        <f t="shared" si="8"/>
        <v>3300</v>
      </c>
      <c r="Q27" s="124">
        <f t="shared" si="8"/>
        <v>930520</v>
      </c>
      <c r="R27" s="124">
        <f t="shared" si="8"/>
        <v>8891766.95</v>
      </c>
      <c r="S27" s="124">
        <f t="shared" si="8"/>
        <v>927534.6</v>
      </c>
      <c r="T27" s="124">
        <f t="shared" si="8"/>
        <v>7964232.35</v>
      </c>
      <c r="U27" s="43">
        <f t="shared" si="8"/>
        <v>0</v>
      </c>
      <c r="V27" s="124">
        <f t="shared" si="8"/>
        <v>3300</v>
      </c>
      <c r="W27" s="124">
        <f t="shared" si="8"/>
        <v>927534.6</v>
      </c>
      <c r="X27" s="125">
        <f>SUM(R27/L27)*100</f>
        <v>99.20060590712026</v>
      </c>
      <c r="Y27" s="124">
        <f>SUM(H27+R27)</f>
        <v>10752600.469999999</v>
      </c>
      <c r="Z27" s="190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</row>
    <row r="28" spans="1:256" s="34" customFormat="1" ht="15.75" customHeight="1">
      <c r="A28" s="32"/>
      <c r="B28" s="50"/>
      <c r="C28" s="32"/>
      <c r="D28" s="33" t="s">
        <v>51</v>
      </c>
      <c r="E28" s="43">
        <f aca="true" t="shared" si="9" ref="E28:J28">E23</f>
        <v>0</v>
      </c>
      <c r="F28" s="43">
        <f t="shared" si="9"/>
        <v>0</v>
      </c>
      <c r="G28" s="43">
        <f t="shared" si="9"/>
        <v>0</v>
      </c>
      <c r="H28" s="43">
        <f t="shared" si="9"/>
        <v>0</v>
      </c>
      <c r="I28" s="43">
        <f t="shared" si="9"/>
        <v>0</v>
      </c>
      <c r="J28" s="43">
        <f t="shared" si="9"/>
        <v>0</v>
      </c>
      <c r="K28" s="67"/>
      <c r="L28" s="166">
        <f aca="true" t="shared" si="10" ref="L28:W28">L23</f>
        <v>8000000</v>
      </c>
      <c r="M28" s="43">
        <f t="shared" si="10"/>
        <v>0</v>
      </c>
      <c r="N28" s="43">
        <f t="shared" si="10"/>
        <v>8000000</v>
      </c>
      <c r="O28" s="43">
        <f t="shared" si="10"/>
        <v>0</v>
      </c>
      <c r="P28" s="43">
        <f t="shared" si="10"/>
        <v>0</v>
      </c>
      <c r="Q28" s="43">
        <f t="shared" si="10"/>
        <v>0</v>
      </c>
      <c r="R28" s="43">
        <f t="shared" si="10"/>
        <v>7943425.64</v>
      </c>
      <c r="S28" s="43">
        <f t="shared" si="10"/>
        <v>0</v>
      </c>
      <c r="T28" s="43">
        <f t="shared" si="10"/>
        <v>7943425.64</v>
      </c>
      <c r="U28" s="43">
        <f t="shared" si="10"/>
        <v>0</v>
      </c>
      <c r="V28" s="43">
        <f t="shared" si="10"/>
        <v>0</v>
      </c>
      <c r="W28" s="43">
        <f t="shared" si="10"/>
        <v>0</v>
      </c>
      <c r="X28" s="68">
        <f>SUM(R28/L28)*100</f>
        <v>99.2928205</v>
      </c>
      <c r="Y28" s="43">
        <f>SUM(H28+R28)</f>
        <v>7943425.64</v>
      </c>
      <c r="Z28" s="190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4:26" ht="161.25" customHeight="1">
      <c r="D29" s="36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Z29" s="190"/>
    </row>
    <row r="30" spans="1:26" s="167" customFormat="1" ht="34.5" customHeight="1">
      <c r="A30" s="179" t="s">
        <v>102</v>
      </c>
      <c r="B30" s="179"/>
      <c r="C30" s="179"/>
      <c r="D30" s="179"/>
      <c r="E30" s="179"/>
      <c r="F30" s="102"/>
      <c r="G30" s="103"/>
      <c r="H30" s="103"/>
      <c r="I30" s="180"/>
      <c r="J30" s="180"/>
      <c r="K30" s="105"/>
      <c r="L30" s="105"/>
      <c r="M30" s="105"/>
      <c r="N30" s="105"/>
      <c r="O30" s="105"/>
      <c r="P30" s="105"/>
      <c r="Q30" s="105"/>
      <c r="R30" s="106"/>
      <c r="S30" s="105"/>
      <c r="T30" s="104"/>
      <c r="U30" s="103" t="s">
        <v>103</v>
      </c>
      <c r="V30" s="107"/>
      <c r="W30" s="108"/>
      <c r="X30" s="106"/>
      <c r="Y30" s="106"/>
      <c r="Z30" s="190"/>
    </row>
    <row r="31" spans="1:26" ht="19.5" customHeight="1">
      <c r="A31" s="93"/>
      <c r="B31" s="94"/>
      <c r="C31" s="94"/>
      <c r="D31" s="94"/>
      <c r="E31" s="94"/>
      <c r="F31" s="94"/>
      <c r="G31" s="94"/>
      <c r="H31" s="94"/>
      <c r="I31" s="9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95"/>
      <c r="U31" s="92"/>
      <c r="V31" s="80"/>
      <c r="W31" s="81"/>
      <c r="Z31" s="190"/>
    </row>
    <row r="32" spans="1:26" s="118" customFormat="1" ht="28.5" customHeight="1">
      <c r="A32" s="111"/>
      <c r="B32" s="111"/>
      <c r="C32" s="111"/>
      <c r="D32" s="111"/>
      <c r="E32" s="111"/>
      <c r="F32" s="111"/>
      <c r="G32" s="111"/>
      <c r="H32" s="111"/>
      <c r="I32" s="112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2"/>
      <c r="U32" s="114"/>
      <c r="V32" s="115"/>
      <c r="W32" s="116"/>
      <c r="X32" s="115"/>
      <c r="Y32" s="117"/>
      <c r="Z32" s="190"/>
    </row>
    <row r="33" spans="1:26" ht="31.5" hidden="1">
      <c r="A33" s="100"/>
      <c r="B33" s="101"/>
      <c r="C33" s="94"/>
      <c r="D33" s="94"/>
      <c r="E33" s="94"/>
      <c r="F33" s="94"/>
      <c r="G33" s="94"/>
      <c r="H33" s="94"/>
      <c r="I33" s="97"/>
      <c r="J33" s="98"/>
      <c r="K33" s="98"/>
      <c r="L33" s="98"/>
      <c r="M33" s="98"/>
      <c r="N33" s="98"/>
      <c r="O33" s="99"/>
      <c r="P33" s="189"/>
      <c r="Q33" s="189"/>
      <c r="R33" s="189"/>
      <c r="S33" s="189"/>
      <c r="T33" s="189"/>
      <c r="U33" s="96"/>
      <c r="V33" s="54"/>
      <c r="W33" s="58"/>
      <c r="Z33" s="190"/>
    </row>
    <row r="34" spans="1:26" ht="15" hidden="1">
      <c r="A34" s="45"/>
      <c r="B34" s="45"/>
      <c r="C34" s="45"/>
      <c r="D34" s="46"/>
      <c r="Z34" s="190"/>
    </row>
    <row r="35" spans="1:26" ht="15">
      <c r="A35" s="45"/>
      <c r="B35" s="45"/>
      <c r="C35" s="45"/>
      <c r="D35" s="46"/>
      <c r="Z35" s="190"/>
    </row>
    <row r="36" spans="1:26" ht="15">
      <c r="A36" s="45"/>
      <c r="B36" s="45"/>
      <c r="C36" s="45"/>
      <c r="D36" s="46"/>
      <c r="Z36" s="190"/>
    </row>
    <row r="37" spans="1:4" ht="15">
      <c r="A37" s="45"/>
      <c r="B37" s="45"/>
      <c r="C37" s="45"/>
      <c r="D37" s="46"/>
    </row>
    <row r="38" spans="1:4" ht="15">
      <c r="A38" s="45"/>
      <c r="B38" s="45"/>
      <c r="C38" s="45"/>
      <c r="D38" s="46"/>
    </row>
    <row r="39" spans="1:4" ht="15">
      <c r="A39" s="45"/>
      <c r="B39" s="45"/>
      <c r="C39" s="45"/>
      <c r="D39" s="46"/>
    </row>
    <row r="40" spans="1:4" ht="15">
      <c r="A40" s="45"/>
      <c r="B40" s="45"/>
      <c r="C40" s="45"/>
      <c r="D40" s="46"/>
    </row>
    <row r="41" spans="1:4" ht="15">
      <c r="A41" s="45"/>
      <c r="B41" s="45"/>
      <c r="C41" s="45"/>
      <c r="D41" s="46"/>
    </row>
    <row r="42" spans="1:4" ht="15">
      <c r="A42" s="45"/>
      <c r="B42" s="45"/>
      <c r="C42" s="45"/>
      <c r="D42" s="46"/>
    </row>
    <row r="43" spans="1:4" ht="15">
      <c r="A43" s="45"/>
      <c r="B43" s="45"/>
      <c r="C43" s="45"/>
      <c r="D43" s="46"/>
    </row>
    <row r="44" spans="1:4" ht="15">
      <c r="A44" s="45"/>
      <c r="B44" s="45"/>
      <c r="C44" s="45"/>
      <c r="D44" s="46"/>
    </row>
    <row r="45" spans="1:4" ht="15">
      <c r="A45" s="45"/>
      <c r="B45" s="45"/>
      <c r="C45" s="45"/>
      <c r="D45" s="46"/>
    </row>
    <row r="46" spans="1:4" ht="15">
      <c r="A46" s="45"/>
      <c r="B46" s="45"/>
      <c r="C46" s="45"/>
      <c r="D46" s="46"/>
    </row>
    <row r="47" spans="1:4" ht="15">
      <c r="A47" s="45"/>
      <c r="B47" s="45"/>
      <c r="C47" s="45"/>
      <c r="D47" s="46"/>
    </row>
    <row r="48" spans="1:4" ht="15">
      <c r="A48" s="45"/>
      <c r="B48" s="45"/>
      <c r="C48" s="45"/>
      <c r="D48" s="46"/>
    </row>
    <row r="49" spans="1:4" ht="15">
      <c r="A49" s="45"/>
      <c r="B49" s="45"/>
      <c r="C49" s="45"/>
      <c r="D49" s="46"/>
    </row>
    <row r="50" spans="1:4" ht="15">
      <c r="A50" s="45"/>
      <c r="B50" s="45"/>
      <c r="C50" s="45"/>
      <c r="D50" s="46"/>
    </row>
    <row r="51" spans="1:4" ht="15">
      <c r="A51" s="45"/>
      <c r="B51" s="45"/>
      <c r="C51" s="45"/>
      <c r="D51" s="46"/>
    </row>
    <row r="52" spans="1:4" ht="15">
      <c r="A52" s="45"/>
      <c r="B52" s="45"/>
      <c r="C52" s="45"/>
      <c r="D52" s="46"/>
    </row>
    <row r="53" spans="1:4" ht="15">
      <c r="A53" s="45"/>
      <c r="B53" s="45"/>
      <c r="C53" s="45"/>
      <c r="D53" s="46"/>
    </row>
    <row r="54" spans="1:4" ht="15">
      <c r="A54" s="45"/>
      <c r="B54" s="45"/>
      <c r="C54" s="45"/>
      <c r="D54" s="46"/>
    </row>
    <row r="55" spans="1:4" ht="15">
      <c r="A55" s="45"/>
      <c r="B55" s="45"/>
      <c r="C55" s="45"/>
      <c r="D55" s="46"/>
    </row>
    <row r="56" spans="1:4" ht="15">
      <c r="A56" s="45"/>
      <c r="B56" s="45"/>
      <c r="C56" s="45"/>
      <c r="D56" s="46"/>
    </row>
    <row r="57" spans="1:4" ht="15">
      <c r="A57" s="45"/>
      <c r="B57" s="45"/>
      <c r="C57" s="45"/>
      <c r="D57" s="46"/>
    </row>
    <row r="58" spans="1:4" ht="15">
      <c r="A58" s="45"/>
      <c r="B58" s="45"/>
      <c r="C58" s="45"/>
      <c r="D58" s="46"/>
    </row>
    <row r="59" spans="1:4" ht="15">
      <c r="A59" s="45"/>
      <c r="B59" s="45"/>
      <c r="C59" s="45"/>
      <c r="D59" s="46"/>
    </row>
    <row r="60" spans="1:4" ht="15">
      <c r="A60" s="45"/>
      <c r="B60" s="45"/>
      <c r="C60" s="45"/>
      <c r="D60" s="46"/>
    </row>
    <row r="61" spans="1:4" ht="15">
      <c r="A61" s="45"/>
      <c r="B61" s="45"/>
      <c r="C61" s="45"/>
      <c r="D61" s="46"/>
    </row>
    <row r="62" spans="1:4" ht="15">
      <c r="A62" s="45"/>
      <c r="B62" s="45"/>
      <c r="C62" s="45"/>
      <c r="D62" s="46"/>
    </row>
    <row r="63" spans="1:4" ht="15">
      <c r="A63" s="45"/>
      <c r="B63" s="45"/>
      <c r="C63" s="45"/>
      <c r="D63" s="46"/>
    </row>
    <row r="64" spans="1:4" ht="15">
      <c r="A64" s="45"/>
      <c r="B64" s="45"/>
      <c r="C64" s="45"/>
      <c r="D64" s="46"/>
    </row>
    <row r="65" spans="1:4" ht="15">
      <c r="A65" s="45"/>
      <c r="B65" s="45"/>
      <c r="C65" s="45"/>
      <c r="D65" s="46"/>
    </row>
    <row r="66" spans="1:4" ht="15">
      <c r="A66" s="45"/>
      <c r="B66" s="45"/>
      <c r="C66" s="45"/>
      <c r="D66" s="46"/>
    </row>
    <row r="67" spans="1:4" ht="15">
      <c r="A67" s="45"/>
      <c r="B67" s="45"/>
      <c r="C67" s="45"/>
      <c r="D67" s="46"/>
    </row>
    <row r="68" spans="1:4" ht="15">
      <c r="A68" s="45"/>
      <c r="B68" s="45"/>
      <c r="C68" s="45"/>
      <c r="D68" s="46"/>
    </row>
    <row r="69" spans="1:4" ht="15">
      <c r="A69" s="45"/>
      <c r="B69" s="45"/>
      <c r="C69" s="45"/>
      <c r="D69" s="46"/>
    </row>
    <row r="70" spans="1:4" ht="15">
      <c r="A70" s="45"/>
      <c r="B70" s="45"/>
      <c r="C70" s="45"/>
      <c r="D70" s="46"/>
    </row>
    <row r="71" spans="1:4" ht="15">
      <c r="A71" s="45"/>
      <c r="B71" s="45"/>
      <c r="C71" s="45"/>
      <c r="D71" s="46"/>
    </row>
    <row r="72" spans="1:4" ht="15">
      <c r="A72" s="45"/>
      <c r="B72" s="45"/>
      <c r="C72" s="45"/>
      <c r="D72" s="46"/>
    </row>
    <row r="73" spans="1:4" ht="15">
      <c r="A73" s="45"/>
      <c r="B73" s="45"/>
      <c r="C73" s="45"/>
      <c r="D73" s="46"/>
    </row>
    <row r="74" spans="1:4" ht="15">
      <c r="A74" s="45"/>
      <c r="B74" s="45"/>
      <c r="C74" s="45"/>
      <c r="D74" s="46"/>
    </row>
    <row r="75" spans="1:4" ht="15">
      <c r="A75" s="45"/>
      <c r="B75" s="45"/>
      <c r="C75" s="45"/>
      <c r="D75" s="46"/>
    </row>
    <row r="76" spans="1:4" ht="15">
      <c r="A76" s="45"/>
      <c r="B76" s="45"/>
      <c r="C76" s="45"/>
      <c r="D76" s="46"/>
    </row>
    <row r="77" spans="1:4" ht="15">
      <c r="A77" s="45"/>
      <c r="B77" s="45"/>
      <c r="C77" s="45"/>
      <c r="D77" s="46"/>
    </row>
    <row r="78" spans="1:4" ht="15">
      <c r="A78" s="45"/>
      <c r="B78" s="45"/>
      <c r="C78" s="45"/>
      <c r="D78" s="46"/>
    </row>
    <row r="79" spans="1:4" ht="15">
      <c r="A79" s="45"/>
      <c r="B79" s="45"/>
      <c r="C79" s="45"/>
      <c r="D79" s="46"/>
    </row>
    <row r="80" spans="1:4" ht="15">
      <c r="A80" s="45"/>
      <c r="B80" s="45"/>
      <c r="C80" s="45"/>
      <c r="D80" s="46"/>
    </row>
    <row r="81" spans="1:4" ht="15">
      <c r="A81" s="45"/>
      <c r="B81" s="45"/>
      <c r="C81" s="45"/>
      <c r="D81" s="46"/>
    </row>
    <row r="82" spans="1:4" ht="15">
      <c r="A82" s="45"/>
      <c r="B82" s="45"/>
      <c r="C82" s="45"/>
      <c r="D82" s="46"/>
    </row>
    <row r="83" spans="1:4" ht="15">
      <c r="A83" s="45"/>
      <c r="B83" s="45"/>
      <c r="C83" s="45"/>
      <c r="D83" s="46"/>
    </row>
    <row r="84" spans="1:4" ht="15">
      <c r="A84" s="45"/>
      <c r="B84" s="45"/>
      <c r="C84" s="45"/>
      <c r="D84" s="46"/>
    </row>
    <row r="85" spans="1:4" ht="15">
      <c r="A85" s="45"/>
      <c r="B85" s="45"/>
      <c r="C85" s="45"/>
      <c r="D85" s="46"/>
    </row>
    <row r="86" spans="1:4" ht="15">
      <c r="A86" s="45"/>
      <c r="B86" s="45"/>
      <c r="C86" s="45"/>
      <c r="D86" s="46"/>
    </row>
    <row r="87" spans="1:4" ht="15">
      <c r="A87" s="45"/>
      <c r="B87" s="45"/>
      <c r="C87" s="45"/>
      <c r="D87" s="46"/>
    </row>
    <row r="88" spans="1:4" ht="15">
      <c r="A88" s="45"/>
      <c r="B88" s="45"/>
      <c r="C88" s="45"/>
      <c r="D88" s="46"/>
    </row>
    <row r="89" spans="1:4" ht="15">
      <c r="A89" s="45"/>
      <c r="B89" s="45"/>
      <c r="C89" s="45"/>
      <c r="D89" s="46"/>
    </row>
    <row r="90" spans="1:4" ht="15">
      <c r="A90" s="45"/>
      <c r="B90" s="45"/>
      <c r="C90" s="45"/>
      <c r="D90" s="46"/>
    </row>
    <row r="91" spans="1:4" ht="15">
      <c r="A91" s="45"/>
      <c r="B91" s="45"/>
      <c r="C91" s="45"/>
      <c r="D91" s="46"/>
    </row>
    <row r="92" spans="1:4" ht="15">
      <c r="A92" s="45"/>
      <c r="B92" s="45"/>
      <c r="C92" s="45"/>
      <c r="D92" s="46"/>
    </row>
    <row r="93" spans="1:4" ht="15">
      <c r="A93" s="45"/>
      <c r="B93" s="45"/>
      <c r="C93" s="45"/>
      <c r="D93" s="46"/>
    </row>
    <row r="94" spans="1:4" ht="15">
      <c r="A94" s="45"/>
      <c r="B94" s="45"/>
      <c r="C94" s="45"/>
      <c r="D94" s="46"/>
    </row>
    <row r="95" spans="1:4" ht="15">
      <c r="A95" s="45"/>
      <c r="B95" s="45"/>
      <c r="C95" s="45"/>
      <c r="D95" s="46"/>
    </row>
    <row r="96" spans="1:4" ht="15">
      <c r="A96" s="45"/>
      <c r="B96" s="45"/>
      <c r="C96" s="45"/>
      <c r="D96" s="46"/>
    </row>
    <row r="97" spans="1:4" ht="15">
      <c r="A97" s="45"/>
      <c r="B97" s="45"/>
      <c r="C97" s="45"/>
      <c r="D97" s="46"/>
    </row>
    <row r="98" spans="1:4" ht="15">
      <c r="A98" s="45"/>
      <c r="B98" s="45"/>
      <c r="C98" s="45"/>
      <c r="D98" s="46"/>
    </row>
    <row r="99" spans="1:4" ht="15">
      <c r="A99" s="45"/>
      <c r="B99" s="45"/>
      <c r="C99" s="45"/>
      <c r="D99" s="46"/>
    </row>
    <row r="100" spans="1:4" ht="15">
      <c r="A100" s="45"/>
      <c r="B100" s="45"/>
      <c r="C100" s="45"/>
      <c r="D100" s="46"/>
    </row>
    <row r="101" spans="1:4" ht="15">
      <c r="A101" s="45"/>
      <c r="B101" s="45"/>
      <c r="C101" s="45"/>
      <c r="D101" s="46"/>
    </row>
    <row r="102" spans="1:4" ht="15">
      <c r="A102" s="45"/>
      <c r="B102" s="45"/>
      <c r="C102" s="45"/>
      <c r="D102" s="46"/>
    </row>
    <row r="103" spans="1:4" ht="15">
      <c r="A103" s="45"/>
      <c r="B103" s="45"/>
      <c r="C103" s="45"/>
      <c r="D103" s="46"/>
    </row>
    <row r="104" spans="1:4" ht="15">
      <c r="A104" s="45"/>
      <c r="B104" s="45"/>
      <c r="C104" s="45"/>
      <c r="D104" s="46"/>
    </row>
    <row r="105" spans="1:4" ht="15">
      <c r="A105" s="45"/>
      <c r="B105" s="45"/>
      <c r="C105" s="45"/>
      <c r="D105" s="46"/>
    </row>
    <row r="106" spans="1:4" ht="15">
      <c r="A106" s="45"/>
      <c r="B106" s="45"/>
      <c r="C106" s="45"/>
      <c r="D106" s="46"/>
    </row>
    <row r="107" spans="1:4" ht="15">
      <c r="A107" s="45"/>
      <c r="B107" s="45"/>
      <c r="C107" s="45"/>
      <c r="D107" s="46"/>
    </row>
    <row r="108" spans="1:4" ht="15">
      <c r="A108" s="45"/>
      <c r="B108" s="45"/>
      <c r="C108" s="45"/>
      <c r="D108" s="46"/>
    </row>
    <row r="109" spans="1:4" ht="15">
      <c r="A109" s="45"/>
      <c r="B109" s="45"/>
      <c r="C109" s="45"/>
      <c r="D109" s="46"/>
    </row>
    <row r="110" spans="1:4" ht="15">
      <c r="A110" s="45"/>
      <c r="B110" s="45"/>
      <c r="C110" s="45"/>
      <c r="D110" s="46"/>
    </row>
    <row r="111" spans="1:4" ht="15">
      <c r="A111" s="45"/>
      <c r="B111" s="45"/>
      <c r="C111" s="45"/>
      <c r="D111" s="46"/>
    </row>
    <row r="112" spans="1:4" ht="15">
      <c r="A112" s="45"/>
      <c r="B112" s="45"/>
      <c r="C112" s="45"/>
      <c r="D112" s="46"/>
    </row>
    <row r="113" spans="1:4" ht="15">
      <c r="A113" s="45"/>
      <c r="B113" s="45"/>
      <c r="C113" s="45"/>
      <c r="D113" s="46"/>
    </row>
    <row r="114" spans="1:4" ht="15">
      <c r="A114" s="45"/>
      <c r="B114" s="45"/>
      <c r="C114" s="45"/>
      <c r="D114" s="46"/>
    </row>
    <row r="115" spans="1:4" ht="15">
      <c r="A115" s="45"/>
      <c r="B115" s="45"/>
      <c r="C115" s="45"/>
      <c r="D115" s="46"/>
    </row>
    <row r="116" spans="1:4" ht="15">
      <c r="A116" s="45"/>
      <c r="B116" s="45"/>
      <c r="C116" s="45"/>
      <c r="D116" s="46"/>
    </row>
    <row r="117" spans="1:4" ht="15">
      <c r="A117" s="45"/>
      <c r="B117" s="45"/>
      <c r="C117" s="45"/>
      <c r="D117" s="46"/>
    </row>
    <row r="118" spans="1:4" ht="15">
      <c r="A118" s="45"/>
      <c r="B118" s="45"/>
      <c r="C118" s="45"/>
      <c r="D118" s="46"/>
    </row>
    <row r="119" spans="1:4" ht="15">
      <c r="A119" s="45"/>
      <c r="B119" s="45"/>
      <c r="C119" s="45"/>
      <c r="D119" s="46"/>
    </row>
    <row r="120" spans="1:4" ht="15">
      <c r="A120" s="45"/>
      <c r="B120" s="45"/>
      <c r="C120" s="45"/>
      <c r="D120" s="46"/>
    </row>
    <row r="121" spans="1:4" ht="15">
      <c r="A121" s="45"/>
      <c r="B121" s="45"/>
      <c r="C121" s="45"/>
      <c r="D121" s="46"/>
    </row>
    <row r="122" spans="1:4" ht="15">
      <c r="A122" s="45"/>
      <c r="B122" s="45"/>
      <c r="C122" s="45"/>
      <c r="D122" s="46"/>
    </row>
    <row r="123" spans="1:4" ht="15">
      <c r="A123" s="45"/>
      <c r="B123" s="45"/>
      <c r="C123" s="45"/>
      <c r="D123" s="46"/>
    </row>
    <row r="124" spans="1:4" ht="15">
      <c r="A124" s="45"/>
      <c r="B124" s="45"/>
      <c r="C124" s="45"/>
      <c r="D124" s="46"/>
    </row>
    <row r="125" spans="1:4" ht="15">
      <c r="A125" s="45"/>
      <c r="B125" s="45"/>
      <c r="C125" s="45"/>
      <c r="D125" s="46"/>
    </row>
    <row r="126" spans="1:4" ht="15">
      <c r="A126" s="45"/>
      <c r="B126" s="45"/>
      <c r="C126" s="45"/>
      <c r="D126" s="46"/>
    </row>
    <row r="127" spans="1:4" ht="15">
      <c r="A127" s="45"/>
      <c r="B127" s="45"/>
      <c r="C127" s="45"/>
      <c r="D127" s="46"/>
    </row>
    <row r="128" spans="1:4" ht="15">
      <c r="A128" s="45"/>
      <c r="B128" s="45"/>
      <c r="C128" s="45"/>
      <c r="D128" s="46"/>
    </row>
    <row r="129" spans="1:4" ht="15">
      <c r="A129" s="45"/>
      <c r="B129" s="45"/>
      <c r="C129" s="45"/>
      <c r="D129" s="46"/>
    </row>
    <row r="130" spans="1:4" ht="15">
      <c r="A130" s="45"/>
      <c r="B130" s="45"/>
      <c r="C130" s="45"/>
      <c r="D130" s="46"/>
    </row>
    <row r="131" spans="1:4" ht="15">
      <c r="A131" s="45"/>
      <c r="B131" s="45"/>
      <c r="C131" s="45"/>
      <c r="D131" s="46"/>
    </row>
    <row r="132" spans="1:4" ht="15">
      <c r="A132" s="45"/>
      <c r="B132" s="45"/>
      <c r="C132" s="45"/>
      <c r="D132" s="46"/>
    </row>
    <row r="133" spans="1:4" ht="15">
      <c r="A133" s="45"/>
      <c r="B133" s="45"/>
      <c r="C133" s="45"/>
      <c r="D133" s="46"/>
    </row>
    <row r="134" spans="1:4" ht="15">
      <c r="A134" s="45"/>
      <c r="B134" s="45"/>
      <c r="C134" s="45"/>
      <c r="D134" s="46"/>
    </row>
    <row r="135" spans="1:4" ht="15">
      <c r="A135" s="45"/>
      <c r="B135" s="45"/>
      <c r="C135" s="45"/>
      <c r="D135" s="46"/>
    </row>
    <row r="136" spans="1:4" ht="15">
      <c r="A136" s="45"/>
      <c r="B136" s="45"/>
      <c r="C136" s="45"/>
      <c r="D136" s="46"/>
    </row>
    <row r="137" spans="1:4" ht="15">
      <c r="A137" s="45"/>
      <c r="B137" s="45"/>
      <c r="C137" s="45"/>
      <c r="D137" s="46"/>
    </row>
    <row r="138" spans="1:4" ht="15">
      <c r="A138" s="45"/>
      <c r="B138" s="45"/>
      <c r="C138" s="45"/>
      <c r="D138" s="46"/>
    </row>
    <row r="139" spans="1:4" ht="15">
      <c r="A139" s="45"/>
      <c r="B139" s="45"/>
      <c r="C139" s="45"/>
      <c r="D139" s="46"/>
    </row>
    <row r="140" spans="1:4" ht="15">
      <c r="A140" s="45"/>
      <c r="B140" s="45"/>
      <c r="C140" s="45"/>
      <c r="D140" s="46"/>
    </row>
    <row r="141" spans="1:4" ht="15">
      <c r="A141" s="45"/>
      <c r="B141" s="45"/>
      <c r="C141" s="45"/>
      <c r="D141" s="46"/>
    </row>
    <row r="142" spans="1:4" ht="15">
      <c r="A142" s="45"/>
      <c r="B142" s="45"/>
      <c r="C142" s="45"/>
      <c r="D142" s="46"/>
    </row>
    <row r="143" spans="1:4" ht="15">
      <c r="A143" s="45"/>
      <c r="B143" s="45"/>
      <c r="C143" s="45"/>
      <c r="D143" s="46"/>
    </row>
    <row r="144" spans="1:4" ht="15">
      <c r="A144" s="45"/>
      <c r="B144" s="45"/>
      <c r="C144" s="45"/>
      <c r="D144" s="46"/>
    </row>
    <row r="145" spans="1:4" ht="15">
      <c r="A145" s="45"/>
      <c r="B145" s="45"/>
      <c r="C145" s="45"/>
      <c r="D145" s="46"/>
    </row>
    <row r="146" spans="1:4" ht="15">
      <c r="A146" s="45"/>
      <c r="B146" s="45"/>
      <c r="C146" s="45"/>
      <c r="D146" s="46"/>
    </row>
    <row r="147" spans="1:4" ht="15">
      <c r="A147" s="45"/>
      <c r="B147" s="45"/>
      <c r="C147" s="45"/>
      <c r="D147" s="46"/>
    </row>
    <row r="148" spans="1:4" ht="15">
      <c r="A148" s="45"/>
      <c r="B148" s="45"/>
      <c r="C148" s="45"/>
      <c r="D148" s="46"/>
    </row>
    <row r="149" spans="1:4" ht="15">
      <c r="A149" s="45"/>
      <c r="B149" s="45"/>
      <c r="C149" s="45"/>
      <c r="D149" s="46"/>
    </row>
    <row r="150" spans="1:4" ht="15">
      <c r="A150" s="45"/>
      <c r="B150" s="45"/>
      <c r="C150" s="45"/>
      <c r="D150" s="46"/>
    </row>
    <row r="151" spans="1:4" ht="15">
      <c r="A151" s="45"/>
      <c r="B151" s="45"/>
      <c r="C151" s="45"/>
      <c r="D151" s="46"/>
    </row>
    <row r="152" spans="1:4" ht="15">
      <c r="A152" s="45"/>
      <c r="B152" s="45"/>
      <c r="C152" s="45"/>
      <c r="D152" s="46"/>
    </row>
    <row r="153" spans="1:4" ht="15">
      <c r="A153" s="45"/>
      <c r="B153" s="45"/>
      <c r="C153" s="45"/>
      <c r="D153" s="46"/>
    </row>
    <row r="154" spans="1:4" ht="15">
      <c r="A154" s="45"/>
      <c r="B154" s="45"/>
      <c r="C154" s="45"/>
      <c r="D154" s="46"/>
    </row>
    <row r="155" spans="1:4" ht="15">
      <c r="A155" s="45"/>
      <c r="B155" s="45"/>
      <c r="C155" s="45"/>
      <c r="D155" s="46"/>
    </row>
    <row r="156" spans="1:4" ht="15">
      <c r="A156" s="45"/>
      <c r="B156" s="45"/>
      <c r="C156" s="45"/>
      <c r="D156" s="46"/>
    </row>
    <row r="157" spans="1:4" ht="15">
      <c r="A157" s="45"/>
      <c r="B157" s="45"/>
      <c r="C157" s="45"/>
      <c r="D157" s="46"/>
    </row>
    <row r="158" spans="1:4" ht="15">
      <c r="A158" s="45"/>
      <c r="B158" s="45"/>
      <c r="C158" s="45"/>
      <c r="D158" s="46"/>
    </row>
    <row r="159" spans="1:4" ht="15">
      <c r="A159" s="45"/>
      <c r="B159" s="45"/>
      <c r="C159" s="45"/>
      <c r="D159" s="46"/>
    </row>
    <row r="160" spans="1:4" ht="15">
      <c r="A160" s="45"/>
      <c r="B160" s="45"/>
      <c r="C160" s="45"/>
      <c r="D160" s="46"/>
    </row>
    <row r="161" spans="1:4" ht="15">
      <c r="A161" s="45"/>
      <c r="B161" s="45"/>
      <c r="C161" s="45"/>
      <c r="D161" s="46"/>
    </row>
    <row r="162" spans="1:4" ht="15">
      <c r="A162" s="45"/>
      <c r="B162" s="45"/>
      <c r="C162" s="45"/>
      <c r="D162" s="46"/>
    </row>
    <row r="163" spans="1:4" ht="15">
      <c r="A163" s="45"/>
      <c r="B163" s="45"/>
      <c r="C163" s="45"/>
      <c r="D163" s="46"/>
    </row>
    <row r="164" spans="1:4" ht="15">
      <c r="A164" s="45"/>
      <c r="B164" s="45"/>
      <c r="C164" s="45"/>
      <c r="D164" s="46"/>
    </row>
    <row r="165" spans="1:4" ht="15">
      <c r="A165" s="45"/>
      <c r="B165" s="45"/>
      <c r="C165" s="45"/>
      <c r="D165" s="46"/>
    </row>
    <row r="166" spans="1:4" ht="15">
      <c r="A166" s="45"/>
      <c r="B166" s="45"/>
      <c r="C166" s="45"/>
      <c r="D166" s="46"/>
    </row>
    <row r="167" spans="1:4" ht="15">
      <c r="A167" s="45"/>
      <c r="B167" s="45"/>
      <c r="C167" s="45"/>
      <c r="D167" s="46"/>
    </row>
    <row r="168" spans="1:4" ht="15">
      <c r="A168" s="45"/>
      <c r="B168" s="45"/>
      <c r="C168" s="45"/>
      <c r="D168" s="46"/>
    </row>
    <row r="169" spans="1:4" ht="15">
      <c r="A169" s="45"/>
      <c r="B169" s="45"/>
      <c r="C169" s="45"/>
      <c r="D169" s="46"/>
    </row>
    <row r="170" spans="1:4" ht="15">
      <c r="A170" s="45"/>
      <c r="B170" s="45"/>
      <c r="C170" s="45"/>
      <c r="D170" s="46"/>
    </row>
    <row r="171" spans="1:4" ht="15">
      <c r="A171" s="45"/>
      <c r="B171" s="45"/>
      <c r="C171" s="45"/>
      <c r="D171" s="46"/>
    </row>
    <row r="172" spans="1:4" ht="15">
      <c r="A172" s="45"/>
      <c r="B172" s="45"/>
      <c r="C172" s="45"/>
      <c r="D172" s="46"/>
    </row>
    <row r="173" spans="1:4" ht="15">
      <c r="A173" s="45"/>
      <c r="B173" s="45"/>
      <c r="C173" s="45"/>
      <c r="D173" s="46"/>
    </row>
    <row r="174" spans="1:4" ht="15">
      <c r="A174" s="45"/>
      <c r="B174" s="45"/>
      <c r="C174" s="45"/>
      <c r="D174" s="46"/>
    </row>
    <row r="175" spans="1:4" ht="15">
      <c r="A175" s="45"/>
      <c r="B175" s="45"/>
      <c r="C175" s="45"/>
      <c r="D175" s="46"/>
    </row>
    <row r="176" spans="1:4" ht="15">
      <c r="A176" s="45"/>
      <c r="B176" s="45"/>
      <c r="C176" s="45"/>
      <c r="D176" s="46"/>
    </row>
    <row r="177" spans="1:4" ht="15">
      <c r="A177" s="45"/>
      <c r="B177" s="45"/>
      <c r="C177" s="45"/>
      <c r="D177" s="46"/>
    </row>
    <row r="178" spans="1:4" ht="15">
      <c r="A178" s="45"/>
      <c r="B178" s="45"/>
      <c r="C178" s="45"/>
      <c r="D178" s="46"/>
    </row>
    <row r="179" spans="1:4" ht="15">
      <c r="A179" s="45"/>
      <c r="B179" s="45"/>
      <c r="C179" s="45"/>
      <c r="D179" s="46"/>
    </row>
    <row r="180" spans="1:4" ht="15">
      <c r="A180" s="45"/>
      <c r="B180" s="45"/>
      <c r="C180" s="45"/>
      <c r="D180" s="46"/>
    </row>
    <row r="181" spans="1:4" ht="15">
      <c r="A181" s="45"/>
      <c r="B181" s="45"/>
      <c r="C181" s="45"/>
      <c r="D181" s="46"/>
    </row>
    <row r="182" spans="1:4" ht="15">
      <c r="A182" s="45"/>
      <c r="B182" s="45"/>
      <c r="C182" s="45"/>
      <c r="D182" s="46"/>
    </row>
    <row r="183" spans="1:4" ht="15">
      <c r="A183" s="45"/>
      <c r="B183" s="45"/>
      <c r="C183" s="45"/>
      <c r="D183" s="46"/>
    </row>
    <row r="184" spans="1:4" ht="15">
      <c r="A184" s="45"/>
      <c r="B184" s="45"/>
      <c r="C184" s="45"/>
      <c r="D184" s="46"/>
    </row>
    <row r="185" spans="1:4" ht="15">
      <c r="A185" s="45"/>
      <c r="B185" s="45"/>
      <c r="C185" s="45"/>
      <c r="D185" s="46"/>
    </row>
    <row r="186" spans="1:4" ht="15">
      <c r="A186" s="45"/>
      <c r="B186" s="45"/>
      <c r="C186" s="45"/>
      <c r="D186" s="46"/>
    </row>
    <row r="187" spans="1:4" ht="15">
      <c r="A187" s="45"/>
      <c r="B187" s="45"/>
      <c r="C187" s="45"/>
      <c r="D187" s="46"/>
    </row>
    <row r="188" spans="1:4" ht="15">
      <c r="A188" s="45"/>
      <c r="B188" s="45"/>
      <c r="C188" s="45"/>
      <c r="D188" s="46"/>
    </row>
    <row r="189" spans="1:4" ht="15">
      <c r="A189" s="45"/>
      <c r="B189" s="45"/>
      <c r="C189" s="45"/>
      <c r="D189" s="46"/>
    </row>
    <row r="190" spans="1:4" ht="15">
      <c r="A190" s="45"/>
      <c r="B190" s="45"/>
      <c r="C190" s="45"/>
      <c r="D190" s="46"/>
    </row>
    <row r="191" spans="1:4" ht="15">
      <c r="A191" s="45"/>
      <c r="B191" s="45"/>
      <c r="C191" s="45"/>
      <c r="D191" s="46"/>
    </row>
    <row r="192" spans="1:4" ht="15">
      <c r="A192" s="45"/>
      <c r="B192" s="45"/>
      <c r="C192" s="45"/>
      <c r="D192" s="46"/>
    </row>
    <row r="193" spans="1:4" ht="15">
      <c r="A193" s="45"/>
      <c r="B193" s="45"/>
      <c r="C193" s="45"/>
      <c r="D193" s="46"/>
    </row>
    <row r="194" spans="1:4" ht="15">
      <c r="A194" s="45"/>
      <c r="B194" s="45"/>
      <c r="C194" s="45"/>
      <c r="D194" s="46"/>
    </row>
    <row r="195" spans="1:4" ht="15">
      <c r="A195" s="45"/>
      <c r="B195" s="45"/>
      <c r="C195" s="45"/>
      <c r="D195" s="46"/>
    </row>
    <row r="196" spans="1:4" ht="15">
      <c r="A196" s="45"/>
      <c r="B196" s="45"/>
      <c r="C196" s="45"/>
      <c r="D196" s="46"/>
    </row>
    <row r="197" spans="1:4" ht="15">
      <c r="A197" s="45"/>
      <c r="B197" s="45"/>
      <c r="C197" s="45"/>
      <c r="D197" s="46"/>
    </row>
    <row r="198" spans="1:4" ht="15">
      <c r="A198" s="45"/>
      <c r="B198" s="45"/>
      <c r="C198" s="45"/>
      <c r="D198" s="46"/>
    </row>
    <row r="199" spans="1:4" ht="15">
      <c r="A199" s="45"/>
      <c r="B199" s="45"/>
      <c r="C199" s="45"/>
      <c r="D199" s="46"/>
    </row>
    <row r="200" spans="1:4" ht="15">
      <c r="A200" s="45"/>
      <c r="B200" s="45"/>
      <c r="C200" s="45"/>
      <c r="D200" s="46"/>
    </row>
    <row r="201" spans="1:4" ht="15">
      <c r="A201" s="45"/>
      <c r="B201" s="45"/>
      <c r="C201" s="45"/>
      <c r="D201" s="46"/>
    </row>
    <row r="202" spans="1:4" ht="15">
      <c r="A202" s="45"/>
      <c r="B202" s="45"/>
      <c r="C202" s="45"/>
      <c r="D202" s="46"/>
    </row>
    <row r="203" spans="1:4" ht="15">
      <c r="A203" s="45"/>
      <c r="B203" s="45"/>
      <c r="C203" s="45"/>
      <c r="D203" s="46"/>
    </row>
    <row r="204" spans="1:4" ht="15">
      <c r="A204" s="45"/>
      <c r="B204" s="45"/>
      <c r="C204" s="45"/>
      <c r="D204" s="46"/>
    </row>
    <row r="205" spans="1:4" ht="15">
      <c r="A205" s="45"/>
      <c r="B205" s="45"/>
      <c r="C205" s="45"/>
      <c r="D205" s="46"/>
    </row>
    <row r="206" spans="1:4" ht="15">
      <c r="A206" s="45"/>
      <c r="B206" s="45"/>
      <c r="C206" s="45"/>
      <c r="D206" s="46"/>
    </row>
    <row r="207" spans="1:4" ht="15">
      <c r="A207" s="45"/>
      <c r="B207" s="45"/>
      <c r="C207" s="45"/>
      <c r="D207" s="46"/>
    </row>
    <row r="208" spans="1:4" ht="15">
      <c r="A208" s="45"/>
      <c r="B208" s="45"/>
      <c r="C208" s="45"/>
      <c r="D208" s="46"/>
    </row>
    <row r="209" spans="1:4" ht="15">
      <c r="A209" s="45"/>
      <c r="B209" s="45"/>
      <c r="C209" s="45"/>
      <c r="D209" s="46"/>
    </row>
    <row r="210" spans="1:4" ht="15">
      <c r="A210" s="45"/>
      <c r="B210" s="45"/>
      <c r="C210" s="45"/>
      <c r="D210" s="46"/>
    </row>
    <row r="211" spans="1:4" ht="15">
      <c r="A211" s="45"/>
      <c r="B211" s="45"/>
      <c r="C211" s="45"/>
      <c r="D211" s="46"/>
    </row>
    <row r="212" spans="1:4" ht="15">
      <c r="A212" s="45"/>
      <c r="B212" s="45"/>
      <c r="C212" s="45"/>
      <c r="D212" s="46"/>
    </row>
    <row r="213" spans="1:4" ht="15">
      <c r="A213" s="45"/>
      <c r="B213" s="45"/>
      <c r="C213" s="45"/>
      <c r="D213" s="46"/>
    </row>
    <row r="214" spans="1:4" ht="15">
      <c r="A214" s="45"/>
      <c r="B214" s="45"/>
      <c r="C214" s="45"/>
      <c r="D214" s="46"/>
    </row>
    <row r="215" spans="1:4" ht="15">
      <c r="A215" s="45"/>
      <c r="B215" s="45"/>
      <c r="C215" s="45"/>
      <c r="D215" s="46"/>
    </row>
    <row r="216" spans="1:4" ht="15">
      <c r="A216" s="45"/>
      <c r="B216" s="45"/>
      <c r="C216" s="45"/>
      <c r="D216" s="46"/>
    </row>
    <row r="217" spans="1:4" ht="15">
      <c r="A217" s="45"/>
      <c r="B217" s="45"/>
      <c r="C217" s="45"/>
      <c r="D217" s="46"/>
    </row>
    <row r="218" spans="1:4" ht="15">
      <c r="A218" s="45"/>
      <c r="B218" s="45"/>
      <c r="C218" s="45"/>
      <c r="D218" s="46"/>
    </row>
    <row r="219" spans="1:4" ht="15">
      <c r="A219" s="45"/>
      <c r="B219" s="45"/>
      <c r="C219" s="45"/>
      <c r="D219" s="46"/>
    </row>
    <row r="220" spans="1:4" ht="15">
      <c r="A220" s="45"/>
      <c r="B220" s="45"/>
      <c r="C220" s="45"/>
      <c r="D220" s="46"/>
    </row>
    <row r="221" spans="1:4" ht="15">
      <c r="A221" s="45"/>
      <c r="B221" s="45"/>
      <c r="C221" s="45"/>
      <c r="D221" s="46"/>
    </row>
    <row r="222" spans="1:4" ht="15">
      <c r="A222" s="45"/>
      <c r="B222" s="45"/>
      <c r="C222" s="45"/>
      <c r="D222" s="46"/>
    </row>
    <row r="223" spans="1:4" ht="15">
      <c r="A223" s="45"/>
      <c r="B223" s="45"/>
      <c r="C223" s="45"/>
      <c r="D223" s="46"/>
    </row>
    <row r="224" spans="1:4" ht="15">
      <c r="A224" s="45"/>
      <c r="B224" s="45"/>
      <c r="C224" s="45"/>
      <c r="D224" s="46"/>
    </row>
    <row r="225" spans="1:4" ht="15">
      <c r="A225" s="45"/>
      <c r="B225" s="45"/>
      <c r="C225" s="45"/>
      <c r="D225" s="46"/>
    </row>
    <row r="226" spans="1:4" ht="15">
      <c r="A226" s="45"/>
      <c r="B226" s="45"/>
      <c r="C226" s="45"/>
      <c r="D226" s="46"/>
    </row>
    <row r="227" spans="1:4" ht="15">
      <c r="A227" s="45"/>
      <c r="B227" s="45"/>
      <c r="C227" s="45"/>
      <c r="D227" s="46"/>
    </row>
    <row r="228" spans="1:4" ht="15">
      <c r="A228" s="45"/>
      <c r="B228" s="45"/>
      <c r="C228" s="45"/>
      <c r="D228" s="46"/>
    </row>
    <row r="229" spans="1:4" ht="15">
      <c r="A229" s="45"/>
      <c r="B229" s="45"/>
      <c r="C229" s="45"/>
      <c r="D229" s="46"/>
    </row>
    <row r="230" spans="1:4" ht="15">
      <c r="A230" s="45"/>
      <c r="B230" s="45"/>
      <c r="C230" s="45"/>
      <c r="D230" s="46"/>
    </row>
    <row r="231" spans="1:4" ht="15">
      <c r="A231" s="45"/>
      <c r="B231" s="45"/>
      <c r="C231" s="45"/>
      <c r="D231" s="46"/>
    </row>
    <row r="232" spans="1:4" ht="15">
      <c r="A232" s="45"/>
      <c r="B232" s="45"/>
      <c r="C232" s="45"/>
      <c r="D232" s="46"/>
    </row>
    <row r="233" spans="1:4" ht="15">
      <c r="A233" s="45"/>
      <c r="B233" s="45"/>
      <c r="C233" s="45"/>
      <c r="D233" s="46"/>
    </row>
    <row r="234" spans="1:4" ht="15">
      <c r="A234" s="45"/>
      <c r="B234" s="45"/>
      <c r="C234" s="45"/>
      <c r="D234" s="46"/>
    </row>
    <row r="235" spans="1:4" ht="15">
      <c r="A235" s="45"/>
      <c r="B235" s="45"/>
      <c r="C235" s="45"/>
      <c r="D235" s="46"/>
    </row>
    <row r="236" spans="1:4" ht="15">
      <c r="A236" s="45"/>
      <c r="B236" s="45"/>
      <c r="C236" s="45"/>
      <c r="D236" s="46"/>
    </row>
    <row r="237" spans="1:4" ht="15">
      <c r="A237" s="45"/>
      <c r="B237" s="45"/>
      <c r="C237" s="45"/>
      <c r="D237" s="46"/>
    </row>
    <row r="238" spans="1:4" ht="15">
      <c r="A238" s="45"/>
      <c r="B238" s="45"/>
      <c r="C238" s="45"/>
      <c r="D238" s="46"/>
    </row>
    <row r="239" spans="1:4" ht="15">
      <c r="A239" s="45"/>
      <c r="B239" s="45"/>
      <c r="C239" s="45"/>
      <c r="D239" s="46"/>
    </row>
    <row r="240" spans="1:4" ht="15">
      <c r="A240" s="45"/>
      <c r="B240" s="45"/>
      <c r="C240" s="45"/>
      <c r="D240" s="46"/>
    </row>
    <row r="241" spans="1:4" ht="15">
      <c r="A241" s="45"/>
      <c r="B241" s="45"/>
      <c r="C241" s="45"/>
      <c r="D241" s="46"/>
    </row>
    <row r="242" spans="1:4" ht="15">
      <c r="A242" s="45"/>
      <c r="B242" s="45"/>
      <c r="C242" s="45"/>
      <c r="D242" s="46"/>
    </row>
    <row r="243" spans="1:4" ht="15">
      <c r="A243" s="45"/>
      <c r="B243" s="45"/>
      <c r="C243" s="45"/>
      <c r="D243" s="46"/>
    </row>
    <row r="244" spans="1:4" ht="15">
      <c r="A244" s="45"/>
      <c r="B244" s="45"/>
      <c r="C244" s="45"/>
      <c r="D244" s="46"/>
    </row>
    <row r="245" spans="1:4" ht="15">
      <c r="A245" s="45"/>
      <c r="B245" s="45"/>
      <c r="C245" s="45"/>
      <c r="D245" s="46"/>
    </row>
    <row r="246" spans="1:4" ht="15">
      <c r="A246" s="45"/>
      <c r="B246" s="45"/>
      <c r="C246" s="45"/>
      <c r="D246" s="46"/>
    </row>
    <row r="247" spans="1:4" ht="15">
      <c r="A247" s="45"/>
      <c r="B247" s="45"/>
      <c r="C247" s="45"/>
      <c r="D247" s="46"/>
    </row>
    <row r="248" spans="1:4" ht="15">
      <c r="A248" s="45"/>
      <c r="B248" s="45"/>
      <c r="C248" s="45"/>
      <c r="D248" s="46"/>
    </row>
    <row r="249" spans="1:4" ht="15">
      <c r="A249" s="45"/>
      <c r="B249" s="45"/>
      <c r="C249" s="45"/>
      <c r="D249" s="46"/>
    </row>
    <row r="250" spans="1:4" ht="15">
      <c r="A250" s="45"/>
      <c r="B250" s="45"/>
      <c r="C250" s="45"/>
      <c r="D250" s="46"/>
    </row>
    <row r="251" spans="1:4" ht="15">
      <c r="A251" s="45"/>
      <c r="B251" s="45"/>
      <c r="C251" s="45"/>
      <c r="D251" s="46"/>
    </row>
    <row r="252" spans="1:4" ht="15">
      <c r="A252" s="45"/>
      <c r="B252" s="45"/>
      <c r="C252" s="45"/>
      <c r="D252" s="46"/>
    </row>
    <row r="253" spans="1:4" ht="15">
      <c r="A253" s="45"/>
      <c r="B253" s="45"/>
      <c r="C253" s="45"/>
      <c r="D253" s="46"/>
    </row>
    <row r="254" spans="1:4" ht="15">
      <c r="A254" s="45"/>
      <c r="B254" s="45"/>
      <c r="C254" s="45"/>
      <c r="D254" s="46"/>
    </row>
    <row r="255" spans="1:4" ht="15">
      <c r="A255" s="45"/>
      <c r="B255" s="45"/>
      <c r="C255" s="45"/>
      <c r="D255" s="46"/>
    </row>
    <row r="256" spans="1:4" ht="15">
      <c r="A256" s="45"/>
      <c r="B256" s="45"/>
      <c r="C256" s="45"/>
      <c r="D256" s="46"/>
    </row>
    <row r="257" spans="1:4" ht="15">
      <c r="A257" s="45"/>
      <c r="B257" s="45"/>
      <c r="C257" s="45"/>
      <c r="D257" s="46"/>
    </row>
    <row r="258" spans="1:4" ht="15">
      <c r="A258" s="45"/>
      <c r="B258" s="45"/>
      <c r="C258" s="45"/>
      <c r="D258" s="46"/>
    </row>
    <row r="259" spans="1:4" ht="15">
      <c r="A259" s="45"/>
      <c r="B259" s="45"/>
      <c r="C259" s="45"/>
      <c r="D259" s="46"/>
    </row>
    <row r="260" spans="1:4" ht="15">
      <c r="A260" s="45"/>
      <c r="B260" s="45"/>
      <c r="C260" s="45"/>
      <c r="D260" s="46"/>
    </row>
    <row r="261" spans="1:4" ht="15">
      <c r="A261" s="45"/>
      <c r="B261" s="45"/>
      <c r="C261" s="45"/>
      <c r="D261" s="46"/>
    </row>
    <row r="262" spans="1:4" ht="15">
      <c r="A262" s="45"/>
      <c r="B262" s="45"/>
      <c r="C262" s="45"/>
      <c r="D262" s="46"/>
    </row>
    <row r="263" spans="1:4" ht="15">
      <c r="A263" s="45"/>
      <c r="B263" s="45"/>
      <c r="C263" s="45"/>
      <c r="D263" s="46"/>
    </row>
    <row r="264" spans="1:4" ht="15">
      <c r="A264" s="45"/>
      <c r="B264" s="45"/>
      <c r="C264" s="45"/>
      <c r="D264" s="46"/>
    </row>
    <row r="265" spans="1:4" ht="15">
      <c r="A265" s="45"/>
      <c r="B265" s="45"/>
      <c r="C265" s="45"/>
      <c r="D265" s="46"/>
    </row>
    <row r="266" spans="1:4" ht="15">
      <c r="A266" s="45"/>
      <c r="B266" s="45"/>
      <c r="C266" s="45"/>
      <c r="D266" s="46"/>
    </row>
    <row r="267" spans="1:4" ht="15">
      <c r="A267" s="45"/>
      <c r="B267" s="45"/>
      <c r="C267" s="45"/>
      <c r="D267" s="46"/>
    </row>
    <row r="268" spans="1:4" ht="15">
      <c r="A268" s="45"/>
      <c r="B268" s="45"/>
      <c r="C268" s="45"/>
      <c r="D268" s="46"/>
    </row>
    <row r="269" spans="1:4" ht="15">
      <c r="A269" s="45"/>
      <c r="B269" s="45"/>
      <c r="C269" s="45"/>
      <c r="D269" s="46"/>
    </row>
    <row r="270" spans="1:4" ht="15">
      <c r="A270" s="45"/>
      <c r="B270" s="45"/>
      <c r="C270" s="45"/>
      <c r="D270" s="46"/>
    </row>
    <row r="271" spans="1:4" ht="15">
      <c r="A271" s="45"/>
      <c r="B271" s="45"/>
      <c r="C271" s="45"/>
      <c r="D271" s="46"/>
    </row>
    <row r="272" spans="1:4" ht="15">
      <c r="A272" s="45"/>
      <c r="B272" s="45"/>
      <c r="C272" s="45"/>
      <c r="D272" s="46"/>
    </row>
    <row r="273" spans="1:4" ht="15">
      <c r="A273" s="45"/>
      <c r="B273" s="45"/>
      <c r="C273" s="45"/>
      <c r="D273" s="46"/>
    </row>
    <row r="274" spans="1:4" ht="15">
      <c r="A274" s="45"/>
      <c r="B274" s="45"/>
      <c r="C274" s="45"/>
      <c r="D274" s="46"/>
    </row>
    <row r="275" spans="1:4" ht="15">
      <c r="A275" s="45"/>
      <c r="B275" s="45"/>
      <c r="C275" s="45"/>
      <c r="D275" s="46"/>
    </row>
    <row r="276" spans="1:4" ht="15">
      <c r="A276" s="45"/>
      <c r="B276" s="45"/>
      <c r="C276" s="45"/>
      <c r="D276" s="46"/>
    </row>
    <row r="277" spans="1:4" ht="15">
      <c r="A277" s="45"/>
      <c r="B277" s="45"/>
      <c r="C277" s="45"/>
      <c r="D277" s="46"/>
    </row>
    <row r="278" spans="1:4" ht="15">
      <c r="A278" s="45"/>
      <c r="B278" s="45"/>
      <c r="C278" s="45"/>
      <c r="D278" s="46"/>
    </row>
    <row r="279" spans="1:4" ht="15">
      <c r="A279" s="45"/>
      <c r="B279" s="45"/>
      <c r="C279" s="45"/>
      <c r="D279" s="46"/>
    </row>
    <row r="280" spans="1:4" ht="15">
      <c r="A280" s="45"/>
      <c r="B280" s="45"/>
      <c r="C280" s="45"/>
      <c r="D280" s="46"/>
    </row>
    <row r="281" spans="1:4" ht="15">
      <c r="A281" s="45"/>
      <c r="B281" s="45"/>
      <c r="C281" s="45"/>
      <c r="D281" s="46"/>
    </row>
    <row r="282" spans="1:4" ht="15">
      <c r="A282" s="45"/>
      <c r="B282" s="45"/>
      <c r="C282" s="45"/>
      <c r="D282" s="46"/>
    </row>
    <row r="283" spans="1:4" ht="15">
      <c r="A283" s="45"/>
      <c r="B283" s="45"/>
      <c r="C283" s="45"/>
      <c r="D283" s="46"/>
    </row>
    <row r="284" spans="1:4" ht="15">
      <c r="A284" s="45"/>
      <c r="B284" s="45"/>
      <c r="C284" s="45"/>
      <c r="D284" s="46"/>
    </row>
    <row r="285" spans="1:4" ht="15">
      <c r="A285" s="45"/>
      <c r="B285" s="45"/>
      <c r="C285" s="45"/>
      <c r="D285" s="46"/>
    </row>
    <row r="286" spans="1:4" ht="15">
      <c r="A286" s="45"/>
      <c r="B286" s="45"/>
      <c r="C286" s="45"/>
      <c r="D286" s="46"/>
    </row>
    <row r="287" spans="1:4" ht="15">
      <c r="A287" s="45"/>
      <c r="B287" s="45"/>
      <c r="C287" s="45"/>
      <c r="D287" s="46"/>
    </row>
    <row r="288" spans="1:4" ht="15">
      <c r="A288" s="45"/>
      <c r="B288" s="45"/>
      <c r="C288" s="45"/>
      <c r="D288" s="46"/>
    </row>
    <row r="289" spans="1:4" ht="15">
      <c r="A289" s="45"/>
      <c r="B289" s="45"/>
      <c r="C289" s="45"/>
      <c r="D289" s="46"/>
    </row>
    <row r="290" spans="1:4" ht="15">
      <c r="A290" s="45"/>
      <c r="B290" s="45"/>
      <c r="C290" s="45"/>
      <c r="D290" s="46"/>
    </row>
    <row r="291" spans="1:4" ht="15">
      <c r="A291" s="45"/>
      <c r="B291" s="45"/>
      <c r="C291" s="45"/>
      <c r="D291" s="46"/>
    </row>
    <row r="292" spans="1:4" ht="15">
      <c r="A292" s="45"/>
      <c r="B292" s="45"/>
      <c r="C292" s="45"/>
      <c r="D292" s="46"/>
    </row>
    <row r="293" spans="1:4" ht="15">
      <c r="A293" s="45"/>
      <c r="B293" s="45"/>
      <c r="C293" s="45"/>
      <c r="D293" s="46"/>
    </row>
    <row r="294" spans="1:4" ht="15">
      <c r="A294" s="45"/>
      <c r="B294" s="45"/>
      <c r="C294" s="45"/>
      <c r="D294" s="46"/>
    </row>
    <row r="295" spans="1:4" ht="15">
      <c r="A295" s="45"/>
      <c r="B295" s="45"/>
      <c r="C295" s="45"/>
      <c r="D295" s="46"/>
    </row>
    <row r="296" spans="1:4" ht="15">
      <c r="A296" s="45"/>
      <c r="B296" s="45"/>
      <c r="C296" s="45"/>
      <c r="D296" s="46"/>
    </row>
    <row r="297" spans="1:4" ht="15">
      <c r="A297" s="45"/>
      <c r="B297" s="45"/>
      <c r="C297" s="45"/>
      <c r="D297" s="46"/>
    </row>
    <row r="298" spans="1:4" ht="15">
      <c r="A298" s="45"/>
      <c r="B298" s="45"/>
      <c r="C298" s="45"/>
      <c r="D298" s="46"/>
    </row>
    <row r="299" spans="1:4" ht="15">
      <c r="A299" s="45"/>
      <c r="B299" s="45"/>
      <c r="C299" s="45"/>
      <c r="D299" s="46"/>
    </row>
    <row r="300" spans="1:4" ht="15">
      <c r="A300" s="45"/>
      <c r="B300" s="45"/>
      <c r="C300" s="45"/>
      <c r="D300" s="46"/>
    </row>
    <row r="301" spans="1:4" ht="15">
      <c r="A301" s="45"/>
      <c r="B301" s="45"/>
      <c r="C301" s="45"/>
      <c r="D301" s="46"/>
    </row>
    <row r="302" spans="1:4" ht="15">
      <c r="A302" s="45"/>
      <c r="B302" s="45"/>
      <c r="C302" s="45"/>
      <c r="D302" s="46"/>
    </row>
    <row r="303" spans="1:4" ht="15">
      <c r="A303" s="45"/>
      <c r="B303" s="45"/>
      <c r="C303" s="45"/>
      <c r="D303" s="46"/>
    </row>
    <row r="304" spans="1:4" ht="15">
      <c r="A304" s="45"/>
      <c r="B304" s="45"/>
      <c r="C304" s="45"/>
      <c r="D304" s="46"/>
    </row>
    <row r="305" spans="1:4" ht="15">
      <c r="A305" s="45"/>
      <c r="B305" s="45"/>
      <c r="C305" s="45"/>
      <c r="D305" s="46"/>
    </row>
    <row r="306" spans="1:4" ht="15">
      <c r="A306" s="45"/>
      <c r="B306" s="45"/>
      <c r="C306" s="45"/>
      <c r="D306" s="46"/>
    </row>
    <row r="307" spans="1:4" ht="15">
      <c r="A307" s="45"/>
      <c r="B307" s="45"/>
      <c r="C307" s="45"/>
      <c r="D307" s="46"/>
    </row>
    <row r="308" spans="1:4" ht="15">
      <c r="A308" s="45"/>
      <c r="B308" s="45"/>
      <c r="C308" s="45"/>
      <c r="D308" s="46"/>
    </row>
    <row r="309" spans="1:4" ht="15">
      <c r="A309" s="45"/>
      <c r="B309" s="45"/>
      <c r="C309" s="45"/>
      <c r="D309" s="46"/>
    </row>
    <row r="310" spans="1:4" ht="15">
      <c r="A310" s="45"/>
      <c r="B310" s="45"/>
      <c r="C310" s="45"/>
      <c r="D310" s="46"/>
    </row>
    <row r="311" spans="1:4" ht="15">
      <c r="A311" s="45"/>
      <c r="B311" s="45"/>
      <c r="C311" s="45"/>
      <c r="D311" s="46"/>
    </row>
    <row r="312" spans="1:4" ht="15">
      <c r="A312" s="45"/>
      <c r="B312" s="45"/>
      <c r="C312" s="45"/>
      <c r="D312" s="46"/>
    </row>
    <row r="313" spans="1:4" ht="15">
      <c r="A313" s="45"/>
      <c r="B313" s="45"/>
      <c r="C313" s="45"/>
      <c r="D313" s="46"/>
    </row>
    <row r="314" spans="1:4" ht="15">
      <c r="A314" s="45"/>
      <c r="B314" s="45"/>
      <c r="C314" s="45"/>
      <c r="D314" s="46"/>
    </row>
    <row r="315" spans="1:4" ht="15">
      <c r="A315" s="45"/>
      <c r="B315" s="45"/>
      <c r="C315" s="45"/>
      <c r="D315" s="46"/>
    </row>
    <row r="316" spans="1:4" ht="15">
      <c r="A316" s="45"/>
      <c r="B316" s="45"/>
      <c r="C316" s="45"/>
      <c r="D316" s="46"/>
    </row>
    <row r="317" spans="1:4" ht="15">
      <c r="A317" s="45"/>
      <c r="B317" s="45"/>
      <c r="C317" s="45"/>
      <c r="D317" s="46"/>
    </row>
    <row r="318" spans="1:4" ht="15">
      <c r="A318" s="45"/>
      <c r="B318" s="45"/>
      <c r="C318" s="45"/>
      <c r="D318" s="46"/>
    </row>
    <row r="319" spans="1:4" ht="15">
      <c r="A319" s="45"/>
      <c r="B319" s="45"/>
      <c r="C319" s="45"/>
      <c r="D319" s="46"/>
    </row>
    <row r="320" spans="1:4" ht="15">
      <c r="A320" s="45"/>
      <c r="B320" s="45"/>
      <c r="C320" s="45"/>
      <c r="D320" s="46"/>
    </row>
    <row r="321" spans="1:4" ht="15">
      <c r="A321" s="45"/>
      <c r="B321" s="45"/>
      <c r="C321" s="45"/>
      <c r="D321" s="46"/>
    </row>
    <row r="322" spans="1:4" ht="15">
      <c r="A322" s="45"/>
      <c r="B322" s="45"/>
      <c r="C322" s="45"/>
      <c r="D322" s="46"/>
    </row>
    <row r="323" spans="1:4" ht="15">
      <c r="A323" s="45"/>
      <c r="B323" s="45"/>
      <c r="C323" s="45"/>
      <c r="D323" s="46"/>
    </row>
    <row r="324" spans="1:4" ht="15">
      <c r="A324" s="45"/>
      <c r="B324" s="45"/>
      <c r="C324" s="45"/>
      <c r="D324" s="46"/>
    </row>
    <row r="325" spans="1:4" ht="15">
      <c r="A325" s="45"/>
      <c r="B325" s="45"/>
      <c r="C325" s="45"/>
      <c r="D325" s="46"/>
    </row>
    <row r="326" spans="1:4" ht="15">
      <c r="A326" s="45"/>
      <c r="B326" s="45"/>
      <c r="C326" s="45"/>
      <c r="D326" s="46"/>
    </row>
    <row r="327" spans="1:4" ht="15">
      <c r="A327" s="45"/>
      <c r="B327" s="45"/>
      <c r="C327" s="45"/>
      <c r="D327" s="46"/>
    </row>
    <row r="328" spans="1:4" ht="15">
      <c r="A328" s="45"/>
      <c r="B328" s="45"/>
      <c r="C328" s="45"/>
      <c r="D328" s="46"/>
    </row>
    <row r="329" spans="1:4" ht="15">
      <c r="A329" s="45"/>
      <c r="B329" s="45"/>
      <c r="C329" s="45"/>
      <c r="D329" s="46"/>
    </row>
    <row r="330" spans="1:4" ht="15">
      <c r="A330" s="45"/>
      <c r="B330" s="45"/>
      <c r="C330" s="45"/>
      <c r="D330" s="46"/>
    </row>
    <row r="331" spans="1:4" ht="15">
      <c r="A331" s="45"/>
      <c r="B331" s="45"/>
      <c r="C331" s="45"/>
      <c r="D331" s="46"/>
    </row>
    <row r="332" spans="1:4" ht="15">
      <c r="A332" s="45"/>
      <c r="B332" s="45"/>
      <c r="C332" s="45"/>
      <c r="D332" s="46"/>
    </row>
    <row r="333" spans="1:4" ht="15">
      <c r="A333" s="45"/>
      <c r="B333" s="45"/>
      <c r="C333" s="45"/>
      <c r="D333" s="46"/>
    </row>
    <row r="334" spans="1:4" ht="15">
      <c r="A334" s="45"/>
      <c r="B334" s="45"/>
      <c r="C334" s="45"/>
      <c r="D334" s="46"/>
    </row>
    <row r="335" spans="1:4" ht="15">
      <c r="A335" s="45"/>
      <c r="B335" s="45"/>
      <c r="C335" s="45"/>
      <c r="D335" s="46"/>
    </row>
    <row r="336" spans="1:4" ht="15">
      <c r="A336" s="45"/>
      <c r="B336" s="45"/>
      <c r="C336" s="45"/>
      <c r="D336" s="46"/>
    </row>
    <row r="337" spans="1:4" ht="15">
      <c r="A337" s="45"/>
      <c r="B337" s="45"/>
      <c r="C337" s="45"/>
      <c r="D337" s="46"/>
    </row>
    <row r="338" spans="1:4" ht="15">
      <c r="A338" s="45"/>
      <c r="B338" s="45"/>
      <c r="C338" s="45"/>
      <c r="D338" s="46"/>
    </row>
    <row r="339" spans="1:4" ht="15">
      <c r="A339" s="45"/>
      <c r="B339" s="45"/>
      <c r="C339" s="45"/>
      <c r="D339" s="46"/>
    </row>
    <row r="340" spans="1:4" ht="15">
      <c r="A340" s="45"/>
      <c r="B340" s="45"/>
      <c r="C340" s="45"/>
      <c r="D340" s="46"/>
    </row>
    <row r="341" spans="1:4" ht="15">
      <c r="A341" s="45"/>
      <c r="B341" s="45"/>
      <c r="C341" s="45"/>
      <c r="D341" s="46"/>
    </row>
    <row r="342" spans="1:4" ht="15">
      <c r="A342" s="45"/>
      <c r="B342" s="45"/>
      <c r="C342" s="45"/>
      <c r="D342" s="46"/>
    </row>
    <row r="343" spans="1:4" ht="15">
      <c r="A343" s="45"/>
      <c r="B343" s="45"/>
      <c r="C343" s="45"/>
      <c r="D343" s="46"/>
    </row>
    <row r="344" spans="1:4" ht="15">
      <c r="A344" s="45"/>
      <c r="B344" s="45"/>
      <c r="C344" s="45"/>
      <c r="D344" s="46"/>
    </row>
    <row r="345" spans="1:4" ht="15">
      <c r="A345" s="45"/>
      <c r="B345" s="45"/>
      <c r="C345" s="45"/>
      <c r="D345" s="46"/>
    </row>
    <row r="346" spans="1:4" ht="15">
      <c r="A346" s="45"/>
      <c r="B346" s="45"/>
      <c r="C346" s="45"/>
      <c r="D346" s="46"/>
    </row>
    <row r="347" spans="1:4" ht="15">
      <c r="A347" s="45"/>
      <c r="B347" s="45"/>
      <c r="C347" s="45"/>
      <c r="D347" s="46"/>
    </row>
    <row r="348" spans="1:4" ht="15">
      <c r="A348" s="45"/>
      <c r="B348" s="45"/>
      <c r="C348" s="45"/>
      <c r="D348" s="46"/>
    </row>
    <row r="349" spans="1:4" ht="15">
      <c r="A349" s="45"/>
      <c r="B349" s="45"/>
      <c r="C349" s="45"/>
      <c r="D349" s="46"/>
    </row>
    <row r="350" spans="1:4" ht="15">
      <c r="A350" s="45"/>
      <c r="B350" s="45"/>
      <c r="C350" s="45"/>
      <c r="D350" s="46"/>
    </row>
    <row r="351" spans="1:4" ht="15">
      <c r="A351" s="45"/>
      <c r="B351" s="45"/>
      <c r="C351" s="45"/>
      <c r="D351" s="46"/>
    </row>
    <row r="352" spans="1:4" ht="15">
      <c r="A352" s="45"/>
      <c r="B352" s="45"/>
      <c r="C352" s="45"/>
      <c r="D352" s="46"/>
    </row>
    <row r="353" spans="1:4" ht="15">
      <c r="A353" s="45"/>
      <c r="B353" s="45"/>
      <c r="C353" s="45"/>
      <c r="D353" s="46"/>
    </row>
    <row r="354" spans="1:4" ht="15">
      <c r="A354" s="45"/>
      <c r="B354" s="45"/>
      <c r="C354" s="45"/>
      <c r="D354" s="46"/>
    </row>
    <row r="355" spans="1:4" ht="15">
      <c r="A355" s="45"/>
      <c r="B355" s="45"/>
      <c r="C355" s="45"/>
      <c r="D355" s="46"/>
    </row>
    <row r="356" spans="1:4" ht="15">
      <c r="A356" s="45"/>
      <c r="B356" s="45"/>
      <c r="C356" s="45"/>
      <c r="D356" s="46"/>
    </row>
    <row r="357" spans="1:4" ht="15">
      <c r="A357" s="45"/>
      <c r="B357" s="45"/>
      <c r="C357" s="45"/>
      <c r="D357" s="46"/>
    </row>
    <row r="358" spans="1:4" ht="15">
      <c r="A358" s="45"/>
      <c r="B358" s="45"/>
      <c r="C358" s="45"/>
      <c r="D358" s="46"/>
    </row>
    <row r="359" spans="1:4" ht="15">
      <c r="A359" s="45"/>
      <c r="B359" s="45"/>
      <c r="C359" s="45"/>
      <c r="D359" s="46"/>
    </row>
    <row r="360" spans="1:4" ht="15">
      <c r="A360" s="45"/>
      <c r="B360" s="45"/>
      <c r="C360" s="45"/>
      <c r="D360" s="46"/>
    </row>
    <row r="361" spans="1:4" ht="15">
      <c r="A361" s="45"/>
      <c r="B361" s="45"/>
      <c r="C361" s="45"/>
      <c r="D361" s="46"/>
    </row>
    <row r="362" spans="1:4" ht="15">
      <c r="A362" s="45"/>
      <c r="B362" s="45"/>
      <c r="C362" s="45"/>
      <c r="D362" s="46"/>
    </row>
    <row r="363" spans="1:4" ht="15">
      <c r="A363" s="45"/>
      <c r="B363" s="45"/>
      <c r="C363" s="45"/>
      <c r="D363" s="46"/>
    </row>
    <row r="364" spans="1:4" ht="15">
      <c r="A364" s="45"/>
      <c r="B364" s="45"/>
      <c r="C364" s="45"/>
      <c r="D364" s="46"/>
    </row>
    <row r="365" spans="1:4" ht="15">
      <c r="A365" s="45"/>
      <c r="B365" s="45"/>
      <c r="C365" s="45"/>
      <c r="D365" s="46"/>
    </row>
    <row r="366" spans="1:4" ht="15">
      <c r="A366" s="45"/>
      <c r="B366" s="45"/>
      <c r="C366" s="45"/>
      <c r="D366" s="46"/>
    </row>
    <row r="367" spans="1:4" ht="15">
      <c r="A367" s="45"/>
      <c r="B367" s="45"/>
      <c r="C367" s="45"/>
      <c r="D367" s="46"/>
    </row>
    <row r="368" spans="1:4" ht="15">
      <c r="A368" s="45"/>
      <c r="B368" s="45"/>
      <c r="C368" s="45"/>
      <c r="D368" s="46"/>
    </row>
    <row r="369" spans="1:4" ht="15">
      <c r="A369" s="45"/>
      <c r="B369" s="45"/>
      <c r="C369" s="45"/>
      <c r="D369" s="46"/>
    </row>
    <row r="370" spans="1:4" ht="15">
      <c r="A370" s="45"/>
      <c r="B370" s="45"/>
      <c r="C370" s="45"/>
      <c r="D370" s="46"/>
    </row>
    <row r="371" spans="1:4" ht="15">
      <c r="A371" s="45"/>
      <c r="B371" s="45"/>
      <c r="C371" s="45"/>
      <c r="D371" s="46"/>
    </row>
    <row r="372" spans="1:4" ht="15">
      <c r="A372" s="45"/>
      <c r="B372" s="45"/>
      <c r="C372" s="45"/>
      <c r="D372" s="46"/>
    </row>
    <row r="373" spans="1:4" ht="15">
      <c r="A373" s="45"/>
      <c r="B373" s="45"/>
      <c r="C373" s="45"/>
      <c r="D373" s="46"/>
    </row>
    <row r="374" spans="1:4" ht="15">
      <c r="A374" s="45"/>
      <c r="B374" s="45"/>
      <c r="C374" s="45"/>
      <c r="D374" s="46"/>
    </row>
    <row r="375" spans="1:4" ht="15">
      <c r="A375" s="45"/>
      <c r="B375" s="45"/>
      <c r="C375" s="45"/>
      <c r="D375" s="46"/>
    </row>
    <row r="376" spans="1:4" ht="15">
      <c r="A376" s="45"/>
      <c r="B376" s="45"/>
      <c r="C376" s="45"/>
      <c r="D376" s="46"/>
    </row>
    <row r="377" spans="1:4" ht="15">
      <c r="A377" s="45"/>
      <c r="B377" s="45"/>
      <c r="C377" s="45"/>
      <c r="D377" s="46"/>
    </row>
    <row r="378" spans="1:4" ht="15">
      <c r="A378" s="45"/>
      <c r="B378" s="45"/>
      <c r="C378" s="45"/>
      <c r="D378" s="46"/>
    </row>
    <row r="379" spans="1:4" ht="15">
      <c r="A379" s="45"/>
      <c r="B379" s="45"/>
      <c r="C379" s="45"/>
      <c r="D379" s="46"/>
    </row>
    <row r="380" spans="1:4" ht="15">
      <c r="A380" s="45"/>
      <c r="B380" s="45"/>
      <c r="C380" s="45"/>
      <c r="D380" s="46"/>
    </row>
    <row r="381" spans="1:4" ht="15">
      <c r="A381" s="45"/>
      <c r="B381" s="45"/>
      <c r="C381" s="45"/>
      <c r="D381" s="46"/>
    </row>
    <row r="382" spans="1:4" ht="15">
      <c r="A382" s="45"/>
      <c r="B382" s="45"/>
      <c r="C382" s="45"/>
      <c r="D382" s="46"/>
    </row>
    <row r="383" spans="1:4" ht="15">
      <c r="A383" s="45"/>
      <c r="B383" s="45"/>
      <c r="C383" s="45"/>
      <c r="D383" s="46"/>
    </row>
    <row r="384" spans="1:4" ht="15">
      <c r="A384" s="45"/>
      <c r="B384" s="45"/>
      <c r="C384" s="45"/>
      <c r="D384" s="46"/>
    </row>
    <row r="385" spans="1:4" ht="15">
      <c r="A385" s="45"/>
      <c r="B385" s="45"/>
      <c r="C385" s="45"/>
      <c r="D385" s="46"/>
    </row>
    <row r="386" spans="1:4" ht="15">
      <c r="A386" s="45"/>
      <c r="B386" s="45"/>
      <c r="C386" s="45"/>
      <c r="D386" s="46"/>
    </row>
    <row r="387" spans="1:4" ht="15">
      <c r="A387" s="45"/>
      <c r="B387" s="45"/>
      <c r="C387" s="45"/>
      <c r="D387" s="46"/>
    </row>
    <row r="388" spans="1:4" ht="15">
      <c r="A388" s="45"/>
      <c r="B388" s="45"/>
      <c r="C388" s="45"/>
      <c r="D388" s="46"/>
    </row>
    <row r="389" spans="1:4" ht="15">
      <c r="A389" s="45"/>
      <c r="B389" s="45"/>
      <c r="C389" s="45"/>
      <c r="D389" s="46"/>
    </row>
    <row r="390" spans="1:4" ht="15">
      <c r="A390" s="45"/>
      <c r="B390" s="45"/>
      <c r="C390" s="45"/>
      <c r="D390" s="46"/>
    </row>
    <row r="391" spans="1:4" ht="15">
      <c r="A391" s="45"/>
      <c r="B391" s="45"/>
      <c r="C391" s="45"/>
      <c r="D391" s="46"/>
    </row>
    <row r="392" spans="1:4" ht="15">
      <c r="A392" s="45"/>
      <c r="B392" s="45"/>
      <c r="C392" s="45"/>
      <c r="D392" s="46"/>
    </row>
    <row r="393" spans="1:4" ht="15">
      <c r="A393" s="45"/>
      <c r="B393" s="45"/>
      <c r="C393" s="45"/>
      <c r="D393" s="46"/>
    </row>
    <row r="394" spans="1:4" ht="15">
      <c r="A394" s="45"/>
      <c r="B394" s="45"/>
      <c r="C394" s="45"/>
      <c r="D394" s="46"/>
    </row>
    <row r="395" spans="1:4" ht="15">
      <c r="A395" s="45"/>
      <c r="B395" s="45"/>
      <c r="C395" s="45"/>
      <c r="D395" s="46"/>
    </row>
    <row r="396" spans="1:4" ht="15">
      <c r="A396" s="45"/>
      <c r="B396" s="45"/>
      <c r="C396" s="45"/>
      <c r="D396" s="46"/>
    </row>
    <row r="397" spans="1:4" ht="15">
      <c r="A397" s="45"/>
      <c r="B397" s="45"/>
      <c r="C397" s="45"/>
      <c r="D397" s="46"/>
    </row>
    <row r="398" spans="1:4" ht="15">
      <c r="A398" s="45"/>
      <c r="B398" s="45"/>
      <c r="C398" s="45"/>
      <c r="D398" s="46"/>
    </row>
    <row r="399" spans="1:4" ht="15">
      <c r="A399" s="45"/>
      <c r="B399" s="45"/>
      <c r="C399" s="45"/>
      <c r="D399" s="46"/>
    </row>
    <row r="400" spans="1:4" ht="15">
      <c r="A400" s="45"/>
      <c r="B400" s="45"/>
      <c r="C400" s="45"/>
      <c r="D400" s="46"/>
    </row>
    <row r="401" spans="1:4" ht="15">
      <c r="A401" s="45"/>
      <c r="B401" s="45"/>
      <c r="C401" s="45"/>
      <c r="D401" s="46"/>
    </row>
    <row r="402" spans="1:4" ht="15">
      <c r="A402" s="45"/>
      <c r="B402" s="45"/>
      <c r="C402" s="45"/>
      <c r="D402" s="46"/>
    </row>
    <row r="403" spans="1:4" ht="15">
      <c r="A403" s="45"/>
      <c r="B403" s="45"/>
      <c r="C403" s="45"/>
      <c r="D403" s="46"/>
    </row>
    <row r="404" spans="1:4" ht="15">
      <c r="A404" s="45"/>
      <c r="B404" s="45"/>
      <c r="C404" s="45"/>
      <c r="D404" s="46"/>
    </row>
    <row r="405" spans="1:4" ht="15">
      <c r="A405" s="45"/>
      <c r="B405" s="45"/>
      <c r="C405" s="45"/>
      <c r="D405" s="46"/>
    </row>
    <row r="406" spans="1:4" ht="15">
      <c r="A406" s="45"/>
      <c r="B406" s="45"/>
      <c r="C406" s="45"/>
      <c r="D406" s="46"/>
    </row>
    <row r="407" spans="1:4" ht="15">
      <c r="A407" s="45"/>
      <c r="B407" s="45"/>
      <c r="C407" s="45"/>
      <c r="D407" s="46"/>
    </row>
    <row r="408" spans="1:4" ht="15">
      <c r="A408" s="45"/>
      <c r="B408" s="45"/>
      <c r="C408" s="45"/>
      <c r="D408" s="46"/>
    </row>
    <row r="409" spans="1:4" ht="15">
      <c r="A409" s="45"/>
      <c r="B409" s="45"/>
      <c r="C409" s="45"/>
      <c r="D409" s="46"/>
    </row>
    <row r="410" spans="1:4" ht="15">
      <c r="A410" s="45"/>
      <c r="B410" s="45"/>
      <c r="C410" s="45"/>
      <c r="D410" s="46"/>
    </row>
    <row r="411" spans="1:4" ht="15">
      <c r="A411" s="45"/>
      <c r="B411" s="45"/>
      <c r="C411" s="45"/>
      <c r="D411" s="46"/>
    </row>
    <row r="412" spans="1:4" ht="15">
      <c r="A412" s="45"/>
      <c r="B412" s="45"/>
      <c r="C412" s="45"/>
      <c r="D412" s="46"/>
    </row>
    <row r="413" spans="1:4" ht="15">
      <c r="A413" s="45"/>
      <c r="B413" s="45"/>
      <c r="C413" s="45"/>
      <c r="D413" s="46"/>
    </row>
    <row r="414" spans="1:4" ht="15">
      <c r="A414" s="45"/>
      <c r="B414" s="45"/>
      <c r="C414" s="45"/>
      <c r="D414" s="46"/>
    </row>
    <row r="415" spans="1:4" ht="15">
      <c r="A415" s="45"/>
      <c r="B415" s="45"/>
      <c r="C415" s="45"/>
      <c r="D415" s="46"/>
    </row>
    <row r="416" spans="1:4" ht="15">
      <c r="A416" s="45"/>
      <c r="B416" s="45"/>
      <c r="C416" s="45"/>
      <c r="D416" s="46"/>
    </row>
    <row r="417" spans="1:4" ht="15">
      <c r="A417" s="45"/>
      <c r="B417" s="45"/>
      <c r="C417" s="45"/>
      <c r="D417" s="46"/>
    </row>
    <row r="418" spans="1:4" ht="15">
      <c r="A418" s="45"/>
      <c r="B418" s="45"/>
      <c r="C418" s="45"/>
      <c r="D418" s="46"/>
    </row>
    <row r="419" spans="1:4" ht="15">
      <c r="A419" s="45"/>
      <c r="B419" s="45"/>
      <c r="C419" s="45"/>
      <c r="D419" s="46"/>
    </row>
    <row r="420" spans="1:4" ht="15">
      <c r="A420" s="45"/>
      <c r="B420" s="45"/>
      <c r="C420" s="45"/>
      <c r="D420" s="46"/>
    </row>
    <row r="421" spans="1:4" ht="15">
      <c r="A421" s="45"/>
      <c r="B421" s="45"/>
      <c r="C421" s="45"/>
      <c r="D421" s="46"/>
    </row>
    <row r="422" spans="1:4" ht="15">
      <c r="A422" s="45"/>
      <c r="B422" s="45"/>
      <c r="C422" s="45"/>
      <c r="D422" s="46"/>
    </row>
    <row r="423" spans="1:4" ht="15">
      <c r="A423" s="45"/>
      <c r="B423" s="45"/>
      <c r="C423" s="45"/>
      <c r="D423" s="46"/>
    </row>
    <row r="424" spans="1:4" ht="15">
      <c r="A424" s="45"/>
      <c r="B424" s="45"/>
      <c r="C424" s="45"/>
      <c r="D424" s="46"/>
    </row>
    <row r="425" spans="1:4" ht="15">
      <c r="A425" s="45"/>
      <c r="B425" s="45"/>
      <c r="C425" s="45"/>
      <c r="D425" s="46"/>
    </row>
    <row r="426" spans="1:4" ht="15">
      <c r="A426" s="45"/>
      <c r="B426" s="45"/>
      <c r="C426" s="45"/>
      <c r="D426" s="46"/>
    </row>
    <row r="427" spans="1:4" ht="15">
      <c r="A427" s="45"/>
      <c r="B427" s="45"/>
      <c r="C427" s="45"/>
      <c r="D427" s="46"/>
    </row>
    <row r="428" spans="1:4" ht="15">
      <c r="A428" s="45"/>
      <c r="B428" s="45"/>
      <c r="C428" s="45"/>
      <c r="D428" s="46"/>
    </row>
    <row r="429" spans="1:4" ht="15">
      <c r="A429" s="45"/>
      <c r="B429" s="45"/>
      <c r="C429" s="45"/>
      <c r="D429" s="46"/>
    </row>
    <row r="430" spans="1:4" ht="15">
      <c r="A430" s="45"/>
      <c r="B430" s="45"/>
      <c r="C430" s="45"/>
      <c r="D430" s="46"/>
    </row>
    <row r="431" spans="1:4" ht="15">
      <c r="A431" s="45"/>
      <c r="B431" s="45"/>
      <c r="C431" s="45"/>
      <c r="D431" s="46"/>
    </row>
    <row r="432" spans="1:4" ht="15">
      <c r="A432" s="45"/>
      <c r="B432" s="45"/>
      <c r="C432" s="45"/>
      <c r="D432" s="46"/>
    </row>
    <row r="433" spans="1:4" ht="15">
      <c r="A433" s="45"/>
      <c r="B433" s="45"/>
      <c r="C433" s="45"/>
      <c r="D433" s="46"/>
    </row>
    <row r="434" spans="1:4" ht="15">
      <c r="A434" s="45"/>
      <c r="B434" s="45"/>
      <c r="C434" s="45"/>
      <c r="D434" s="46"/>
    </row>
    <row r="435" spans="1:4" ht="15">
      <c r="A435" s="45"/>
      <c r="B435" s="45"/>
      <c r="C435" s="45"/>
      <c r="D435" s="46"/>
    </row>
    <row r="436" spans="1:4" ht="15">
      <c r="A436" s="45"/>
      <c r="B436" s="45"/>
      <c r="C436" s="45"/>
      <c r="D436" s="46"/>
    </row>
    <row r="437" spans="1:4" ht="15">
      <c r="A437" s="45"/>
      <c r="B437" s="45"/>
      <c r="C437" s="45"/>
      <c r="D437" s="46"/>
    </row>
    <row r="438" spans="1:4" ht="15">
      <c r="A438" s="45"/>
      <c r="B438" s="45"/>
      <c r="C438" s="45"/>
      <c r="D438" s="46"/>
    </row>
    <row r="439" spans="1:4" ht="15">
      <c r="A439" s="45"/>
      <c r="B439" s="45"/>
      <c r="C439" s="45"/>
      <c r="D439" s="46"/>
    </row>
    <row r="440" spans="1:4" ht="15">
      <c r="A440" s="45"/>
      <c r="B440" s="45"/>
      <c r="C440" s="45"/>
      <c r="D440" s="46"/>
    </row>
    <row r="441" spans="1:4" ht="15">
      <c r="A441" s="45"/>
      <c r="B441" s="45"/>
      <c r="C441" s="45"/>
      <c r="D441" s="46"/>
    </row>
    <row r="442" spans="1:4" ht="15">
      <c r="A442" s="45"/>
      <c r="B442" s="45"/>
      <c r="C442" s="45"/>
      <c r="D442" s="46"/>
    </row>
    <row r="443" spans="1:4" ht="15">
      <c r="A443" s="45"/>
      <c r="B443" s="45"/>
      <c r="C443" s="45"/>
      <c r="D443" s="46"/>
    </row>
    <row r="444" spans="1:4" ht="15">
      <c r="A444" s="45"/>
      <c r="B444" s="45"/>
      <c r="C444" s="45"/>
      <c r="D444" s="46"/>
    </row>
    <row r="445" spans="1:4" ht="15">
      <c r="A445" s="45"/>
      <c r="B445" s="45"/>
      <c r="C445" s="45"/>
      <c r="D445" s="46"/>
    </row>
    <row r="446" spans="1:4" ht="15">
      <c r="A446" s="45"/>
      <c r="B446" s="45"/>
      <c r="C446" s="45"/>
      <c r="D446" s="46"/>
    </row>
    <row r="447" spans="1:4" ht="15">
      <c r="A447" s="45"/>
      <c r="B447" s="45"/>
      <c r="C447" s="45"/>
      <c r="D447" s="46"/>
    </row>
    <row r="448" spans="1:4" ht="15">
      <c r="A448" s="45"/>
      <c r="B448" s="45"/>
      <c r="C448" s="45"/>
      <c r="D448" s="46"/>
    </row>
    <row r="449" spans="1:4" ht="15">
      <c r="A449" s="45"/>
      <c r="B449" s="45"/>
      <c r="C449" s="45"/>
      <c r="D449" s="46"/>
    </row>
    <row r="450" spans="1:4" ht="15">
      <c r="A450" s="45"/>
      <c r="B450" s="45"/>
      <c r="C450" s="45"/>
      <c r="D450" s="46"/>
    </row>
    <row r="451" spans="1:4" ht="15">
      <c r="A451" s="45"/>
      <c r="B451" s="45"/>
      <c r="C451" s="45"/>
      <c r="D451" s="46"/>
    </row>
    <row r="452" spans="1:4" ht="15">
      <c r="A452" s="45"/>
      <c r="B452" s="45"/>
      <c r="C452" s="45"/>
      <c r="D452" s="46"/>
    </row>
    <row r="453" spans="1:4" ht="15">
      <c r="A453" s="45"/>
      <c r="B453" s="45"/>
      <c r="C453" s="45"/>
      <c r="D453" s="46"/>
    </row>
    <row r="454" spans="1:4" ht="15">
      <c r="A454" s="45"/>
      <c r="B454" s="45"/>
      <c r="C454" s="45"/>
      <c r="D454" s="46"/>
    </row>
    <row r="455" spans="1:4" ht="15">
      <c r="A455" s="45"/>
      <c r="B455" s="45"/>
      <c r="C455" s="45"/>
      <c r="D455" s="46"/>
    </row>
    <row r="456" spans="1:4" ht="15">
      <c r="A456" s="45"/>
      <c r="B456" s="45"/>
      <c r="C456" s="45"/>
      <c r="D456" s="46"/>
    </row>
    <row r="457" spans="1:4" ht="15">
      <c r="A457" s="45"/>
      <c r="B457" s="45"/>
      <c r="C457" s="45"/>
      <c r="D457" s="46"/>
    </row>
    <row r="458" spans="1:4" ht="15">
      <c r="A458" s="45"/>
      <c r="B458" s="45"/>
      <c r="C458" s="45"/>
      <c r="D458" s="46"/>
    </row>
    <row r="459" spans="1:4" ht="15">
      <c r="A459" s="45"/>
      <c r="B459" s="45"/>
      <c r="C459" s="45"/>
      <c r="D459" s="46"/>
    </row>
    <row r="460" spans="1:4" ht="15">
      <c r="A460" s="45"/>
      <c r="B460" s="45"/>
      <c r="C460" s="45"/>
      <c r="D460" s="46"/>
    </row>
    <row r="461" spans="1:4" ht="15">
      <c r="A461" s="45"/>
      <c r="B461" s="45"/>
      <c r="C461" s="45"/>
      <c r="D461" s="46"/>
    </row>
    <row r="462" spans="1:4" ht="15">
      <c r="A462" s="45"/>
      <c r="B462" s="45"/>
      <c r="C462" s="45"/>
      <c r="D462" s="46"/>
    </row>
    <row r="463" spans="1:4" ht="15">
      <c r="A463" s="45"/>
      <c r="B463" s="45"/>
      <c r="C463" s="45"/>
      <c r="D463" s="46"/>
    </row>
    <row r="464" spans="1:4" ht="15">
      <c r="A464" s="45"/>
      <c r="B464" s="45"/>
      <c r="C464" s="45"/>
      <c r="D464" s="46"/>
    </row>
    <row r="465" spans="1:4" ht="15">
      <c r="A465" s="45"/>
      <c r="B465" s="45"/>
      <c r="C465" s="45"/>
      <c r="D465" s="46"/>
    </row>
    <row r="466" spans="1:4" ht="15">
      <c r="A466" s="45"/>
      <c r="B466" s="45"/>
      <c r="C466" s="45"/>
      <c r="D466" s="46"/>
    </row>
    <row r="467" spans="1:4" ht="15">
      <c r="A467" s="45"/>
      <c r="B467" s="45"/>
      <c r="C467" s="45"/>
      <c r="D467" s="46"/>
    </row>
    <row r="468" spans="1:4" ht="15">
      <c r="A468" s="45"/>
      <c r="B468" s="45"/>
      <c r="C468" s="45"/>
      <c r="D468" s="46"/>
    </row>
    <row r="469" spans="1:4" ht="15">
      <c r="A469" s="45"/>
      <c r="B469" s="45"/>
      <c r="C469" s="45"/>
      <c r="D469" s="46"/>
    </row>
    <row r="470" spans="1:4" ht="15">
      <c r="A470" s="45"/>
      <c r="B470" s="45"/>
      <c r="C470" s="45"/>
      <c r="D470" s="46"/>
    </row>
    <row r="471" spans="1:4" ht="15">
      <c r="A471" s="45"/>
      <c r="B471" s="45"/>
      <c r="C471" s="45"/>
      <c r="D471" s="46"/>
    </row>
    <row r="472" spans="1:4" ht="15">
      <c r="A472" s="45"/>
      <c r="B472" s="45"/>
      <c r="C472" s="45"/>
      <c r="D472" s="46"/>
    </row>
    <row r="473" spans="1:4" ht="15">
      <c r="A473" s="45"/>
      <c r="B473" s="45"/>
      <c r="C473" s="45"/>
      <c r="D473" s="46"/>
    </row>
    <row r="474" spans="1:4" ht="15">
      <c r="A474" s="45"/>
      <c r="B474" s="45"/>
      <c r="C474" s="45"/>
      <c r="D474" s="46"/>
    </row>
    <row r="475" spans="1:4" ht="15">
      <c r="A475" s="45"/>
      <c r="B475" s="45"/>
      <c r="C475" s="45"/>
      <c r="D475" s="46"/>
    </row>
    <row r="476" spans="1:4" ht="15">
      <c r="A476" s="45"/>
      <c r="B476" s="45"/>
      <c r="C476" s="45"/>
      <c r="D476" s="46"/>
    </row>
    <row r="477" spans="1:4" ht="15">
      <c r="A477" s="45"/>
      <c r="B477" s="45"/>
      <c r="C477" s="45"/>
      <c r="D477" s="46"/>
    </row>
    <row r="478" spans="1:4" ht="15">
      <c r="A478" s="45"/>
      <c r="B478" s="45"/>
      <c r="C478" s="45"/>
      <c r="D478" s="46"/>
    </row>
    <row r="479" spans="1:4" ht="15">
      <c r="A479" s="45"/>
      <c r="B479" s="45"/>
      <c r="C479" s="45"/>
      <c r="D479" s="46"/>
    </row>
    <row r="480" spans="1:4" ht="15">
      <c r="A480" s="45"/>
      <c r="B480" s="45"/>
      <c r="C480" s="45"/>
      <c r="D480" s="46"/>
    </row>
    <row r="481" spans="1:4" ht="15">
      <c r="A481" s="45"/>
      <c r="B481" s="45"/>
      <c r="C481" s="45"/>
      <c r="D481" s="46"/>
    </row>
    <row r="482" spans="1:4" ht="15">
      <c r="A482" s="45"/>
      <c r="B482" s="45"/>
      <c r="C482" s="45"/>
      <c r="D482" s="46"/>
    </row>
    <row r="483" spans="1:4" ht="15">
      <c r="A483" s="45"/>
      <c r="B483" s="45"/>
      <c r="C483" s="45"/>
      <c r="D483" s="46"/>
    </row>
    <row r="484" spans="1:4" ht="15">
      <c r="A484" s="45"/>
      <c r="B484" s="45"/>
      <c r="C484" s="45"/>
      <c r="D484" s="46"/>
    </row>
    <row r="485" spans="1:4" ht="15">
      <c r="A485" s="45"/>
      <c r="B485" s="45"/>
      <c r="C485" s="45"/>
      <c r="D485" s="46"/>
    </row>
    <row r="486" spans="1:4" ht="15">
      <c r="A486" s="45"/>
      <c r="B486" s="45"/>
      <c r="C486" s="45"/>
      <c r="D486" s="46"/>
    </row>
    <row r="487" spans="1:4" ht="15">
      <c r="A487" s="45"/>
      <c r="B487" s="45"/>
      <c r="C487" s="45"/>
      <c r="D487" s="46"/>
    </row>
    <row r="488" spans="1:4" ht="15">
      <c r="A488" s="45"/>
      <c r="B488" s="45"/>
      <c r="C488" s="45"/>
      <c r="D488" s="46"/>
    </row>
    <row r="489" spans="1:4" ht="15">
      <c r="A489" s="45"/>
      <c r="B489" s="45"/>
      <c r="C489" s="45"/>
      <c r="D489" s="46"/>
    </row>
    <row r="490" spans="1:4" ht="15">
      <c r="A490" s="45"/>
      <c r="B490" s="45"/>
      <c r="C490" s="45"/>
      <c r="D490" s="46"/>
    </row>
    <row r="491" spans="1:4" ht="15">
      <c r="A491" s="45"/>
      <c r="B491" s="45"/>
      <c r="C491" s="45"/>
      <c r="D491" s="46"/>
    </row>
    <row r="492" spans="1:4" ht="15">
      <c r="A492" s="45"/>
      <c r="B492" s="45"/>
      <c r="C492" s="45"/>
      <c r="D492" s="46"/>
    </row>
    <row r="493" spans="1:4" ht="15">
      <c r="A493" s="45"/>
      <c r="B493" s="45"/>
      <c r="C493" s="45"/>
      <c r="D493" s="46"/>
    </row>
    <row r="494" spans="1:4" ht="15">
      <c r="A494" s="45"/>
      <c r="B494" s="45"/>
      <c r="C494" s="45"/>
      <c r="D494" s="46"/>
    </row>
    <row r="495" spans="1:4" ht="15">
      <c r="A495" s="45"/>
      <c r="B495" s="45"/>
      <c r="C495" s="45"/>
      <c r="D495" s="46"/>
    </row>
    <row r="496" spans="1:4" ht="15">
      <c r="A496" s="45"/>
      <c r="B496" s="45"/>
      <c r="C496" s="45"/>
      <c r="D496" s="46"/>
    </row>
    <row r="497" spans="1:4" ht="15">
      <c r="A497" s="45"/>
      <c r="B497" s="45"/>
      <c r="C497" s="45"/>
      <c r="D497" s="46"/>
    </row>
    <row r="498" spans="1:4" ht="15">
      <c r="A498" s="45"/>
      <c r="B498" s="45"/>
      <c r="C498" s="45"/>
      <c r="D498" s="46"/>
    </row>
    <row r="499" spans="1:4" ht="15">
      <c r="A499" s="45"/>
      <c r="B499" s="45"/>
      <c r="C499" s="45"/>
      <c r="D499" s="46"/>
    </row>
    <row r="500" spans="1:4" ht="15">
      <c r="A500" s="45"/>
      <c r="B500" s="45"/>
      <c r="C500" s="45"/>
      <c r="D500" s="46"/>
    </row>
    <row r="501" spans="1:4" ht="15">
      <c r="A501" s="45"/>
      <c r="B501" s="45"/>
      <c r="C501" s="45"/>
      <c r="D501" s="46"/>
    </row>
    <row r="502" spans="1:4" ht="15">
      <c r="A502" s="45"/>
      <c r="B502" s="45"/>
      <c r="C502" s="45"/>
      <c r="D502" s="46"/>
    </row>
    <row r="503" spans="1:4" ht="15">
      <c r="A503" s="45"/>
      <c r="B503" s="45"/>
      <c r="C503" s="45"/>
      <c r="D503" s="46"/>
    </row>
    <row r="504" spans="1:4" ht="15">
      <c r="A504" s="45"/>
      <c r="B504" s="45"/>
      <c r="C504" s="45"/>
      <c r="D504" s="46"/>
    </row>
    <row r="505" spans="1:4" ht="15">
      <c r="A505" s="45"/>
      <c r="B505" s="45"/>
      <c r="C505" s="45"/>
      <c r="D505" s="46"/>
    </row>
    <row r="506" spans="1:4" ht="15">
      <c r="A506" s="45"/>
      <c r="B506" s="45"/>
      <c r="C506" s="45"/>
      <c r="D506" s="46"/>
    </row>
    <row r="507" spans="1:4" ht="15">
      <c r="A507" s="45"/>
      <c r="B507" s="45"/>
      <c r="C507" s="45"/>
      <c r="D507" s="46"/>
    </row>
    <row r="508" spans="1:4" ht="15">
      <c r="A508" s="45"/>
      <c r="B508" s="45"/>
      <c r="C508" s="45"/>
      <c r="D508" s="46"/>
    </row>
    <row r="509" spans="1:4" ht="15">
      <c r="A509" s="45"/>
      <c r="B509" s="45"/>
      <c r="C509" s="45"/>
      <c r="D509" s="46"/>
    </row>
    <row r="510" spans="1:4" ht="15">
      <c r="A510" s="45"/>
      <c r="B510" s="45"/>
      <c r="C510" s="45"/>
      <c r="D510" s="46"/>
    </row>
    <row r="511" spans="1:4" ht="15">
      <c r="A511" s="45"/>
      <c r="B511" s="45"/>
      <c r="C511" s="45"/>
      <c r="D511" s="46"/>
    </row>
    <row r="512" spans="1:4" ht="15">
      <c r="A512" s="45"/>
      <c r="B512" s="45"/>
      <c r="C512" s="45"/>
      <c r="D512" s="46"/>
    </row>
    <row r="513" spans="1:4" ht="15">
      <c r="A513" s="45"/>
      <c r="B513" s="45"/>
      <c r="C513" s="45"/>
      <c r="D513" s="46"/>
    </row>
    <row r="514" spans="1:4" ht="15">
      <c r="A514" s="45"/>
      <c r="B514" s="45"/>
      <c r="C514" s="45"/>
      <c r="D514" s="46"/>
    </row>
    <row r="515" spans="1:4" ht="15">
      <c r="A515" s="45"/>
      <c r="B515" s="45"/>
      <c r="C515" s="45"/>
      <c r="D515" s="46"/>
    </row>
    <row r="516" spans="1:4" ht="15">
      <c r="A516" s="45"/>
      <c r="B516" s="45"/>
      <c r="C516" s="45"/>
      <c r="D516" s="46"/>
    </row>
    <row r="517" spans="1:4" ht="15">
      <c r="A517" s="45"/>
      <c r="B517" s="45"/>
      <c r="C517" s="45"/>
      <c r="D517" s="46"/>
    </row>
    <row r="518" spans="1:4" ht="15">
      <c r="A518" s="45"/>
      <c r="B518" s="45"/>
      <c r="C518" s="45"/>
      <c r="D518" s="46"/>
    </row>
    <row r="519" spans="1:4" ht="15">
      <c r="A519" s="45"/>
      <c r="B519" s="45"/>
      <c r="C519" s="45"/>
      <c r="D519" s="46"/>
    </row>
    <row r="520" spans="1:4" ht="15">
      <c r="A520" s="45"/>
      <c r="B520" s="45"/>
      <c r="C520" s="45"/>
      <c r="D520" s="46"/>
    </row>
    <row r="521" spans="1:4" ht="15">
      <c r="A521" s="45"/>
      <c r="B521" s="45"/>
      <c r="C521" s="45"/>
      <c r="D521" s="46"/>
    </row>
    <row r="522" spans="1:4" ht="15">
      <c r="A522" s="45"/>
      <c r="B522" s="45"/>
      <c r="C522" s="45"/>
      <c r="D522" s="46"/>
    </row>
    <row r="523" spans="1:4" ht="15">
      <c r="A523" s="45"/>
      <c r="B523" s="45"/>
      <c r="C523" s="45"/>
      <c r="D523" s="46"/>
    </row>
    <row r="524" spans="1:4" ht="15">
      <c r="A524" s="45"/>
      <c r="B524" s="45"/>
      <c r="C524" s="45"/>
      <c r="D524" s="46"/>
    </row>
    <row r="525" spans="1:4" ht="15">
      <c r="A525" s="45"/>
      <c r="B525" s="45"/>
      <c r="C525" s="45"/>
      <c r="D525" s="46"/>
    </row>
    <row r="526" spans="1:4" ht="15">
      <c r="A526" s="45"/>
      <c r="B526" s="45"/>
      <c r="C526" s="45"/>
      <c r="D526" s="46"/>
    </row>
    <row r="527" spans="1:4" ht="15">
      <c r="A527" s="45"/>
      <c r="B527" s="45"/>
      <c r="C527" s="45"/>
      <c r="D527" s="46"/>
    </row>
    <row r="528" spans="1:4" ht="15">
      <c r="A528" s="45"/>
      <c r="B528" s="45"/>
      <c r="C528" s="45"/>
      <c r="D528" s="46"/>
    </row>
    <row r="529" spans="1:4" ht="15">
      <c r="A529" s="45"/>
      <c r="B529" s="45"/>
      <c r="C529" s="45"/>
      <c r="D529" s="46"/>
    </row>
    <row r="530" spans="1:4" ht="15">
      <c r="A530" s="45"/>
      <c r="B530" s="45"/>
      <c r="C530" s="45"/>
      <c r="D530" s="46"/>
    </row>
    <row r="531" spans="1:4" ht="15">
      <c r="A531" s="45"/>
      <c r="B531" s="45"/>
      <c r="C531" s="45"/>
      <c r="D531" s="46"/>
    </row>
    <row r="532" spans="1:4" ht="15">
      <c r="A532" s="45"/>
      <c r="B532" s="45"/>
      <c r="C532" s="45"/>
      <c r="D532" s="46"/>
    </row>
    <row r="533" spans="1:4" ht="15">
      <c r="A533" s="45"/>
      <c r="B533" s="45"/>
      <c r="C533" s="45"/>
      <c r="D533" s="46"/>
    </row>
    <row r="534" spans="1:4" ht="15">
      <c r="A534" s="45"/>
      <c r="B534" s="45"/>
      <c r="C534" s="45"/>
      <c r="D534" s="46"/>
    </row>
    <row r="535" spans="1:4" ht="15">
      <c r="A535" s="45"/>
      <c r="B535" s="45"/>
      <c r="C535" s="45"/>
      <c r="D535" s="46"/>
    </row>
    <row r="536" spans="1:4" ht="15">
      <c r="A536" s="45"/>
      <c r="B536" s="45"/>
      <c r="C536" s="45"/>
      <c r="D536" s="46"/>
    </row>
    <row r="537" spans="1:4" ht="15">
      <c r="A537" s="45"/>
      <c r="B537" s="45"/>
      <c r="C537" s="45"/>
      <c r="D537" s="46"/>
    </row>
    <row r="538" spans="1:4" ht="15">
      <c r="A538" s="45"/>
      <c r="B538" s="45"/>
      <c r="C538" s="45"/>
      <c r="D538" s="46"/>
    </row>
    <row r="539" spans="1:4" ht="15">
      <c r="A539" s="45"/>
      <c r="B539" s="45"/>
      <c r="C539" s="45"/>
      <c r="D539" s="46"/>
    </row>
    <row r="540" spans="1:4" ht="15">
      <c r="A540" s="45"/>
      <c r="B540" s="45"/>
      <c r="C540" s="45"/>
      <c r="D540" s="46"/>
    </row>
    <row r="541" spans="1:4" ht="15">
      <c r="A541" s="45"/>
      <c r="B541" s="45"/>
      <c r="C541" s="45"/>
      <c r="D541" s="46"/>
    </row>
    <row r="542" spans="1:4" ht="15">
      <c r="A542" s="45"/>
      <c r="B542" s="45"/>
      <c r="C542" s="45"/>
      <c r="D542" s="46"/>
    </row>
    <row r="543" spans="1:4" ht="15">
      <c r="A543" s="45"/>
      <c r="B543" s="45"/>
      <c r="C543" s="45"/>
      <c r="D543" s="46"/>
    </row>
    <row r="544" spans="1:4" ht="15">
      <c r="A544" s="45"/>
      <c r="B544" s="45"/>
      <c r="C544" s="45"/>
      <c r="D544" s="46"/>
    </row>
    <row r="545" spans="1:4" ht="15">
      <c r="A545" s="45"/>
      <c r="B545" s="45"/>
      <c r="C545" s="45"/>
      <c r="D545" s="46"/>
    </row>
    <row r="546" spans="1:4" ht="15">
      <c r="A546" s="45"/>
      <c r="B546" s="45"/>
      <c r="C546" s="45"/>
      <c r="D546" s="46"/>
    </row>
    <row r="547" spans="1:4" ht="15">
      <c r="A547" s="45"/>
      <c r="B547" s="45"/>
      <c r="C547" s="45"/>
      <c r="D547" s="46"/>
    </row>
    <row r="548" spans="1:4" ht="15">
      <c r="A548" s="45"/>
      <c r="B548" s="45"/>
      <c r="C548" s="45"/>
      <c r="D548" s="46"/>
    </row>
    <row r="549" spans="1:4" ht="15">
      <c r="A549" s="45"/>
      <c r="B549" s="45"/>
      <c r="C549" s="45"/>
      <c r="D549" s="46"/>
    </row>
    <row r="550" spans="1:4" ht="15">
      <c r="A550" s="45"/>
      <c r="B550" s="45"/>
      <c r="C550" s="45"/>
      <c r="D550" s="46"/>
    </row>
    <row r="551" spans="1:4" ht="15">
      <c r="A551" s="45"/>
      <c r="B551" s="45"/>
      <c r="C551" s="45"/>
      <c r="D551" s="46"/>
    </row>
    <row r="552" spans="1:4" ht="15">
      <c r="A552" s="45"/>
      <c r="B552" s="45"/>
      <c r="C552" s="45"/>
      <c r="D552" s="46"/>
    </row>
    <row r="553" spans="1:4" ht="15">
      <c r="A553" s="45"/>
      <c r="B553" s="45"/>
      <c r="C553" s="45"/>
      <c r="D553" s="46"/>
    </row>
    <row r="554" spans="1:4" ht="15">
      <c r="A554" s="45"/>
      <c r="B554" s="45"/>
      <c r="C554" s="45"/>
      <c r="D554" s="46"/>
    </row>
    <row r="555" spans="1:4" ht="15">
      <c r="A555" s="45"/>
      <c r="B555" s="45"/>
      <c r="C555" s="45"/>
      <c r="D555" s="46"/>
    </row>
    <row r="556" spans="1:4" ht="15">
      <c r="A556" s="45"/>
      <c r="B556" s="45"/>
      <c r="C556" s="45"/>
      <c r="D556" s="46"/>
    </row>
    <row r="557" spans="1:4" ht="15">
      <c r="A557" s="45"/>
      <c r="B557" s="45"/>
      <c r="C557" s="45"/>
      <c r="D557" s="46"/>
    </row>
    <row r="558" spans="1:4" ht="15">
      <c r="A558" s="45"/>
      <c r="B558" s="45"/>
      <c r="C558" s="45"/>
      <c r="D558" s="46"/>
    </row>
    <row r="559" spans="1:4" ht="15">
      <c r="A559" s="45"/>
      <c r="B559" s="45"/>
      <c r="C559" s="45"/>
      <c r="D559" s="46"/>
    </row>
    <row r="560" spans="1:4" ht="15">
      <c r="A560" s="45"/>
      <c r="B560" s="45"/>
      <c r="C560" s="45"/>
      <c r="D560" s="46"/>
    </row>
    <row r="561" spans="1:4" ht="15">
      <c r="A561" s="45"/>
      <c r="B561" s="45"/>
      <c r="C561" s="45"/>
      <c r="D561" s="46"/>
    </row>
    <row r="562" spans="1:4" ht="15">
      <c r="A562" s="45"/>
      <c r="B562" s="45"/>
      <c r="C562" s="45"/>
      <c r="D562" s="46"/>
    </row>
    <row r="563" spans="1:4" ht="15">
      <c r="A563" s="45"/>
      <c r="B563" s="45"/>
      <c r="C563" s="45"/>
      <c r="D563" s="46"/>
    </row>
    <row r="564" spans="1:4" ht="15">
      <c r="A564" s="45"/>
      <c r="B564" s="45"/>
      <c r="C564" s="45"/>
      <c r="D564" s="46"/>
    </row>
    <row r="565" spans="1:4" ht="15">
      <c r="A565" s="45"/>
      <c r="B565" s="45"/>
      <c r="C565" s="45"/>
      <c r="D565" s="46"/>
    </row>
    <row r="566" spans="1:4" ht="15">
      <c r="A566" s="45"/>
      <c r="B566" s="45"/>
      <c r="C566" s="45"/>
      <c r="D566" s="46"/>
    </row>
    <row r="567" spans="1:4" ht="15">
      <c r="A567" s="45"/>
      <c r="B567" s="45"/>
      <c r="C567" s="45"/>
      <c r="D567" s="46"/>
    </row>
    <row r="568" spans="1:4" ht="15">
      <c r="A568" s="45"/>
      <c r="B568" s="45"/>
      <c r="C568" s="45"/>
      <c r="D568" s="46"/>
    </row>
    <row r="569" spans="1:4" ht="15">
      <c r="A569" s="45"/>
      <c r="B569" s="45"/>
      <c r="C569" s="45"/>
      <c r="D569" s="46"/>
    </row>
    <row r="570" spans="1:4" ht="15">
      <c r="A570" s="45"/>
      <c r="B570" s="45"/>
      <c r="C570" s="45"/>
      <c r="D570" s="46"/>
    </row>
    <row r="571" spans="1:4" ht="15">
      <c r="A571" s="45"/>
      <c r="B571" s="45"/>
      <c r="C571" s="45"/>
      <c r="D571" s="46"/>
    </row>
    <row r="572" spans="1:4" ht="15">
      <c r="A572" s="45"/>
      <c r="B572" s="45"/>
      <c r="C572" s="45"/>
      <c r="D572" s="46"/>
    </row>
    <row r="573" spans="1:4" ht="15">
      <c r="A573" s="45"/>
      <c r="B573" s="45"/>
      <c r="C573" s="45"/>
      <c r="D573" s="46"/>
    </row>
    <row r="574" spans="1:4" ht="15">
      <c r="A574" s="45"/>
      <c r="B574" s="45"/>
      <c r="C574" s="45"/>
      <c r="D574" s="46"/>
    </row>
    <row r="575" spans="1:4" ht="15">
      <c r="A575" s="45"/>
      <c r="B575" s="45"/>
      <c r="C575" s="45"/>
      <c r="D575" s="46"/>
    </row>
    <row r="576" spans="1:4" ht="15">
      <c r="A576" s="45"/>
      <c r="B576" s="45"/>
      <c r="C576" s="45"/>
      <c r="D576" s="46"/>
    </row>
    <row r="577" spans="1:4" ht="15">
      <c r="A577" s="45"/>
      <c r="B577" s="45"/>
      <c r="C577" s="45"/>
      <c r="D577" s="46"/>
    </row>
    <row r="578" spans="1:4" ht="15">
      <c r="A578" s="45"/>
      <c r="B578" s="45"/>
      <c r="C578" s="45"/>
      <c r="D578" s="46"/>
    </row>
    <row r="579" spans="1:4" ht="15">
      <c r="A579" s="45"/>
      <c r="B579" s="45"/>
      <c r="C579" s="45"/>
      <c r="D579" s="46"/>
    </row>
    <row r="580" spans="1:4" ht="15">
      <c r="A580" s="45"/>
      <c r="B580" s="45"/>
      <c r="C580" s="45"/>
      <c r="D580" s="46"/>
    </row>
    <row r="581" spans="1:4" ht="15">
      <c r="A581" s="45"/>
      <c r="B581" s="45"/>
      <c r="C581" s="45"/>
      <c r="D581" s="46"/>
    </row>
    <row r="582" spans="1:4" ht="15">
      <c r="A582" s="45"/>
      <c r="B582" s="45"/>
      <c r="C582" s="45"/>
      <c r="D582" s="46"/>
    </row>
    <row r="583" spans="1:4" ht="15">
      <c r="A583" s="45"/>
      <c r="B583" s="45"/>
      <c r="C583" s="45"/>
      <c r="D583" s="46"/>
    </row>
    <row r="584" spans="1:4" ht="15">
      <c r="A584" s="45"/>
      <c r="B584" s="45"/>
      <c r="C584" s="45"/>
      <c r="D584" s="46"/>
    </row>
    <row r="585" spans="1:4" ht="15">
      <c r="A585" s="45"/>
      <c r="B585" s="45"/>
      <c r="C585" s="45"/>
      <c r="D585" s="46"/>
    </row>
    <row r="586" spans="1:4" ht="15">
      <c r="A586" s="45"/>
      <c r="B586" s="45"/>
      <c r="C586" s="45"/>
      <c r="D586" s="46"/>
    </row>
    <row r="587" spans="1:4" ht="15">
      <c r="A587" s="45"/>
      <c r="B587" s="45"/>
      <c r="C587" s="45"/>
      <c r="D587" s="46"/>
    </row>
    <row r="588" spans="1:4" ht="15">
      <c r="A588" s="45"/>
      <c r="B588" s="45"/>
      <c r="C588" s="45"/>
      <c r="D588" s="46"/>
    </row>
    <row r="589" spans="1:4" ht="15">
      <c r="A589" s="45"/>
      <c r="B589" s="45"/>
      <c r="C589" s="45"/>
      <c r="D589" s="46"/>
    </row>
    <row r="590" spans="1:4" ht="15">
      <c r="A590" s="45"/>
      <c r="B590" s="45"/>
      <c r="C590" s="45"/>
      <c r="D590" s="46"/>
    </row>
    <row r="591" spans="1:4" ht="15">
      <c r="A591" s="45"/>
      <c r="B591" s="45"/>
      <c r="C591" s="45"/>
      <c r="D591" s="46"/>
    </row>
    <row r="592" spans="1:4" ht="15">
      <c r="A592" s="45"/>
      <c r="B592" s="45"/>
      <c r="C592" s="45"/>
      <c r="D592" s="46"/>
    </row>
    <row r="593" spans="1:4" ht="15">
      <c r="A593" s="45"/>
      <c r="B593" s="45"/>
      <c r="C593" s="45"/>
      <c r="D593" s="46"/>
    </row>
    <row r="594" spans="1:4" ht="15">
      <c r="A594" s="45"/>
      <c r="B594" s="45"/>
      <c r="C594" s="45"/>
      <c r="D594" s="46"/>
    </row>
    <row r="595" spans="1:4" ht="15">
      <c r="A595" s="45"/>
      <c r="B595" s="45"/>
      <c r="C595" s="45"/>
      <c r="D595" s="46"/>
    </row>
    <row r="596" spans="1:4" ht="15">
      <c r="A596" s="45"/>
      <c r="B596" s="45"/>
      <c r="C596" s="45"/>
      <c r="D596" s="46"/>
    </row>
    <row r="597" spans="1:4" ht="15">
      <c r="A597" s="45"/>
      <c r="B597" s="45"/>
      <c r="C597" s="45"/>
      <c r="D597" s="46"/>
    </row>
    <row r="598" spans="1:4" ht="15">
      <c r="A598" s="45"/>
      <c r="B598" s="45"/>
      <c r="C598" s="45"/>
      <c r="D598" s="46"/>
    </row>
    <row r="599" spans="1:4" ht="15">
      <c r="A599" s="45"/>
      <c r="B599" s="45"/>
      <c r="C599" s="45"/>
      <c r="D599" s="46"/>
    </row>
    <row r="600" spans="1:4" ht="15">
      <c r="A600" s="45"/>
      <c r="B600" s="45"/>
      <c r="C600" s="45"/>
      <c r="D600" s="46"/>
    </row>
    <row r="601" spans="1:4" ht="15">
      <c r="A601" s="45"/>
      <c r="B601" s="45"/>
      <c r="C601" s="45"/>
      <c r="D601" s="46"/>
    </row>
    <row r="602" spans="1:4" ht="15">
      <c r="A602" s="45"/>
      <c r="B602" s="45"/>
      <c r="C602" s="45"/>
      <c r="D602" s="46"/>
    </row>
    <row r="603" spans="1:4" ht="15">
      <c r="A603" s="45"/>
      <c r="B603" s="45"/>
      <c r="C603" s="45"/>
      <c r="D603" s="46"/>
    </row>
    <row r="604" spans="1:4" ht="15">
      <c r="A604" s="45"/>
      <c r="B604" s="45"/>
      <c r="C604" s="45"/>
      <c r="D604" s="46"/>
    </row>
    <row r="605" spans="1:4" ht="15">
      <c r="A605" s="45"/>
      <c r="B605" s="45"/>
      <c r="C605" s="45"/>
      <c r="D605" s="46"/>
    </row>
    <row r="606" spans="1:4" ht="15">
      <c r="A606" s="45"/>
      <c r="B606" s="45"/>
      <c r="C606" s="45"/>
      <c r="D606" s="46"/>
    </row>
    <row r="607" spans="1:4" ht="15">
      <c r="A607" s="45"/>
      <c r="B607" s="45"/>
      <c r="C607" s="45"/>
      <c r="D607" s="46"/>
    </row>
    <row r="608" spans="1:4" ht="15">
      <c r="A608" s="45"/>
      <c r="B608" s="45"/>
      <c r="C608" s="45"/>
      <c r="D608" s="46"/>
    </row>
    <row r="609" spans="1:4" ht="15">
      <c r="A609" s="45"/>
      <c r="B609" s="45"/>
      <c r="C609" s="45"/>
      <c r="D609" s="46"/>
    </row>
    <row r="610" spans="1:4" ht="15">
      <c r="A610" s="45"/>
      <c r="B610" s="45"/>
      <c r="C610" s="45"/>
      <c r="D610" s="46"/>
    </row>
    <row r="611" spans="1:4" ht="15">
      <c r="A611" s="45"/>
      <c r="B611" s="45"/>
      <c r="C611" s="45"/>
      <c r="D611" s="46"/>
    </row>
    <row r="612" spans="1:4" ht="15">
      <c r="A612" s="45"/>
      <c r="B612" s="45"/>
      <c r="C612" s="45"/>
      <c r="D612" s="46"/>
    </row>
    <row r="613" spans="1:4" ht="15">
      <c r="A613" s="45"/>
      <c r="B613" s="45"/>
      <c r="C613" s="45"/>
      <c r="D613" s="46"/>
    </row>
    <row r="614" spans="1:4" ht="15">
      <c r="A614" s="45"/>
      <c r="B614" s="45"/>
      <c r="C614" s="45"/>
      <c r="D614" s="46"/>
    </row>
    <row r="615" spans="1:4" ht="15">
      <c r="A615" s="45"/>
      <c r="B615" s="45"/>
      <c r="C615" s="45"/>
      <c r="D615" s="46"/>
    </row>
    <row r="616" spans="1:4" ht="15">
      <c r="A616" s="45"/>
      <c r="B616" s="45"/>
      <c r="C616" s="45"/>
      <c r="D616" s="46"/>
    </row>
    <row r="617" spans="1:4" ht="15">
      <c r="A617" s="45"/>
      <c r="B617" s="45"/>
      <c r="C617" s="45"/>
      <c r="D617" s="46"/>
    </row>
    <row r="618" spans="1:4" ht="15">
      <c r="A618" s="45"/>
      <c r="B618" s="45"/>
      <c r="C618" s="45"/>
      <c r="D618" s="46"/>
    </row>
    <row r="619" spans="1:4" ht="15">
      <c r="A619" s="45"/>
      <c r="B619" s="45"/>
      <c r="C619" s="45"/>
      <c r="D619" s="46"/>
    </row>
    <row r="620" spans="1:4" ht="15">
      <c r="A620" s="45"/>
      <c r="B620" s="45"/>
      <c r="C620" s="45"/>
      <c r="D620" s="46"/>
    </row>
    <row r="621" spans="1:4" ht="15">
      <c r="A621" s="45"/>
      <c r="B621" s="45"/>
      <c r="C621" s="45"/>
      <c r="D621" s="46"/>
    </row>
    <row r="622" spans="1:4" ht="15">
      <c r="A622" s="45"/>
      <c r="B622" s="45"/>
      <c r="C622" s="45"/>
      <c r="D622" s="46"/>
    </row>
    <row r="623" spans="1:4" ht="15">
      <c r="A623" s="45"/>
      <c r="B623" s="45"/>
      <c r="C623" s="45"/>
      <c r="D623" s="46"/>
    </row>
    <row r="624" spans="1:4" ht="15">
      <c r="A624" s="45"/>
      <c r="B624" s="45"/>
      <c r="C624" s="45"/>
      <c r="D624" s="46"/>
    </row>
    <row r="625" spans="1:4" ht="15">
      <c r="A625" s="45"/>
      <c r="B625" s="45"/>
      <c r="C625" s="45"/>
      <c r="D625" s="46"/>
    </row>
    <row r="626" spans="1:4" ht="15">
      <c r="A626" s="45"/>
      <c r="B626" s="45"/>
      <c r="C626" s="45"/>
      <c r="D626" s="46"/>
    </row>
    <row r="627" spans="1:4" ht="15">
      <c r="A627" s="45"/>
      <c r="B627" s="45"/>
      <c r="C627" s="45"/>
      <c r="D627" s="46"/>
    </row>
    <row r="628" spans="1:4" ht="15">
      <c r="A628" s="45"/>
      <c r="B628" s="45"/>
      <c r="C628" s="45"/>
      <c r="D628" s="46"/>
    </row>
    <row r="629" spans="1:4" ht="15">
      <c r="A629" s="45"/>
      <c r="B629" s="45"/>
      <c r="C629" s="45"/>
      <c r="D629" s="46"/>
    </row>
    <row r="630" spans="1:4" ht="15">
      <c r="A630" s="45"/>
      <c r="B630" s="45"/>
      <c r="C630" s="45"/>
      <c r="D630" s="46"/>
    </row>
    <row r="631" spans="1:4" ht="15">
      <c r="A631" s="45"/>
      <c r="B631" s="45"/>
      <c r="C631" s="45"/>
      <c r="D631" s="46"/>
    </row>
    <row r="632" spans="1:4" ht="15">
      <c r="A632" s="45"/>
      <c r="B632" s="45"/>
      <c r="C632" s="45"/>
      <c r="D632" s="46"/>
    </row>
    <row r="633" spans="1:4" ht="15">
      <c r="A633" s="45"/>
      <c r="B633" s="45"/>
      <c r="C633" s="45"/>
      <c r="D633" s="46"/>
    </row>
    <row r="634" spans="1:4" ht="15">
      <c r="A634" s="45"/>
      <c r="B634" s="45"/>
      <c r="C634" s="45"/>
      <c r="D634" s="46"/>
    </row>
    <row r="635" spans="1:4" ht="15">
      <c r="A635" s="45"/>
      <c r="B635" s="45"/>
      <c r="C635" s="45"/>
      <c r="D635" s="46"/>
    </row>
    <row r="636" spans="1:4" ht="15">
      <c r="A636" s="45"/>
      <c r="B636" s="45"/>
      <c r="C636" s="45"/>
      <c r="D636" s="46"/>
    </row>
    <row r="637" spans="1:4" ht="15">
      <c r="A637" s="45"/>
      <c r="B637" s="45"/>
      <c r="C637" s="45"/>
      <c r="D637" s="46"/>
    </row>
    <row r="638" spans="1:4" ht="15">
      <c r="A638" s="45"/>
      <c r="B638" s="45"/>
      <c r="C638" s="45"/>
      <c r="D638" s="46"/>
    </row>
    <row r="639" spans="1:4" ht="15">
      <c r="A639" s="45"/>
      <c r="B639" s="45"/>
      <c r="C639" s="45"/>
      <c r="D639" s="46"/>
    </row>
    <row r="640" spans="1:4" ht="15">
      <c r="A640" s="45"/>
      <c r="B640" s="45"/>
      <c r="C640" s="45"/>
      <c r="D640" s="46"/>
    </row>
    <row r="641" spans="1:4" ht="15">
      <c r="A641" s="45"/>
      <c r="B641" s="45"/>
      <c r="C641" s="45"/>
      <c r="D641" s="46"/>
    </row>
    <row r="642" spans="1:4" ht="15">
      <c r="A642" s="45"/>
      <c r="B642" s="45"/>
      <c r="C642" s="45"/>
      <c r="D642" s="46"/>
    </row>
    <row r="643" spans="1:4" ht="15">
      <c r="A643" s="45"/>
      <c r="B643" s="45"/>
      <c r="C643" s="45"/>
      <c r="D643" s="46"/>
    </row>
    <row r="644" spans="1:4" ht="15">
      <c r="A644" s="45"/>
      <c r="B644" s="45"/>
      <c r="C644" s="45"/>
      <c r="D644" s="46"/>
    </row>
    <row r="645" spans="1:4" ht="15">
      <c r="A645" s="45"/>
      <c r="B645" s="45"/>
      <c r="C645" s="45"/>
      <c r="D645" s="46"/>
    </row>
    <row r="646" spans="1:4" ht="15">
      <c r="A646" s="45"/>
      <c r="B646" s="45"/>
      <c r="C646" s="45"/>
      <c r="D646" s="46"/>
    </row>
    <row r="647" spans="1:4" ht="15">
      <c r="A647" s="45"/>
      <c r="B647" s="45"/>
      <c r="C647" s="45"/>
      <c r="D647" s="46"/>
    </row>
    <row r="648" spans="1:4" ht="15">
      <c r="A648" s="45"/>
      <c r="B648" s="45"/>
      <c r="C648" s="45"/>
      <c r="D648" s="46"/>
    </row>
    <row r="649" spans="1:4" ht="15">
      <c r="A649" s="45"/>
      <c r="B649" s="45"/>
      <c r="C649" s="45"/>
      <c r="D649" s="46"/>
    </row>
    <row r="650" spans="1:4" ht="15">
      <c r="A650" s="45"/>
      <c r="B650" s="45"/>
      <c r="C650" s="45"/>
      <c r="D650" s="46"/>
    </row>
    <row r="651" spans="1:4" ht="15">
      <c r="A651" s="45"/>
      <c r="B651" s="45"/>
      <c r="C651" s="45"/>
      <c r="D651" s="46"/>
    </row>
    <row r="652" spans="1:4" ht="15">
      <c r="A652" s="45"/>
      <c r="B652" s="45"/>
      <c r="C652" s="45"/>
      <c r="D652" s="46"/>
    </row>
    <row r="653" spans="1:4" ht="15">
      <c r="A653" s="45"/>
      <c r="B653" s="45"/>
      <c r="C653" s="45"/>
      <c r="D653" s="46"/>
    </row>
    <row r="654" spans="1:4" ht="15">
      <c r="A654" s="45"/>
      <c r="B654" s="45"/>
      <c r="C654" s="45"/>
      <c r="D654" s="46"/>
    </row>
    <row r="655" spans="1:4" ht="15">
      <c r="A655" s="45"/>
      <c r="B655" s="45"/>
      <c r="C655" s="45"/>
      <c r="D655" s="46"/>
    </row>
    <row r="656" spans="1:4" ht="15">
      <c r="A656" s="45"/>
      <c r="B656" s="45"/>
      <c r="C656" s="45"/>
      <c r="D656" s="46"/>
    </row>
    <row r="657" spans="1:4" ht="15">
      <c r="A657" s="45"/>
      <c r="B657" s="45"/>
      <c r="C657" s="45"/>
      <c r="D657" s="46"/>
    </row>
    <row r="658" spans="1:4" ht="15">
      <c r="A658" s="45"/>
      <c r="B658" s="45"/>
      <c r="C658" s="45"/>
      <c r="D658" s="46"/>
    </row>
    <row r="659" spans="1:4" ht="15">
      <c r="A659" s="45"/>
      <c r="B659" s="45"/>
      <c r="C659" s="45"/>
      <c r="D659" s="46"/>
    </row>
    <row r="660" spans="1:4" ht="15">
      <c r="A660" s="45"/>
      <c r="B660" s="45"/>
      <c r="C660" s="45"/>
      <c r="D660" s="46"/>
    </row>
    <row r="661" spans="1:4" ht="15">
      <c r="A661" s="45"/>
      <c r="B661" s="45"/>
      <c r="C661" s="45"/>
      <c r="D661" s="46"/>
    </row>
    <row r="662" spans="1:4" ht="15">
      <c r="A662" s="45"/>
      <c r="B662" s="45"/>
      <c r="C662" s="45"/>
      <c r="D662" s="46"/>
    </row>
    <row r="663" spans="1:4" ht="15">
      <c r="A663" s="45"/>
      <c r="B663" s="45"/>
      <c r="C663" s="45"/>
      <c r="D663" s="46"/>
    </row>
    <row r="664" spans="1:4" ht="15">
      <c r="A664" s="45"/>
      <c r="B664" s="45"/>
      <c r="C664" s="45"/>
      <c r="D664" s="46"/>
    </row>
    <row r="665" spans="1:4" ht="15">
      <c r="A665" s="45"/>
      <c r="B665" s="45"/>
      <c r="C665" s="45"/>
      <c r="D665" s="46"/>
    </row>
    <row r="666" spans="1:4" ht="15">
      <c r="A666" s="45"/>
      <c r="B666" s="45"/>
      <c r="C666" s="45"/>
      <c r="D666" s="46"/>
    </row>
    <row r="667" spans="1:4" ht="15">
      <c r="A667" s="45"/>
      <c r="B667" s="45"/>
      <c r="C667" s="45"/>
      <c r="D667" s="46"/>
    </row>
    <row r="668" spans="1:4" ht="15">
      <c r="A668" s="45"/>
      <c r="B668" s="45"/>
      <c r="C668" s="45"/>
      <c r="D668" s="46"/>
    </row>
    <row r="669" spans="1:4" ht="15">
      <c r="A669" s="45"/>
      <c r="B669" s="45"/>
      <c r="C669" s="45"/>
      <c r="D669" s="46"/>
    </row>
    <row r="670" spans="1:4" ht="15">
      <c r="A670" s="45"/>
      <c r="B670" s="45"/>
      <c r="C670" s="45"/>
      <c r="D670" s="46"/>
    </row>
    <row r="671" spans="1:4" ht="15">
      <c r="A671" s="45"/>
      <c r="B671" s="45"/>
      <c r="C671" s="45"/>
      <c r="D671" s="46"/>
    </row>
    <row r="672" spans="1:4" ht="15">
      <c r="A672" s="45"/>
      <c r="B672" s="45"/>
      <c r="C672" s="45"/>
      <c r="D672" s="46"/>
    </row>
    <row r="673" spans="1:4" ht="15">
      <c r="A673" s="45"/>
      <c r="B673" s="45"/>
      <c r="C673" s="45"/>
      <c r="D673" s="46"/>
    </row>
    <row r="674" spans="1:4" ht="15">
      <c r="A674" s="45"/>
      <c r="B674" s="45"/>
      <c r="C674" s="45"/>
      <c r="D674" s="46"/>
    </row>
    <row r="675" spans="1:4" ht="15">
      <c r="A675" s="45"/>
      <c r="B675" s="45"/>
      <c r="C675" s="45"/>
      <c r="D675" s="46"/>
    </row>
    <row r="676" spans="1:4" ht="15">
      <c r="A676" s="45"/>
      <c r="B676" s="45"/>
      <c r="C676" s="45"/>
      <c r="D676" s="46"/>
    </row>
    <row r="677" spans="1:4" ht="15">
      <c r="A677" s="45"/>
      <c r="B677" s="45"/>
      <c r="C677" s="45"/>
      <c r="D677" s="46"/>
    </row>
    <row r="678" spans="1:4" ht="15">
      <c r="A678" s="45"/>
      <c r="B678" s="45"/>
      <c r="C678" s="45"/>
      <c r="D678" s="46"/>
    </row>
    <row r="679" spans="1:4" ht="15">
      <c r="A679" s="45"/>
      <c r="B679" s="45"/>
      <c r="C679" s="45"/>
      <c r="D679" s="46"/>
    </row>
    <row r="680" spans="1:4" ht="15">
      <c r="A680" s="45"/>
      <c r="B680" s="45"/>
      <c r="C680" s="45"/>
      <c r="D680" s="46"/>
    </row>
  </sheetData>
  <sheetProtection/>
  <mergeCells count="33">
    <mergeCell ref="P33:T33"/>
    <mergeCell ref="Z1:Z36"/>
    <mergeCell ref="W11:W12"/>
    <mergeCell ref="L10:Q10"/>
    <mergeCell ref="S2:Y2"/>
    <mergeCell ref="A7:Y7"/>
    <mergeCell ref="E10:G10"/>
    <mergeCell ref="M11:M12"/>
    <mergeCell ref="S11:S12"/>
    <mergeCell ref="K9:K12"/>
    <mergeCell ref="Y9:Y12"/>
    <mergeCell ref="L9:W9"/>
    <mergeCell ref="T11:T12"/>
    <mergeCell ref="U11:V11"/>
    <mergeCell ref="R10:W10"/>
    <mergeCell ref="X9:X12"/>
    <mergeCell ref="R11:R12"/>
    <mergeCell ref="Q11:Q12"/>
    <mergeCell ref="O11:P11"/>
    <mergeCell ref="N11:N12"/>
    <mergeCell ref="L11:L12"/>
    <mergeCell ref="F11:G11"/>
    <mergeCell ref="H11:H12"/>
    <mergeCell ref="I11:J11"/>
    <mergeCell ref="A30:E30"/>
    <mergeCell ref="I30:J30"/>
    <mergeCell ref="A9:A12"/>
    <mergeCell ref="E11:E12"/>
    <mergeCell ref="H10:J10"/>
    <mergeCell ref="D9:D12"/>
    <mergeCell ref="C9:C12"/>
    <mergeCell ref="B9:B12"/>
    <mergeCell ref="E9:J9"/>
  </mergeCells>
  <printOptions horizontalCentered="1"/>
  <pageMargins left="0.31496062992125984" right="0.31496062992125984" top="0.7480314960629921" bottom="0.3937007874015748" header="0.31496062992125984" footer="0.1968503937007874"/>
  <pageSetup firstPageNumber="1" useFirstPageNumber="1" fitToHeight="2" fitToWidth="1"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7"/>
  <sheetViews>
    <sheetView showGridLines="0" showZeros="0" tabSelected="1" view="pageBreakPreview" zoomScale="75" zoomScaleNormal="40" zoomScaleSheetLayoutView="75" zoomScalePageLayoutView="0" workbookViewId="0" topLeftCell="A1">
      <pane xSplit="3" topLeftCell="P1" activePane="topRight" state="frozen"/>
      <selection pane="topLeft" activeCell="A4" sqref="A4"/>
      <selection pane="topRight" activeCell="P14" sqref="P14"/>
    </sheetView>
  </sheetViews>
  <sheetFormatPr defaultColWidth="9.16015625" defaultRowHeight="12.75"/>
  <cols>
    <col min="1" max="1" width="19.16015625" style="3" customWidth="1"/>
    <col min="2" max="2" width="16.5" style="1" customWidth="1"/>
    <col min="3" max="3" width="66" style="10" customWidth="1"/>
    <col min="4" max="4" width="21" style="52" customWidth="1"/>
    <col min="5" max="5" width="19.33203125" style="52" customWidth="1"/>
    <col min="6" max="6" width="18.66015625" style="52" customWidth="1"/>
    <col min="7" max="7" width="19.33203125" style="52" customWidth="1"/>
    <col min="8" max="8" width="19.66015625" style="52" customWidth="1"/>
    <col min="9" max="9" width="17.33203125" style="52" customWidth="1"/>
    <col min="10" max="10" width="11" style="52" customWidth="1"/>
    <col min="11" max="11" width="20" style="52" customWidth="1"/>
    <col min="12" max="12" width="19" style="52" customWidth="1"/>
    <col min="13" max="13" width="18.66015625" style="52" customWidth="1"/>
    <col min="14" max="14" width="16.33203125" style="52" customWidth="1"/>
    <col min="15" max="15" width="16.66015625" style="52" customWidth="1"/>
    <col min="16" max="16" width="20.5" style="52" customWidth="1"/>
    <col min="17" max="17" width="18" style="53" customWidth="1"/>
    <col min="18" max="18" width="17.83203125" style="53" customWidth="1"/>
    <col min="19" max="19" width="17.66015625" style="52" customWidth="1"/>
    <col min="20" max="20" width="16.66015625" style="52" customWidth="1"/>
    <col min="21" max="21" width="14" style="52" customWidth="1"/>
    <col min="22" max="22" width="18" style="52" customWidth="1"/>
    <col min="23" max="23" width="13" style="55" customWidth="1"/>
    <col min="24" max="24" width="19" style="52" customWidth="1"/>
    <col min="25" max="25" width="7.33203125" style="86" customWidth="1"/>
    <col min="26" max="16384" width="9.16015625" style="2" customWidth="1"/>
  </cols>
  <sheetData>
    <row r="1" spans="1:25" ht="35.25" customHeight="1">
      <c r="A1" s="7"/>
      <c r="M1" s="42"/>
      <c r="N1" s="42"/>
      <c r="O1" s="42"/>
      <c r="P1" s="42"/>
      <c r="Q1" s="109" t="s">
        <v>97</v>
      </c>
      <c r="R1" s="110"/>
      <c r="S1" s="109"/>
      <c r="T1" s="109"/>
      <c r="U1" s="109"/>
      <c r="V1" s="79"/>
      <c r="W1" s="79"/>
      <c r="X1" s="79"/>
      <c r="Y1" s="193">
        <v>6</v>
      </c>
    </row>
    <row r="2" spans="1:25" ht="38.25" customHeight="1">
      <c r="A2" s="7"/>
      <c r="M2" s="42"/>
      <c r="N2" s="42"/>
      <c r="O2" s="42"/>
      <c r="P2" s="42"/>
      <c r="Q2" s="191" t="s">
        <v>96</v>
      </c>
      <c r="R2" s="191"/>
      <c r="S2" s="191"/>
      <c r="T2" s="191"/>
      <c r="U2" s="191"/>
      <c r="V2" s="191"/>
      <c r="W2" s="191"/>
      <c r="X2" s="79"/>
      <c r="Y2" s="193"/>
    </row>
    <row r="3" spans="1:25" ht="38.25" customHeight="1">
      <c r="A3" s="7"/>
      <c r="M3" s="194"/>
      <c r="N3" s="194"/>
      <c r="O3" s="194"/>
      <c r="P3" s="194"/>
      <c r="Q3" s="109" t="s">
        <v>105</v>
      </c>
      <c r="R3" s="109"/>
      <c r="S3" s="109"/>
      <c r="T3" s="109"/>
      <c r="U3" s="109"/>
      <c r="V3" s="79"/>
      <c r="W3" s="79"/>
      <c r="X3" s="79"/>
      <c r="Y3" s="193"/>
    </row>
    <row r="4" spans="1:25" ht="26.25" customHeight="1">
      <c r="A4" s="7"/>
      <c r="M4" s="42"/>
      <c r="N4" s="42"/>
      <c r="O4" s="42"/>
      <c r="P4" s="42"/>
      <c r="Q4" s="71"/>
      <c r="R4" s="73"/>
      <c r="S4" s="74"/>
      <c r="T4" s="72"/>
      <c r="U4" s="72"/>
      <c r="V4" s="42"/>
      <c r="W4" s="51"/>
      <c r="Y4" s="193"/>
    </row>
    <row r="5" spans="1:25" ht="26.25" customHeight="1">
      <c r="A5" s="7"/>
      <c r="M5" s="194"/>
      <c r="N5" s="194"/>
      <c r="O5" s="194"/>
      <c r="P5" s="194"/>
      <c r="Q5" s="178"/>
      <c r="R5" s="178"/>
      <c r="S5" s="178"/>
      <c r="T5" s="178"/>
      <c r="U5" s="75"/>
      <c r="Y5" s="193"/>
    </row>
    <row r="6" spans="1:25" ht="15.75">
      <c r="A6" s="7"/>
      <c r="Q6" s="63"/>
      <c r="S6" s="54"/>
      <c r="Y6" s="193"/>
    </row>
    <row r="7" spans="1:25" s="78" customFormat="1" ht="30.75">
      <c r="A7" s="199" t="s">
        <v>101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3"/>
    </row>
    <row r="8" spans="1:25" s="25" customFormat="1" ht="24" customHeight="1">
      <c r="A8" s="22"/>
      <c r="B8" s="23"/>
      <c r="C8" s="2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53"/>
      <c r="R8" s="53"/>
      <c r="S8" s="23"/>
      <c r="T8" s="23"/>
      <c r="U8" s="23"/>
      <c r="V8" s="23"/>
      <c r="W8" s="76" t="s">
        <v>49</v>
      </c>
      <c r="X8" s="23"/>
      <c r="Y8" s="193"/>
    </row>
    <row r="9" spans="1:25" s="8" customFormat="1" ht="21.75" customHeight="1">
      <c r="A9" s="177" t="s">
        <v>72</v>
      </c>
      <c r="B9" s="177" t="s">
        <v>73</v>
      </c>
      <c r="C9" s="177" t="s">
        <v>75</v>
      </c>
      <c r="D9" s="196" t="s">
        <v>79</v>
      </c>
      <c r="E9" s="197"/>
      <c r="F9" s="197"/>
      <c r="G9" s="197"/>
      <c r="H9" s="197"/>
      <c r="I9" s="198"/>
      <c r="J9" s="186" t="s">
        <v>76</v>
      </c>
      <c r="K9" s="196" t="s">
        <v>42</v>
      </c>
      <c r="L9" s="197"/>
      <c r="M9" s="197"/>
      <c r="N9" s="197"/>
      <c r="O9" s="197"/>
      <c r="P9" s="198"/>
      <c r="Q9" s="196" t="s">
        <v>42</v>
      </c>
      <c r="R9" s="197"/>
      <c r="S9" s="197"/>
      <c r="T9" s="197"/>
      <c r="U9" s="197"/>
      <c r="V9" s="198"/>
      <c r="W9" s="186" t="s">
        <v>76</v>
      </c>
      <c r="X9" s="185" t="s">
        <v>43</v>
      </c>
      <c r="Y9" s="193"/>
    </row>
    <row r="10" spans="1:25" s="8" customFormat="1" ht="39" customHeight="1">
      <c r="A10" s="177"/>
      <c r="B10" s="177"/>
      <c r="C10" s="177"/>
      <c r="D10" s="181" t="s">
        <v>78</v>
      </c>
      <c r="E10" s="181"/>
      <c r="F10" s="181"/>
      <c r="G10" s="182" t="s">
        <v>77</v>
      </c>
      <c r="H10" s="183"/>
      <c r="I10" s="184"/>
      <c r="J10" s="187"/>
      <c r="K10" s="182" t="s">
        <v>78</v>
      </c>
      <c r="L10" s="183"/>
      <c r="M10" s="183"/>
      <c r="N10" s="183"/>
      <c r="O10" s="183"/>
      <c r="P10" s="184"/>
      <c r="Q10" s="182" t="s">
        <v>77</v>
      </c>
      <c r="R10" s="183"/>
      <c r="S10" s="183"/>
      <c r="T10" s="183"/>
      <c r="U10" s="183"/>
      <c r="V10" s="184"/>
      <c r="W10" s="187"/>
      <c r="X10" s="185"/>
      <c r="Y10" s="193"/>
    </row>
    <row r="11" spans="1:25" s="8" customFormat="1" ht="29.25" customHeight="1">
      <c r="A11" s="177"/>
      <c r="B11" s="177"/>
      <c r="C11" s="177"/>
      <c r="D11" s="195" t="s">
        <v>74</v>
      </c>
      <c r="E11" s="197" t="s">
        <v>45</v>
      </c>
      <c r="F11" s="198"/>
      <c r="G11" s="181" t="s">
        <v>74</v>
      </c>
      <c r="H11" s="181" t="s">
        <v>45</v>
      </c>
      <c r="I11" s="181"/>
      <c r="J11" s="187"/>
      <c r="K11" s="195" t="s">
        <v>74</v>
      </c>
      <c r="L11" s="186" t="s">
        <v>81</v>
      </c>
      <c r="M11" s="195" t="s">
        <v>44</v>
      </c>
      <c r="N11" s="195" t="s">
        <v>45</v>
      </c>
      <c r="O11" s="195"/>
      <c r="P11" s="195" t="s">
        <v>46</v>
      </c>
      <c r="Q11" s="195" t="s">
        <v>74</v>
      </c>
      <c r="R11" s="186" t="s">
        <v>81</v>
      </c>
      <c r="S11" s="195" t="s">
        <v>44</v>
      </c>
      <c r="T11" s="195" t="s">
        <v>45</v>
      </c>
      <c r="U11" s="195"/>
      <c r="V11" s="195" t="s">
        <v>46</v>
      </c>
      <c r="W11" s="187"/>
      <c r="X11" s="185"/>
      <c r="Y11" s="193"/>
    </row>
    <row r="12" spans="1:25" s="8" customFormat="1" ht="75.75" customHeight="1">
      <c r="A12" s="177"/>
      <c r="B12" s="177"/>
      <c r="C12" s="177"/>
      <c r="D12" s="195"/>
      <c r="E12" s="66" t="s">
        <v>47</v>
      </c>
      <c r="F12" s="66" t="s">
        <v>48</v>
      </c>
      <c r="G12" s="181"/>
      <c r="H12" s="64" t="s">
        <v>47</v>
      </c>
      <c r="I12" s="64" t="s">
        <v>48</v>
      </c>
      <c r="J12" s="188"/>
      <c r="K12" s="195"/>
      <c r="L12" s="188"/>
      <c r="M12" s="195"/>
      <c r="N12" s="66" t="s">
        <v>47</v>
      </c>
      <c r="O12" s="66" t="s">
        <v>48</v>
      </c>
      <c r="P12" s="195"/>
      <c r="Q12" s="195"/>
      <c r="R12" s="188"/>
      <c r="S12" s="195"/>
      <c r="T12" s="66" t="s">
        <v>47</v>
      </c>
      <c r="U12" s="66" t="s">
        <v>48</v>
      </c>
      <c r="V12" s="195"/>
      <c r="W12" s="188"/>
      <c r="X12" s="185"/>
      <c r="Y12" s="193"/>
    </row>
    <row r="13" spans="1:25" s="8" customFormat="1" ht="27.75" customHeight="1">
      <c r="A13" s="119" t="s">
        <v>16</v>
      </c>
      <c r="B13" s="120"/>
      <c r="C13" s="121" t="s">
        <v>17</v>
      </c>
      <c r="D13" s="124">
        <f aca="true" t="shared" si="0" ref="D13:I13">D14</f>
        <v>990567</v>
      </c>
      <c r="E13" s="124">
        <f t="shared" si="0"/>
        <v>720402</v>
      </c>
      <c r="F13" s="124">
        <f t="shared" si="0"/>
        <v>40340</v>
      </c>
      <c r="G13" s="124">
        <f t="shared" si="0"/>
        <v>948775.89</v>
      </c>
      <c r="H13" s="124">
        <f t="shared" si="0"/>
        <v>720401.47</v>
      </c>
      <c r="I13" s="124">
        <f t="shared" si="0"/>
        <v>21561.98</v>
      </c>
      <c r="J13" s="125">
        <f aca="true" t="shared" si="1" ref="J13:J22">SUM(G13/D13)*100</f>
        <v>95.78109204122488</v>
      </c>
      <c r="K13" s="124">
        <f aca="true" t="shared" si="2" ref="K13:V13">K14</f>
        <v>0</v>
      </c>
      <c r="L13" s="124">
        <f t="shared" si="2"/>
        <v>0</v>
      </c>
      <c r="M13" s="124">
        <f t="shared" si="2"/>
        <v>0</v>
      </c>
      <c r="N13" s="124">
        <f t="shared" si="2"/>
        <v>0</v>
      </c>
      <c r="O13" s="124">
        <f t="shared" si="2"/>
        <v>0</v>
      </c>
      <c r="P13" s="124">
        <f t="shared" si="2"/>
        <v>0</v>
      </c>
      <c r="Q13" s="124">
        <f t="shared" si="2"/>
        <v>0</v>
      </c>
      <c r="R13" s="124">
        <f t="shared" si="2"/>
        <v>0</v>
      </c>
      <c r="S13" s="124">
        <f t="shared" si="2"/>
        <v>0</v>
      </c>
      <c r="T13" s="124">
        <f t="shared" si="2"/>
        <v>0</v>
      </c>
      <c r="U13" s="124">
        <f t="shared" si="2"/>
        <v>0</v>
      </c>
      <c r="V13" s="124">
        <f t="shared" si="2"/>
        <v>0</v>
      </c>
      <c r="W13" s="126" t="e">
        <f aca="true" t="shared" si="3" ref="W13:W22">SUM(Q13/K13)*100</f>
        <v>#DIV/0!</v>
      </c>
      <c r="X13" s="124">
        <f aca="true" t="shared" si="4" ref="X13:X22">SUM(Q13+G13)</f>
        <v>948775.89</v>
      </c>
      <c r="Y13" s="193"/>
    </row>
    <row r="14" spans="1:25" ht="108" customHeight="1">
      <c r="A14" s="127" t="s">
        <v>83</v>
      </c>
      <c r="B14" s="128" t="s">
        <v>19</v>
      </c>
      <c r="C14" s="129" t="s">
        <v>84</v>
      </c>
      <c r="D14" s="130">
        <v>990567</v>
      </c>
      <c r="E14" s="130">
        <v>720402</v>
      </c>
      <c r="F14" s="130">
        <v>40340</v>
      </c>
      <c r="G14" s="130">
        <v>948775.89</v>
      </c>
      <c r="H14" s="130">
        <v>720401.47</v>
      </c>
      <c r="I14" s="130">
        <v>21561.98</v>
      </c>
      <c r="J14" s="131">
        <f t="shared" si="1"/>
        <v>95.78109204122488</v>
      </c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2" t="e">
        <f t="shared" si="3"/>
        <v>#DIV/0!</v>
      </c>
      <c r="X14" s="130">
        <f t="shared" si="4"/>
        <v>948775.89</v>
      </c>
      <c r="Y14" s="193"/>
    </row>
    <row r="15" spans="1:25" ht="21.75" customHeight="1" hidden="1">
      <c r="A15" s="128"/>
      <c r="B15" s="128"/>
      <c r="C15" s="133" t="s">
        <v>51</v>
      </c>
      <c r="D15" s="130" t="e">
        <f>'дод 2 '!#REF!</f>
        <v>#REF!</v>
      </c>
      <c r="E15" s="130" t="e">
        <f>'дод 2 '!#REF!</f>
        <v>#REF!</v>
      </c>
      <c r="F15" s="130" t="e">
        <f>'дод 2 '!#REF!</f>
        <v>#REF!</v>
      </c>
      <c r="G15" s="130" t="e">
        <f>'дод 2 '!#REF!</f>
        <v>#REF!</v>
      </c>
      <c r="H15" s="130" t="e">
        <f>'дод 2 '!#REF!</f>
        <v>#REF!</v>
      </c>
      <c r="I15" s="130" t="e">
        <f>'дод 2 '!#REF!</f>
        <v>#REF!</v>
      </c>
      <c r="J15" s="131" t="e">
        <f t="shared" si="1"/>
        <v>#REF!</v>
      </c>
      <c r="K15" s="130" t="e">
        <f>'дод 2 '!#REF!</f>
        <v>#REF!</v>
      </c>
      <c r="L15" s="130" t="e">
        <f>'дод 2 '!#REF!</f>
        <v>#REF!</v>
      </c>
      <c r="M15" s="130" t="e">
        <f>'дод 2 '!#REF!</f>
        <v>#REF!</v>
      </c>
      <c r="N15" s="130" t="e">
        <f>'дод 2 '!#REF!</f>
        <v>#REF!</v>
      </c>
      <c r="O15" s="130" t="e">
        <f>'дод 2 '!#REF!</f>
        <v>#REF!</v>
      </c>
      <c r="P15" s="130" t="e">
        <f>'дод 2 '!#REF!</f>
        <v>#REF!</v>
      </c>
      <c r="Q15" s="130" t="e">
        <f>'дод 2 '!#REF!</f>
        <v>#REF!</v>
      </c>
      <c r="R15" s="130" t="e">
        <f>'дод 2 '!#REF!</f>
        <v>#REF!</v>
      </c>
      <c r="S15" s="130" t="e">
        <f>'дод 2 '!#REF!</f>
        <v>#REF!</v>
      </c>
      <c r="T15" s="130" t="e">
        <f>'дод 2 '!#REF!</f>
        <v>#REF!</v>
      </c>
      <c r="U15" s="130" t="e">
        <f>'дод 2 '!#REF!</f>
        <v>#REF!</v>
      </c>
      <c r="V15" s="130" t="e">
        <f>'дод 2 '!#REF!</f>
        <v>#REF!</v>
      </c>
      <c r="W15" s="131" t="e">
        <f t="shared" si="3"/>
        <v>#REF!</v>
      </c>
      <c r="X15" s="130" t="e">
        <f t="shared" si="4"/>
        <v>#REF!</v>
      </c>
      <c r="Y15" s="193"/>
    </row>
    <row r="16" spans="1:25" ht="52.5" customHeight="1" hidden="1">
      <c r="A16" s="128" t="s">
        <v>59</v>
      </c>
      <c r="B16" s="128" t="s">
        <v>20</v>
      </c>
      <c r="C16" s="129" t="s">
        <v>58</v>
      </c>
      <c r="D16" s="130" t="e">
        <f>'дод 2 '!#REF!</f>
        <v>#REF!</v>
      </c>
      <c r="E16" s="130" t="e">
        <f>'дод 2 '!#REF!</f>
        <v>#REF!</v>
      </c>
      <c r="F16" s="130" t="e">
        <f>'дод 2 '!#REF!</f>
        <v>#REF!</v>
      </c>
      <c r="G16" s="130" t="e">
        <f>'дод 2 '!#REF!</f>
        <v>#REF!</v>
      </c>
      <c r="H16" s="130" t="e">
        <f>'дод 2 '!#REF!</f>
        <v>#REF!</v>
      </c>
      <c r="I16" s="130" t="e">
        <f>'дод 2 '!#REF!</f>
        <v>#REF!</v>
      </c>
      <c r="J16" s="131" t="e">
        <f t="shared" si="1"/>
        <v>#REF!</v>
      </c>
      <c r="K16" s="130" t="e">
        <f>'дод 2 '!#REF!</f>
        <v>#REF!</v>
      </c>
      <c r="L16" s="130" t="e">
        <f>'дод 2 '!#REF!</f>
        <v>#REF!</v>
      </c>
      <c r="M16" s="130" t="e">
        <f>'дод 2 '!#REF!</f>
        <v>#REF!</v>
      </c>
      <c r="N16" s="130" t="e">
        <f>'дод 2 '!#REF!</f>
        <v>#REF!</v>
      </c>
      <c r="O16" s="130" t="e">
        <f>'дод 2 '!#REF!</f>
        <v>#REF!</v>
      </c>
      <c r="P16" s="130" t="e">
        <f>'дод 2 '!#REF!</f>
        <v>#REF!</v>
      </c>
      <c r="Q16" s="130" t="e">
        <f>'дод 2 '!#REF!</f>
        <v>#REF!</v>
      </c>
      <c r="R16" s="130" t="e">
        <f>'дод 2 '!#REF!</f>
        <v>#REF!</v>
      </c>
      <c r="S16" s="130" t="e">
        <f>'дод 2 '!#REF!</f>
        <v>#REF!</v>
      </c>
      <c r="T16" s="130" t="e">
        <f>'дод 2 '!#REF!</f>
        <v>#REF!</v>
      </c>
      <c r="U16" s="130" t="e">
        <f>'дод 2 '!#REF!</f>
        <v>#REF!</v>
      </c>
      <c r="V16" s="130" t="e">
        <f>'дод 2 '!#REF!</f>
        <v>#REF!</v>
      </c>
      <c r="W16" s="131" t="e">
        <f t="shared" si="3"/>
        <v>#REF!</v>
      </c>
      <c r="X16" s="130" t="e">
        <f t="shared" si="4"/>
        <v>#REF!</v>
      </c>
      <c r="Y16" s="193"/>
    </row>
    <row r="17" spans="1:25" ht="21.75" customHeight="1" hidden="1">
      <c r="A17" s="128"/>
      <c r="B17" s="128"/>
      <c r="C17" s="133" t="s">
        <v>51</v>
      </c>
      <c r="D17" s="130" t="e">
        <f>'дод 2 '!#REF!</f>
        <v>#REF!</v>
      </c>
      <c r="E17" s="130" t="e">
        <f>'дод 2 '!#REF!</f>
        <v>#REF!</v>
      </c>
      <c r="F17" s="130" t="e">
        <f>'дод 2 '!#REF!</f>
        <v>#REF!</v>
      </c>
      <c r="G17" s="130" t="e">
        <f>'дод 2 '!#REF!</f>
        <v>#REF!</v>
      </c>
      <c r="H17" s="130" t="e">
        <f>'дод 2 '!#REF!</f>
        <v>#REF!</v>
      </c>
      <c r="I17" s="130" t="e">
        <f>'дод 2 '!#REF!</f>
        <v>#REF!</v>
      </c>
      <c r="J17" s="131" t="e">
        <f t="shared" si="1"/>
        <v>#REF!</v>
      </c>
      <c r="K17" s="130" t="e">
        <f>'дод 2 '!#REF!</f>
        <v>#REF!</v>
      </c>
      <c r="L17" s="130" t="e">
        <f>'дод 2 '!#REF!</f>
        <v>#REF!</v>
      </c>
      <c r="M17" s="130" t="e">
        <f>'дод 2 '!#REF!</f>
        <v>#REF!</v>
      </c>
      <c r="N17" s="130" t="e">
        <f>'дод 2 '!#REF!</f>
        <v>#REF!</v>
      </c>
      <c r="O17" s="130" t="e">
        <f>'дод 2 '!#REF!</f>
        <v>#REF!</v>
      </c>
      <c r="P17" s="130" t="e">
        <f>'дод 2 '!#REF!</f>
        <v>#REF!</v>
      </c>
      <c r="Q17" s="130" t="e">
        <f>'дод 2 '!#REF!</f>
        <v>#REF!</v>
      </c>
      <c r="R17" s="130" t="e">
        <f>'дод 2 '!#REF!</f>
        <v>#REF!</v>
      </c>
      <c r="S17" s="130" t="e">
        <f>'дод 2 '!#REF!</f>
        <v>#REF!</v>
      </c>
      <c r="T17" s="130" t="e">
        <f>'дод 2 '!#REF!</f>
        <v>#REF!</v>
      </c>
      <c r="U17" s="130" t="e">
        <f>'дод 2 '!#REF!</f>
        <v>#REF!</v>
      </c>
      <c r="V17" s="130" t="e">
        <f>'дод 2 '!#REF!</f>
        <v>#REF!</v>
      </c>
      <c r="W17" s="131" t="e">
        <f t="shared" si="3"/>
        <v>#REF!</v>
      </c>
      <c r="X17" s="130" t="e">
        <f t="shared" si="4"/>
        <v>#REF!</v>
      </c>
      <c r="Y17" s="193"/>
    </row>
    <row r="18" spans="1:25" s="8" customFormat="1" ht="19.5" customHeight="1">
      <c r="A18" s="134" t="s">
        <v>25</v>
      </c>
      <c r="B18" s="135"/>
      <c r="C18" s="136" t="s">
        <v>26</v>
      </c>
      <c r="D18" s="124">
        <f aca="true" t="shared" si="5" ref="D18:I18">D19</f>
        <v>374900</v>
      </c>
      <c r="E18" s="124">
        <f t="shared" si="5"/>
        <v>285230</v>
      </c>
      <c r="F18" s="124">
        <f t="shared" si="5"/>
        <v>10020</v>
      </c>
      <c r="G18" s="124">
        <f t="shared" si="5"/>
        <v>365454.89</v>
      </c>
      <c r="H18" s="124">
        <f t="shared" si="5"/>
        <v>285210.02</v>
      </c>
      <c r="I18" s="124">
        <f t="shared" si="5"/>
        <v>9387.05</v>
      </c>
      <c r="J18" s="125">
        <f t="shared" si="1"/>
        <v>97.4806321685783</v>
      </c>
      <c r="K18" s="124">
        <f aca="true" t="shared" si="6" ref="K18:V18">K19</f>
        <v>6000</v>
      </c>
      <c r="L18" s="124">
        <f t="shared" si="6"/>
        <v>0</v>
      </c>
      <c r="M18" s="124">
        <f t="shared" si="6"/>
        <v>6000</v>
      </c>
      <c r="N18" s="124">
        <f t="shared" si="6"/>
        <v>0</v>
      </c>
      <c r="O18" s="124">
        <f t="shared" si="6"/>
        <v>3300</v>
      </c>
      <c r="P18" s="124">
        <f t="shared" si="6"/>
        <v>0</v>
      </c>
      <c r="Q18" s="124">
        <f t="shared" si="6"/>
        <v>6939.27</v>
      </c>
      <c r="R18" s="124">
        <f t="shared" si="6"/>
        <v>0</v>
      </c>
      <c r="S18" s="124">
        <f t="shared" si="6"/>
        <v>6939.27</v>
      </c>
      <c r="T18" s="124">
        <f t="shared" si="6"/>
        <v>0</v>
      </c>
      <c r="U18" s="124">
        <f t="shared" si="6"/>
        <v>3300</v>
      </c>
      <c r="V18" s="124">
        <f t="shared" si="6"/>
        <v>0</v>
      </c>
      <c r="W18" s="125">
        <f t="shared" si="3"/>
        <v>115.65450000000001</v>
      </c>
      <c r="X18" s="124">
        <f t="shared" si="4"/>
        <v>372394.16000000003</v>
      </c>
      <c r="Y18" s="193"/>
    </row>
    <row r="19" spans="1:25" ht="63.75" customHeight="1">
      <c r="A19" s="128" t="s">
        <v>60</v>
      </c>
      <c r="B19" s="128" t="s">
        <v>61</v>
      </c>
      <c r="C19" s="133" t="s">
        <v>62</v>
      </c>
      <c r="D19" s="130">
        <v>374900</v>
      </c>
      <c r="E19" s="130">
        <v>285230</v>
      </c>
      <c r="F19" s="130">
        <v>10020</v>
      </c>
      <c r="G19" s="130">
        <v>365454.89</v>
      </c>
      <c r="H19" s="130">
        <v>285210.02</v>
      </c>
      <c r="I19" s="130">
        <v>9387.05</v>
      </c>
      <c r="J19" s="131">
        <f t="shared" si="1"/>
        <v>97.4806321685783</v>
      </c>
      <c r="K19" s="130">
        <v>6000</v>
      </c>
      <c r="L19" s="130"/>
      <c r="M19" s="130">
        <v>6000</v>
      </c>
      <c r="N19" s="130"/>
      <c r="O19" s="130">
        <v>3300</v>
      </c>
      <c r="P19" s="130"/>
      <c r="Q19" s="130">
        <v>6939.27</v>
      </c>
      <c r="R19" s="130"/>
      <c r="S19" s="130">
        <v>6939.27</v>
      </c>
      <c r="T19" s="130"/>
      <c r="U19" s="130">
        <v>3300</v>
      </c>
      <c r="V19" s="130"/>
      <c r="W19" s="131">
        <f t="shared" si="3"/>
        <v>115.65450000000001</v>
      </c>
      <c r="X19" s="130">
        <f t="shared" si="4"/>
        <v>372394.16000000003</v>
      </c>
      <c r="Y19" s="193"/>
    </row>
    <row r="20" spans="1:25" s="8" customFormat="1" ht="27" customHeight="1">
      <c r="A20" s="134" t="s">
        <v>21</v>
      </c>
      <c r="B20" s="135"/>
      <c r="C20" s="136" t="s">
        <v>22</v>
      </c>
      <c r="D20" s="124">
        <f aca="true" t="shared" si="7" ref="D20:I20">D22+D23+D24</f>
        <v>325870</v>
      </c>
      <c r="E20" s="124">
        <f t="shared" si="7"/>
        <v>0</v>
      </c>
      <c r="F20" s="124">
        <f t="shared" si="7"/>
        <v>165000</v>
      </c>
      <c r="G20" s="124">
        <f t="shared" si="7"/>
        <v>325699.74</v>
      </c>
      <c r="H20" s="124">
        <f t="shared" si="7"/>
        <v>0</v>
      </c>
      <c r="I20" s="124">
        <f t="shared" si="7"/>
        <v>164996.55</v>
      </c>
      <c r="J20" s="125">
        <f t="shared" si="1"/>
        <v>99.94775217111118</v>
      </c>
      <c r="K20" s="124">
        <f aca="true" t="shared" si="8" ref="K20:V20">K22+K23</f>
        <v>930520</v>
      </c>
      <c r="L20" s="124">
        <f t="shared" si="8"/>
        <v>930520</v>
      </c>
      <c r="M20" s="124">
        <f t="shared" si="8"/>
        <v>0</v>
      </c>
      <c r="N20" s="124">
        <f t="shared" si="8"/>
        <v>0</v>
      </c>
      <c r="O20" s="124">
        <f t="shared" si="8"/>
        <v>0</v>
      </c>
      <c r="P20" s="124">
        <f t="shared" si="8"/>
        <v>930520</v>
      </c>
      <c r="Q20" s="124">
        <f t="shared" si="8"/>
        <v>927534.6</v>
      </c>
      <c r="R20" s="124">
        <f t="shared" si="8"/>
        <v>927534.6</v>
      </c>
      <c r="S20" s="124">
        <f t="shared" si="8"/>
        <v>0</v>
      </c>
      <c r="T20" s="124">
        <f t="shared" si="8"/>
        <v>0</v>
      </c>
      <c r="U20" s="124">
        <f t="shared" si="8"/>
        <v>0</v>
      </c>
      <c r="V20" s="124">
        <f t="shared" si="8"/>
        <v>927534.6</v>
      </c>
      <c r="W20" s="125">
        <f t="shared" si="3"/>
        <v>99.6791686368912</v>
      </c>
      <c r="X20" s="124">
        <f t="shared" si="4"/>
        <v>1253234.3399999999</v>
      </c>
      <c r="Y20" s="193"/>
    </row>
    <row r="21" spans="1:25" s="9" customFormat="1" ht="27" customHeight="1" hidden="1">
      <c r="A21" s="137"/>
      <c r="B21" s="138"/>
      <c r="C21" s="139" t="s">
        <v>51</v>
      </c>
      <c r="D21" s="140" t="e">
        <f>D25+#REF!</f>
        <v>#REF!</v>
      </c>
      <c r="E21" s="140" t="e">
        <f>E25+#REF!</f>
        <v>#REF!</v>
      </c>
      <c r="F21" s="140" t="e">
        <f>F25+#REF!</f>
        <v>#REF!</v>
      </c>
      <c r="G21" s="140" t="e">
        <f>G25+#REF!</f>
        <v>#REF!</v>
      </c>
      <c r="H21" s="140" t="e">
        <f>H25+#REF!</f>
        <v>#REF!</v>
      </c>
      <c r="I21" s="140" t="e">
        <f>I25+#REF!</f>
        <v>#REF!</v>
      </c>
      <c r="J21" s="125" t="e">
        <f t="shared" si="1"/>
        <v>#REF!</v>
      </c>
      <c r="K21" s="140" t="e">
        <f>K25+#REF!</f>
        <v>#REF!</v>
      </c>
      <c r="L21" s="140" t="e">
        <f>L25+#REF!</f>
        <v>#REF!</v>
      </c>
      <c r="M21" s="140" t="e">
        <f>M25+#REF!</f>
        <v>#REF!</v>
      </c>
      <c r="N21" s="140" t="e">
        <f>N25+#REF!</f>
        <v>#REF!</v>
      </c>
      <c r="O21" s="140" t="e">
        <f>O25+#REF!</f>
        <v>#REF!</v>
      </c>
      <c r="P21" s="140" t="e">
        <f>P25+#REF!</f>
        <v>#REF!</v>
      </c>
      <c r="Q21" s="140" t="e">
        <f>Q25+#REF!</f>
        <v>#REF!</v>
      </c>
      <c r="R21" s="140" t="e">
        <f>R25+#REF!</f>
        <v>#REF!</v>
      </c>
      <c r="S21" s="140" t="e">
        <f>S25+#REF!</f>
        <v>#REF!</v>
      </c>
      <c r="T21" s="140" t="e">
        <f>T25+#REF!</f>
        <v>#REF!</v>
      </c>
      <c r="U21" s="140" t="e">
        <f>U25+#REF!</f>
        <v>#REF!</v>
      </c>
      <c r="V21" s="140" t="e">
        <f>V25+#REF!</f>
        <v>#REF!</v>
      </c>
      <c r="W21" s="125" t="e">
        <f t="shared" si="3"/>
        <v>#REF!</v>
      </c>
      <c r="X21" s="124" t="e">
        <f t="shared" si="4"/>
        <v>#REF!</v>
      </c>
      <c r="Y21" s="193"/>
    </row>
    <row r="22" spans="1:25" s="5" customFormat="1" ht="36.75" customHeight="1">
      <c r="A22" s="128" t="s">
        <v>36</v>
      </c>
      <c r="B22" s="128" t="s">
        <v>24</v>
      </c>
      <c r="C22" s="133" t="s">
        <v>41</v>
      </c>
      <c r="D22" s="130"/>
      <c r="E22" s="130"/>
      <c r="F22" s="130"/>
      <c r="G22" s="130"/>
      <c r="H22" s="130"/>
      <c r="I22" s="130"/>
      <c r="J22" s="132" t="e">
        <f t="shared" si="1"/>
        <v>#DIV/0!</v>
      </c>
      <c r="K22" s="130">
        <v>10820</v>
      </c>
      <c r="L22" s="130">
        <v>10820</v>
      </c>
      <c r="M22" s="130"/>
      <c r="N22" s="130"/>
      <c r="O22" s="130"/>
      <c r="P22" s="130">
        <v>10820</v>
      </c>
      <c r="Q22" s="130">
        <v>10815</v>
      </c>
      <c r="R22" s="130">
        <v>10815</v>
      </c>
      <c r="S22" s="130"/>
      <c r="T22" s="130"/>
      <c r="U22" s="130"/>
      <c r="V22" s="130">
        <v>10815</v>
      </c>
      <c r="W22" s="131">
        <f t="shared" si="3"/>
        <v>99.95378927911275</v>
      </c>
      <c r="X22" s="130">
        <f t="shared" si="4"/>
        <v>10815</v>
      </c>
      <c r="Y22" s="193"/>
    </row>
    <row r="23" spans="1:25" ht="30" customHeight="1">
      <c r="A23" s="128" t="s">
        <v>37</v>
      </c>
      <c r="B23" s="128" t="s">
        <v>24</v>
      </c>
      <c r="C23" s="133" t="s">
        <v>38</v>
      </c>
      <c r="D23" s="130">
        <v>239870</v>
      </c>
      <c r="E23" s="130"/>
      <c r="F23" s="130">
        <v>165000</v>
      </c>
      <c r="G23" s="130">
        <v>239699.74</v>
      </c>
      <c r="H23" s="130"/>
      <c r="I23" s="130">
        <v>164996.55</v>
      </c>
      <c r="J23" s="131">
        <f aca="true" t="shared" si="9" ref="J23:J45">SUM(G23/D23)*100</f>
        <v>99.92901988577145</v>
      </c>
      <c r="K23" s="130">
        <v>919700</v>
      </c>
      <c r="L23" s="130">
        <v>919700</v>
      </c>
      <c r="M23" s="130"/>
      <c r="N23" s="130"/>
      <c r="O23" s="130"/>
      <c r="P23" s="130">
        <v>919700</v>
      </c>
      <c r="Q23" s="130">
        <v>916719.6</v>
      </c>
      <c r="R23" s="130">
        <v>916719.6</v>
      </c>
      <c r="S23" s="130"/>
      <c r="T23" s="130"/>
      <c r="U23" s="130"/>
      <c r="V23" s="130">
        <v>916719.6</v>
      </c>
      <c r="W23" s="131">
        <f aca="true" t="shared" si="10" ref="W23:W44">SUM(Q23/K23)*100</f>
        <v>99.67593780580624</v>
      </c>
      <c r="X23" s="130">
        <f aca="true" t="shared" si="11" ref="X23:X45">SUM(Q23+G23)</f>
        <v>1156419.3399999999</v>
      </c>
      <c r="Y23" s="193"/>
    </row>
    <row r="24" spans="1:25" s="5" customFormat="1" ht="36.75" customHeight="1">
      <c r="A24" s="128">
        <v>6090</v>
      </c>
      <c r="B24" s="128" t="s">
        <v>53</v>
      </c>
      <c r="C24" s="133" t="s">
        <v>100</v>
      </c>
      <c r="D24" s="130">
        <v>86000</v>
      </c>
      <c r="E24" s="130"/>
      <c r="F24" s="130"/>
      <c r="G24" s="130">
        <v>86000</v>
      </c>
      <c r="H24" s="130"/>
      <c r="I24" s="130"/>
      <c r="J24" s="131">
        <f t="shared" si="9"/>
        <v>100</v>
      </c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30">
        <f t="shared" si="11"/>
        <v>86000</v>
      </c>
      <c r="Y24" s="193"/>
    </row>
    <row r="25" spans="1:25" s="5" customFormat="1" ht="27.75" customHeight="1" hidden="1">
      <c r="A25" s="128"/>
      <c r="B25" s="128"/>
      <c r="C25" s="133" t="s">
        <v>51</v>
      </c>
      <c r="D25" s="130" t="e">
        <f>'дод 2 '!#REF!</f>
        <v>#REF!</v>
      </c>
      <c r="E25" s="130" t="e">
        <f>'дод 2 '!#REF!</f>
        <v>#REF!</v>
      </c>
      <c r="F25" s="130" t="e">
        <f>'дод 2 '!#REF!</f>
        <v>#REF!</v>
      </c>
      <c r="G25" s="130" t="e">
        <f>'дод 2 '!#REF!</f>
        <v>#REF!</v>
      </c>
      <c r="H25" s="130" t="e">
        <f>'дод 2 '!#REF!</f>
        <v>#REF!</v>
      </c>
      <c r="I25" s="130" t="e">
        <f>'дод 2 '!#REF!</f>
        <v>#REF!</v>
      </c>
      <c r="J25" s="131" t="e">
        <f t="shared" si="9"/>
        <v>#REF!</v>
      </c>
      <c r="K25" s="130" t="e">
        <f>'дод 2 '!#REF!</f>
        <v>#REF!</v>
      </c>
      <c r="L25" s="130" t="e">
        <f>'дод 2 '!#REF!</f>
        <v>#REF!</v>
      </c>
      <c r="M25" s="130" t="e">
        <f>'дод 2 '!#REF!</f>
        <v>#REF!</v>
      </c>
      <c r="N25" s="130" t="e">
        <f>'дод 2 '!#REF!</f>
        <v>#REF!</v>
      </c>
      <c r="O25" s="130" t="e">
        <f>'дод 2 '!#REF!</f>
        <v>#REF!</v>
      </c>
      <c r="P25" s="130" t="e">
        <f>'дод 2 '!#REF!</f>
        <v>#REF!</v>
      </c>
      <c r="Q25" s="130" t="e">
        <f>'дод 2 '!#REF!</f>
        <v>#REF!</v>
      </c>
      <c r="R25" s="130" t="e">
        <f>'дод 2 '!#REF!</f>
        <v>#REF!</v>
      </c>
      <c r="S25" s="130" t="e">
        <f>'дод 2 '!#REF!</f>
        <v>#REF!</v>
      </c>
      <c r="T25" s="130" t="e">
        <f>'дод 2 '!#REF!</f>
        <v>#REF!</v>
      </c>
      <c r="U25" s="130" t="e">
        <f>'дод 2 '!#REF!</f>
        <v>#REF!</v>
      </c>
      <c r="V25" s="130" t="e">
        <f>'дод 2 '!#REF!</f>
        <v>#REF!</v>
      </c>
      <c r="W25" s="131" t="e">
        <f t="shared" si="10"/>
        <v>#REF!</v>
      </c>
      <c r="X25" s="130" t="e">
        <f t="shared" si="11"/>
        <v>#REF!</v>
      </c>
      <c r="Y25" s="193"/>
    </row>
    <row r="26" spans="1:25" ht="31.5" customHeight="1" hidden="1">
      <c r="A26" s="128" t="s">
        <v>65</v>
      </c>
      <c r="B26" s="128" t="s">
        <v>23</v>
      </c>
      <c r="C26" s="133" t="s">
        <v>66</v>
      </c>
      <c r="D26" s="130" t="e">
        <f>'дод 2 '!#REF!</f>
        <v>#REF!</v>
      </c>
      <c r="E26" s="130" t="e">
        <f>'дод 2 '!#REF!</f>
        <v>#REF!</v>
      </c>
      <c r="F26" s="130" t="e">
        <f>'дод 2 '!#REF!</f>
        <v>#REF!</v>
      </c>
      <c r="G26" s="130" t="e">
        <f>'дод 2 '!#REF!</f>
        <v>#REF!</v>
      </c>
      <c r="H26" s="130" t="e">
        <f>'дод 2 '!#REF!</f>
        <v>#REF!</v>
      </c>
      <c r="I26" s="130" t="e">
        <f>'дод 2 '!#REF!</f>
        <v>#REF!</v>
      </c>
      <c r="J26" s="131" t="e">
        <f t="shared" si="9"/>
        <v>#REF!</v>
      </c>
      <c r="K26" s="130" t="e">
        <f>'дод 2 '!#REF!</f>
        <v>#REF!</v>
      </c>
      <c r="L26" s="130" t="e">
        <f>'дод 2 '!#REF!</f>
        <v>#REF!</v>
      </c>
      <c r="M26" s="130" t="e">
        <f>'дод 2 '!#REF!</f>
        <v>#REF!</v>
      </c>
      <c r="N26" s="130" t="e">
        <f>'дод 2 '!#REF!</f>
        <v>#REF!</v>
      </c>
      <c r="O26" s="130" t="e">
        <f>'дод 2 '!#REF!</f>
        <v>#REF!</v>
      </c>
      <c r="P26" s="130" t="e">
        <f>'дод 2 '!#REF!</f>
        <v>#REF!</v>
      </c>
      <c r="Q26" s="130" t="e">
        <f>'дод 2 '!#REF!</f>
        <v>#REF!</v>
      </c>
      <c r="R26" s="130" t="e">
        <f>'дод 2 '!#REF!</f>
        <v>#REF!</v>
      </c>
      <c r="S26" s="130" t="e">
        <f>'дод 2 '!#REF!</f>
        <v>#REF!</v>
      </c>
      <c r="T26" s="130" t="e">
        <f>'дод 2 '!#REF!</f>
        <v>#REF!</v>
      </c>
      <c r="U26" s="130" t="e">
        <f>'дод 2 '!#REF!</f>
        <v>#REF!</v>
      </c>
      <c r="V26" s="130" t="e">
        <f>'дод 2 '!#REF!</f>
        <v>#REF!</v>
      </c>
      <c r="W26" s="131" t="e">
        <f t="shared" si="10"/>
        <v>#REF!</v>
      </c>
      <c r="X26" s="130" t="e">
        <f t="shared" si="11"/>
        <v>#REF!</v>
      </c>
      <c r="Y26" s="193"/>
    </row>
    <row r="27" spans="1:25" s="8" customFormat="1" ht="29.25" customHeight="1">
      <c r="A27" s="134" t="s">
        <v>39</v>
      </c>
      <c r="B27" s="135"/>
      <c r="C27" s="136" t="s">
        <v>40</v>
      </c>
      <c r="D27" s="124">
        <f aca="true" t="shared" si="12" ref="D27:I27">D30+D39</f>
        <v>0</v>
      </c>
      <c r="E27" s="124">
        <f t="shared" si="12"/>
        <v>0</v>
      </c>
      <c r="F27" s="124">
        <f t="shared" si="12"/>
        <v>0</v>
      </c>
      <c r="G27" s="124">
        <f t="shared" si="12"/>
        <v>0</v>
      </c>
      <c r="H27" s="124">
        <f t="shared" si="12"/>
        <v>0</v>
      </c>
      <c r="I27" s="124">
        <f t="shared" si="12"/>
        <v>0</v>
      </c>
      <c r="J27" s="126"/>
      <c r="K27" s="124">
        <f aca="true" t="shared" si="13" ref="K27:V27">K30+K39</f>
        <v>8026630</v>
      </c>
      <c r="L27" s="124">
        <f t="shared" si="13"/>
        <v>0</v>
      </c>
      <c r="M27" s="124">
        <f t="shared" si="13"/>
        <v>8026630</v>
      </c>
      <c r="N27" s="124">
        <f t="shared" si="13"/>
        <v>0</v>
      </c>
      <c r="O27" s="124">
        <f t="shared" si="13"/>
        <v>0</v>
      </c>
      <c r="P27" s="124">
        <f t="shared" si="13"/>
        <v>0</v>
      </c>
      <c r="Q27" s="124">
        <f t="shared" si="13"/>
        <v>7957293.08</v>
      </c>
      <c r="R27" s="124">
        <f t="shared" si="13"/>
        <v>0</v>
      </c>
      <c r="S27" s="124">
        <f t="shared" si="13"/>
        <v>7957293.08</v>
      </c>
      <c r="T27" s="124">
        <f t="shared" si="13"/>
        <v>0</v>
      </c>
      <c r="U27" s="124">
        <f t="shared" si="13"/>
        <v>0</v>
      </c>
      <c r="V27" s="124">
        <f t="shared" si="13"/>
        <v>0</v>
      </c>
      <c r="W27" s="125">
        <f t="shared" si="10"/>
        <v>99.13616399410462</v>
      </c>
      <c r="X27" s="124">
        <f t="shared" si="11"/>
        <v>7957293.08</v>
      </c>
      <c r="Y27" s="193"/>
    </row>
    <row r="28" spans="1:25" ht="31.5" customHeight="1" hidden="1">
      <c r="A28" s="128" t="s">
        <v>67</v>
      </c>
      <c r="B28" s="128" t="s">
        <v>35</v>
      </c>
      <c r="C28" s="133" t="s">
        <v>68</v>
      </c>
      <c r="D28" s="130" t="e">
        <f>'дод 2 '!#REF!</f>
        <v>#REF!</v>
      </c>
      <c r="E28" s="130" t="e">
        <f>'дод 2 '!#REF!</f>
        <v>#REF!</v>
      </c>
      <c r="F28" s="130" t="e">
        <f>'дод 2 '!#REF!</f>
        <v>#REF!</v>
      </c>
      <c r="G28" s="130" t="e">
        <f>'дод 2 '!#REF!</f>
        <v>#REF!</v>
      </c>
      <c r="H28" s="130" t="e">
        <f>'дод 2 '!#REF!</f>
        <v>#REF!</v>
      </c>
      <c r="I28" s="130" t="e">
        <f>'дод 2 '!#REF!</f>
        <v>#REF!</v>
      </c>
      <c r="J28" s="131" t="e">
        <f t="shared" si="9"/>
        <v>#REF!</v>
      </c>
      <c r="K28" s="130" t="e">
        <f>'дод 2 '!#REF!</f>
        <v>#REF!</v>
      </c>
      <c r="L28" s="130" t="e">
        <f>'дод 2 '!#REF!</f>
        <v>#REF!</v>
      </c>
      <c r="M28" s="130" t="e">
        <f>'дод 2 '!#REF!</f>
        <v>#REF!</v>
      </c>
      <c r="N28" s="130" t="e">
        <f>'дод 2 '!#REF!</f>
        <v>#REF!</v>
      </c>
      <c r="O28" s="130" t="e">
        <f>'дод 2 '!#REF!</f>
        <v>#REF!</v>
      </c>
      <c r="P28" s="130" t="e">
        <f>'дод 2 '!#REF!</f>
        <v>#REF!</v>
      </c>
      <c r="Q28" s="130" t="e">
        <f>'дод 2 '!#REF!</f>
        <v>#REF!</v>
      </c>
      <c r="R28" s="130" t="e">
        <f>'дод 2 '!#REF!</f>
        <v>#REF!</v>
      </c>
      <c r="S28" s="130" t="e">
        <f>'дод 2 '!#REF!</f>
        <v>#REF!</v>
      </c>
      <c r="T28" s="130" t="e">
        <f>'дод 2 '!#REF!</f>
        <v>#REF!</v>
      </c>
      <c r="U28" s="130" t="e">
        <f>'дод 2 '!#REF!</f>
        <v>#REF!</v>
      </c>
      <c r="V28" s="130" t="e">
        <f>'дод 2 '!#REF!</f>
        <v>#REF!</v>
      </c>
      <c r="W28" s="131" t="e">
        <f t="shared" si="10"/>
        <v>#REF!</v>
      </c>
      <c r="X28" s="130" t="e">
        <f t="shared" si="11"/>
        <v>#REF!</v>
      </c>
      <c r="Y28" s="193"/>
    </row>
    <row r="29" spans="1:25" ht="18.75" customHeight="1">
      <c r="A29" s="128"/>
      <c r="B29" s="128"/>
      <c r="C29" s="133" t="s">
        <v>51</v>
      </c>
      <c r="D29" s="130">
        <f aca="true" t="shared" si="14" ref="D29:I30">D32</f>
        <v>0</v>
      </c>
      <c r="E29" s="130">
        <f t="shared" si="14"/>
        <v>0</v>
      </c>
      <c r="F29" s="130">
        <f t="shared" si="14"/>
        <v>0</v>
      </c>
      <c r="G29" s="130">
        <f t="shared" si="14"/>
        <v>0</v>
      </c>
      <c r="H29" s="130">
        <f t="shared" si="14"/>
        <v>0</v>
      </c>
      <c r="I29" s="130">
        <f t="shared" si="14"/>
        <v>0</v>
      </c>
      <c r="J29" s="131"/>
      <c r="K29" s="130">
        <f aca="true" t="shared" si="15" ref="K29:V29">K32</f>
        <v>8000000</v>
      </c>
      <c r="L29" s="130">
        <f t="shared" si="15"/>
        <v>0</v>
      </c>
      <c r="M29" s="130">
        <f t="shared" si="15"/>
        <v>8000000</v>
      </c>
      <c r="N29" s="130">
        <f t="shared" si="15"/>
        <v>0</v>
      </c>
      <c r="O29" s="130"/>
      <c r="P29" s="130"/>
      <c r="Q29" s="130">
        <f t="shared" si="15"/>
        <v>7943425.64</v>
      </c>
      <c r="R29" s="130"/>
      <c r="S29" s="130">
        <f t="shared" si="15"/>
        <v>7943425.64</v>
      </c>
      <c r="T29" s="130">
        <f t="shared" si="15"/>
        <v>0</v>
      </c>
      <c r="U29" s="130">
        <f t="shared" si="15"/>
        <v>0</v>
      </c>
      <c r="V29" s="130">
        <f t="shared" si="15"/>
        <v>0</v>
      </c>
      <c r="W29" s="131">
        <f t="shared" si="10"/>
        <v>99.2928205</v>
      </c>
      <c r="X29" s="130">
        <f t="shared" si="11"/>
        <v>7943425.64</v>
      </c>
      <c r="Y29" s="193"/>
    </row>
    <row r="30" spans="1:25" s="8" customFormat="1" ht="39.75" customHeight="1">
      <c r="A30" s="134" t="s">
        <v>29</v>
      </c>
      <c r="B30" s="135"/>
      <c r="C30" s="136" t="s">
        <v>0</v>
      </c>
      <c r="D30" s="124">
        <f t="shared" si="14"/>
        <v>0</v>
      </c>
      <c r="E30" s="124">
        <f t="shared" si="14"/>
        <v>0</v>
      </c>
      <c r="F30" s="124">
        <f t="shared" si="14"/>
        <v>0</v>
      </c>
      <c r="G30" s="124">
        <f t="shared" si="14"/>
        <v>0</v>
      </c>
      <c r="H30" s="124">
        <f t="shared" si="14"/>
        <v>0</v>
      </c>
      <c r="I30" s="124">
        <f t="shared" si="14"/>
        <v>0</v>
      </c>
      <c r="J30" s="126" t="e">
        <f t="shared" si="9"/>
        <v>#DIV/0!</v>
      </c>
      <c r="K30" s="124">
        <f aca="true" t="shared" si="16" ref="K30:V30">K33</f>
        <v>8000000</v>
      </c>
      <c r="L30" s="124">
        <f t="shared" si="16"/>
        <v>0</v>
      </c>
      <c r="M30" s="124">
        <f t="shared" si="16"/>
        <v>8000000</v>
      </c>
      <c r="N30" s="124">
        <f t="shared" si="16"/>
        <v>0</v>
      </c>
      <c r="O30" s="124">
        <f t="shared" si="16"/>
        <v>0</v>
      </c>
      <c r="P30" s="124">
        <f t="shared" si="16"/>
        <v>0</v>
      </c>
      <c r="Q30" s="124">
        <f t="shared" si="16"/>
        <v>7943425.64</v>
      </c>
      <c r="R30" s="124">
        <f t="shared" si="16"/>
        <v>0</v>
      </c>
      <c r="S30" s="124">
        <f t="shared" si="16"/>
        <v>7943425.64</v>
      </c>
      <c r="T30" s="124">
        <f t="shared" si="16"/>
        <v>0</v>
      </c>
      <c r="U30" s="124">
        <f t="shared" si="16"/>
        <v>0</v>
      </c>
      <c r="V30" s="124">
        <f t="shared" si="16"/>
        <v>0</v>
      </c>
      <c r="W30" s="125">
        <f t="shared" si="10"/>
        <v>99.2928205</v>
      </c>
      <c r="X30" s="124">
        <f t="shared" si="11"/>
        <v>7943425.64</v>
      </c>
      <c r="Y30" s="193"/>
    </row>
    <row r="31" spans="1:25" s="9" customFormat="1" ht="15.75" customHeight="1" hidden="1">
      <c r="A31" s="134"/>
      <c r="B31" s="135"/>
      <c r="C31" s="136" t="s">
        <v>51</v>
      </c>
      <c r="D31" s="124" t="e">
        <f>D38</f>
        <v>#REF!</v>
      </c>
      <c r="E31" s="124" t="e">
        <f aca="true" t="shared" si="17" ref="E31:P31">E38</f>
        <v>#REF!</v>
      </c>
      <c r="F31" s="124" t="e">
        <f t="shared" si="17"/>
        <v>#REF!</v>
      </c>
      <c r="G31" s="124" t="e">
        <f>G38</f>
        <v>#REF!</v>
      </c>
      <c r="H31" s="124" t="e">
        <f>H38</f>
        <v>#REF!</v>
      </c>
      <c r="I31" s="124" t="e">
        <f>I38</f>
        <v>#REF!</v>
      </c>
      <c r="J31" s="125" t="e">
        <f t="shared" si="9"/>
        <v>#REF!</v>
      </c>
      <c r="K31" s="124" t="e">
        <f t="shared" si="17"/>
        <v>#REF!</v>
      </c>
      <c r="L31" s="124" t="e">
        <f>L38</f>
        <v>#REF!</v>
      </c>
      <c r="M31" s="124" t="e">
        <f t="shared" si="17"/>
        <v>#REF!</v>
      </c>
      <c r="N31" s="124" t="e">
        <f t="shared" si="17"/>
        <v>#REF!</v>
      </c>
      <c r="O31" s="124" t="e">
        <f t="shared" si="17"/>
        <v>#REF!</v>
      </c>
      <c r="P31" s="124" t="e">
        <f t="shared" si="17"/>
        <v>#REF!</v>
      </c>
      <c r="Q31" s="124" t="e">
        <f aca="true" t="shared" si="18" ref="Q31:V31">Q38</f>
        <v>#REF!</v>
      </c>
      <c r="R31" s="124" t="e">
        <f>R38</f>
        <v>#REF!</v>
      </c>
      <c r="S31" s="124" t="e">
        <f t="shared" si="18"/>
        <v>#REF!</v>
      </c>
      <c r="T31" s="124" t="e">
        <f t="shared" si="18"/>
        <v>#REF!</v>
      </c>
      <c r="U31" s="124" t="e">
        <f t="shared" si="18"/>
        <v>#REF!</v>
      </c>
      <c r="V31" s="124" t="e">
        <f t="shared" si="18"/>
        <v>#REF!</v>
      </c>
      <c r="W31" s="125" t="e">
        <f t="shared" si="10"/>
        <v>#REF!</v>
      </c>
      <c r="X31" s="124" t="e">
        <f t="shared" si="11"/>
        <v>#REF!</v>
      </c>
      <c r="Y31" s="193"/>
    </row>
    <row r="32" spans="1:25" s="9" customFormat="1" ht="15.75" customHeight="1">
      <c r="A32" s="134"/>
      <c r="B32" s="135"/>
      <c r="C32" s="133" t="s">
        <v>51</v>
      </c>
      <c r="D32" s="124">
        <f aca="true" t="shared" si="19" ref="D32:I32">D34</f>
        <v>0</v>
      </c>
      <c r="E32" s="124">
        <f t="shared" si="19"/>
        <v>0</v>
      </c>
      <c r="F32" s="124">
        <f t="shared" si="19"/>
        <v>0</v>
      </c>
      <c r="G32" s="124">
        <f t="shared" si="19"/>
        <v>0</v>
      </c>
      <c r="H32" s="124">
        <f t="shared" si="19"/>
        <v>0</v>
      </c>
      <c r="I32" s="124">
        <f t="shared" si="19"/>
        <v>0</v>
      </c>
      <c r="J32" s="125"/>
      <c r="K32" s="124">
        <f aca="true" t="shared" si="20" ref="K32:V32">K34</f>
        <v>8000000</v>
      </c>
      <c r="L32" s="124">
        <f t="shared" si="20"/>
        <v>0</v>
      </c>
      <c r="M32" s="124">
        <f t="shared" si="20"/>
        <v>8000000</v>
      </c>
      <c r="N32" s="124">
        <f t="shared" si="20"/>
        <v>0</v>
      </c>
      <c r="O32" s="124">
        <f t="shared" si="20"/>
        <v>0</v>
      </c>
      <c r="P32" s="124">
        <f t="shared" si="20"/>
        <v>0</v>
      </c>
      <c r="Q32" s="130">
        <f t="shared" si="20"/>
        <v>7943425.64</v>
      </c>
      <c r="R32" s="130">
        <f t="shared" si="20"/>
        <v>0</v>
      </c>
      <c r="S32" s="130">
        <f t="shared" si="20"/>
        <v>7943425.64</v>
      </c>
      <c r="T32" s="130">
        <f t="shared" si="20"/>
        <v>0</v>
      </c>
      <c r="U32" s="130">
        <f t="shared" si="20"/>
        <v>0</v>
      </c>
      <c r="V32" s="130">
        <f t="shared" si="20"/>
        <v>0</v>
      </c>
      <c r="W32" s="131">
        <f t="shared" si="10"/>
        <v>99.2928205</v>
      </c>
      <c r="X32" s="130">
        <f t="shared" si="11"/>
        <v>7943425.64</v>
      </c>
      <c r="Y32" s="193"/>
    </row>
    <row r="33" spans="1:25" s="5" customFormat="1" ht="72.75" customHeight="1">
      <c r="A33" s="128">
        <v>7462</v>
      </c>
      <c r="B33" s="128" t="s">
        <v>55</v>
      </c>
      <c r="C33" s="133" t="s">
        <v>70</v>
      </c>
      <c r="D33" s="130"/>
      <c r="E33" s="130"/>
      <c r="F33" s="130"/>
      <c r="G33" s="130"/>
      <c r="H33" s="130"/>
      <c r="I33" s="130"/>
      <c r="J33" s="132" t="e">
        <f t="shared" si="9"/>
        <v>#DIV/0!</v>
      </c>
      <c r="K33" s="130">
        <v>8000000</v>
      </c>
      <c r="L33" s="130"/>
      <c r="M33" s="130">
        <v>8000000</v>
      </c>
      <c r="N33" s="130"/>
      <c r="O33" s="130"/>
      <c r="P33" s="130"/>
      <c r="Q33" s="130">
        <v>7943425.64</v>
      </c>
      <c r="R33" s="130"/>
      <c r="S33" s="130">
        <v>7943425.64</v>
      </c>
      <c r="T33" s="130"/>
      <c r="U33" s="130"/>
      <c r="V33" s="130"/>
      <c r="W33" s="131">
        <f t="shared" si="10"/>
        <v>99.2928205</v>
      </c>
      <c r="X33" s="130">
        <f t="shared" si="11"/>
        <v>7943425.64</v>
      </c>
      <c r="Y33" s="193"/>
    </row>
    <row r="34" spans="1:25" s="5" customFormat="1" ht="16.5" customHeight="1">
      <c r="A34" s="128"/>
      <c r="B34" s="128"/>
      <c r="C34" s="133" t="s">
        <v>51</v>
      </c>
      <c r="D34" s="130"/>
      <c r="E34" s="130"/>
      <c r="F34" s="130"/>
      <c r="G34" s="130"/>
      <c r="H34" s="130"/>
      <c r="I34" s="130"/>
      <c r="J34" s="131"/>
      <c r="K34" s="130">
        <v>8000000</v>
      </c>
      <c r="L34" s="130"/>
      <c r="M34" s="130">
        <v>8000000</v>
      </c>
      <c r="N34" s="130"/>
      <c r="O34" s="130"/>
      <c r="P34" s="130"/>
      <c r="Q34" s="130">
        <v>7943425.64</v>
      </c>
      <c r="R34" s="130"/>
      <c r="S34" s="130">
        <v>7943425.64</v>
      </c>
      <c r="T34" s="130"/>
      <c r="U34" s="130"/>
      <c r="V34" s="130"/>
      <c r="W34" s="131">
        <f t="shared" si="10"/>
        <v>99.2928205</v>
      </c>
      <c r="X34" s="130">
        <f t="shared" si="11"/>
        <v>7943425.64</v>
      </c>
      <c r="Y34" s="193"/>
    </row>
    <row r="35" spans="1:25" s="5" customFormat="1" ht="24" customHeight="1" hidden="1">
      <c r="A35" s="128" t="s">
        <v>1</v>
      </c>
      <c r="B35" s="128" t="s">
        <v>28</v>
      </c>
      <c r="C35" s="133" t="s">
        <v>13</v>
      </c>
      <c r="D35" s="130" t="e">
        <f>'дод 2 '!#REF!</f>
        <v>#REF!</v>
      </c>
      <c r="E35" s="130" t="e">
        <f>'дод 2 '!#REF!</f>
        <v>#REF!</v>
      </c>
      <c r="F35" s="130" t="e">
        <f>'дод 2 '!#REF!</f>
        <v>#REF!</v>
      </c>
      <c r="G35" s="130" t="e">
        <f>'дод 2 '!#REF!</f>
        <v>#REF!</v>
      </c>
      <c r="H35" s="130" t="e">
        <f>'дод 2 '!#REF!</f>
        <v>#REF!</v>
      </c>
      <c r="I35" s="130" t="e">
        <f>'дод 2 '!#REF!</f>
        <v>#REF!</v>
      </c>
      <c r="J35" s="131" t="e">
        <f t="shared" si="9"/>
        <v>#REF!</v>
      </c>
      <c r="K35" s="130" t="e">
        <f>'дод 2 '!#REF!</f>
        <v>#REF!</v>
      </c>
      <c r="L35" s="130" t="e">
        <f>'дод 2 '!#REF!</f>
        <v>#REF!</v>
      </c>
      <c r="M35" s="130" t="e">
        <f>'дод 2 '!#REF!</f>
        <v>#REF!</v>
      </c>
      <c r="N35" s="130" t="e">
        <f>'дод 2 '!#REF!</f>
        <v>#REF!</v>
      </c>
      <c r="O35" s="130" t="e">
        <f>'дод 2 '!#REF!</f>
        <v>#REF!</v>
      </c>
      <c r="P35" s="130" t="e">
        <f>'дод 2 '!#REF!</f>
        <v>#REF!</v>
      </c>
      <c r="Q35" s="130" t="e">
        <f>'дод 2 '!#REF!</f>
        <v>#REF!</v>
      </c>
      <c r="R35" s="130" t="e">
        <f>'дод 2 '!#REF!</f>
        <v>#REF!</v>
      </c>
      <c r="S35" s="130" t="e">
        <f>'дод 2 '!#REF!</f>
        <v>#REF!</v>
      </c>
      <c r="T35" s="130" t="e">
        <f>'дод 2 '!#REF!</f>
        <v>#REF!</v>
      </c>
      <c r="U35" s="130" t="e">
        <f>'дод 2 '!#REF!</f>
        <v>#REF!</v>
      </c>
      <c r="V35" s="130" t="e">
        <f>'дод 2 '!#REF!</f>
        <v>#REF!</v>
      </c>
      <c r="W35" s="131" t="e">
        <f t="shared" si="10"/>
        <v>#REF!</v>
      </c>
      <c r="X35" s="130" t="e">
        <f t="shared" si="11"/>
        <v>#REF!</v>
      </c>
      <c r="Y35" s="193"/>
    </row>
    <row r="36" spans="1:25" ht="15.75" customHeight="1" hidden="1">
      <c r="A36" s="128" t="s">
        <v>54</v>
      </c>
      <c r="B36" s="128" t="s">
        <v>55</v>
      </c>
      <c r="C36" s="133" t="s">
        <v>56</v>
      </c>
      <c r="D36" s="130" t="e">
        <f>'дод 2 '!#REF!</f>
        <v>#REF!</v>
      </c>
      <c r="E36" s="130" t="e">
        <f>'дод 2 '!#REF!</f>
        <v>#REF!</v>
      </c>
      <c r="F36" s="130" t="e">
        <f>'дод 2 '!#REF!</f>
        <v>#REF!</v>
      </c>
      <c r="G36" s="130" t="e">
        <f>'дод 2 '!#REF!</f>
        <v>#REF!</v>
      </c>
      <c r="H36" s="130" t="e">
        <f>'дод 2 '!#REF!</f>
        <v>#REF!</v>
      </c>
      <c r="I36" s="130" t="e">
        <f>'дод 2 '!#REF!</f>
        <v>#REF!</v>
      </c>
      <c r="J36" s="125" t="e">
        <f t="shared" si="9"/>
        <v>#REF!</v>
      </c>
      <c r="K36" s="130" t="e">
        <f>'дод 2 '!#REF!</f>
        <v>#REF!</v>
      </c>
      <c r="L36" s="130" t="e">
        <f>'дод 2 '!#REF!</f>
        <v>#REF!</v>
      </c>
      <c r="M36" s="130" t="e">
        <f>'дод 2 '!#REF!</f>
        <v>#REF!</v>
      </c>
      <c r="N36" s="130" t="e">
        <f>'дод 2 '!#REF!</f>
        <v>#REF!</v>
      </c>
      <c r="O36" s="130" t="e">
        <f>'дод 2 '!#REF!</f>
        <v>#REF!</v>
      </c>
      <c r="P36" s="130" t="e">
        <f>'дод 2 '!#REF!</f>
        <v>#REF!</v>
      </c>
      <c r="Q36" s="130" t="e">
        <f>'дод 2 '!#REF!</f>
        <v>#REF!</v>
      </c>
      <c r="R36" s="130" t="e">
        <f>'дод 2 '!#REF!</f>
        <v>#REF!</v>
      </c>
      <c r="S36" s="130" t="e">
        <f>'дод 2 '!#REF!</f>
        <v>#REF!</v>
      </c>
      <c r="T36" s="130" t="e">
        <f>'дод 2 '!#REF!</f>
        <v>#REF!</v>
      </c>
      <c r="U36" s="130" t="e">
        <f>'дод 2 '!#REF!</f>
        <v>#REF!</v>
      </c>
      <c r="V36" s="130" t="e">
        <f>'дод 2 '!#REF!</f>
        <v>#REF!</v>
      </c>
      <c r="W36" s="125" t="e">
        <f t="shared" si="10"/>
        <v>#REF!</v>
      </c>
      <c r="X36" s="124" t="e">
        <f t="shared" si="11"/>
        <v>#REF!</v>
      </c>
      <c r="Y36" s="193"/>
    </row>
    <row r="37" spans="1:25" ht="47.25" customHeight="1" hidden="1">
      <c r="A37" s="128" t="s">
        <v>69</v>
      </c>
      <c r="B37" s="128" t="s">
        <v>55</v>
      </c>
      <c r="C37" s="133" t="s">
        <v>70</v>
      </c>
      <c r="D37" s="130" t="e">
        <f>'дод 2 '!#REF!</f>
        <v>#REF!</v>
      </c>
      <c r="E37" s="130" t="e">
        <f>'дод 2 '!#REF!</f>
        <v>#REF!</v>
      </c>
      <c r="F37" s="130" t="e">
        <f>'дод 2 '!#REF!</f>
        <v>#REF!</v>
      </c>
      <c r="G37" s="130" t="e">
        <f>'дод 2 '!#REF!</f>
        <v>#REF!</v>
      </c>
      <c r="H37" s="130" t="e">
        <f>'дод 2 '!#REF!</f>
        <v>#REF!</v>
      </c>
      <c r="I37" s="130" t="e">
        <f>'дод 2 '!#REF!</f>
        <v>#REF!</v>
      </c>
      <c r="J37" s="125" t="e">
        <f t="shared" si="9"/>
        <v>#REF!</v>
      </c>
      <c r="K37" s="130" t="e">
        <f>'дод 2 '!#REF!</f>
        <v>#REF!</v>
      </c>
      <c r="L37" s="130" t="e">
        <f>'дод 2 '!#REF!</f>
        <v>#REF!</v>
      </c>
      <c r="M37" s="130" t="e">
        <f>'дод 2 '!#REF!</f>
        <v>#REF!</v>
      </c>
      <c r="N37" s="130" t="e">
        <f>'дод 2 '!#REF!</f>
        <v>#REF!</v>
      </c>
      <c r="O37" s="130" t="e">
        <f>'дод 2 '!#REF!</f>
        <v>#REF!</v>
      </c>
      <c r="P37" s="130" t="e">
        <f>'дод 2 '!#REF!</f>
        <v>#REF!</v>
      </c>
      <c r="Q37" s="130" t="e">
        <f>'дод 2 '!#REF!</f>
        <v>#REF!</v>
      </c>
      <c r="R37" s="130" t="e">
        <f>'дод 2 '!#REF!</f>
        <v>#REF!</v>
      </c>
      <c r="S37" s="130" t="e">
        <f>'дод 2 '!#REF!</f>
        <v>#REF!</v>
      </c>
      <c r="T37" s="130" t="e">
        <f>'дод 2 '!#REF!</f>
        <v>#REF!</v>
      </c>
      <c r="U37" s="130" t="e">
        <f>'дод 2 '!#REF!</f>
        <v>#REF!</v>
      </c>
      <c r="V37" s="130" t="e">
        <f>'дод 2 '!#REF!</f>
        <v>#REF!</v>
      </c>
      <c r="W37" s="125" t="e">
        <f t="shared" si="10"/>
        <v>#REF!</v>
      </c>
      <c r="X37" s="124" t="e">
        <f t="shared" si="11"/>
        <v>#REF!</v>
      </c>
      <c r="Y37" s="193"/>
    </row>
    <row r="38" spans="1:25" ht="15.75" customHeight="1" hidden="1">
      <c r="A38" s="128"/>
      <c r="B38" s="128"/>
      <c r="C38" s="133" t="s">
        <v>51</v>
      </c>
      <c r="D38" s="130" t="e">
        <f>'дод 2 '!#REF!</f>
        <v>#REF!</v>
      </c>
      <c r="E38" s="130" t="e">
        <f>'дод 2 '!#REF!</f>
        <v>#REF!</v>
      </c>
      <c r="F38" s="130" t="e">
        <f>'дод 2 '!#REF!</f>
        <v>#REF!</v>
      </c>
      <c r="G38" s="130" t="e">
        <f>'дод 2 '!#REF!</f>
        <v>#REF!</v>
      </c>
      <c r="H38" s="130" t="e">
        <f>'дод 2 '!#REF!</f>
        <v>#REF!</v>
      </c>
      <c r="I38" s="130" t="e">
        <f>'дод 2 '!#REF!</f>
        <v>#REF!</v>
      </c>
      <c r="J38" s="125" t="e">
        <f t="shared" si="9"/>
        <v>#REF!</v>
      </c>
      <c r="K38" s="130" t="e">
        <f>'дод 2 '!#REF!</f>
        <v>#REF!</v>
      </c>
      <c r="L38" s="130" t="e">
        <f>'дод 2 '!#REF!</f>
        <v>#REF!</v>
      </c>
      <c r="M38" s="130" t="e">
        <f>'дод 2 '!#REF!</f>
        <v>#REF!</v>
      </c>
      <c r="N38" s="130" t="e">
        <f>'дод 2 '!#REF!</f>
        <v>#REF!</v>
      </c>
      <c r="O38" s="130" t="e">
        <f>'дод 2 '!#REF!</f>
        <v>#REF!</v>
      </c>
      <c r="P38" s="130" t="e">
        <f>'дод 2 '!#REF!</f>
        <v>#REF!</v>
      </c>
      <c r="Q38" s="130" t="e">
        <f>'дод 2 '!#REF!</f>
        <v>#REF!</v>
      </c>
      <c r="R38" s="130" t="e">
        <f>'дод 2 '!#REF!</f>
        <v>#REF!</v>
      </c>
      <c r="S38" s="130" t="e">
        <f>'дод 2 '!#REF!</f>
        <v>#REF!</v>
      </c>
      <c r="T38" s="130" t="e">
        <f>'дод 2 '!#REF!</f>
        <v>#REF!</v>
      </c>
      <c r="U38" s="130" t="e">
        <f>'дод 2 '!#REF!</f>
        <v>#REF!</v>
      </c>
      <c r="V38" s="130" t="e">
        <f>'дод 2 '!#REF!</f>
        <v>#REF!</v>
      </c>
      <c r="W38" s="125" t="e">
        <f t="shared" si="10"/>
        <v>#REF!</v>
      </c>
      <c r="X38" s="124" t="e">
        <f t="shared" si="11"/>
        <v>#REF!</v>
      </c>
      <c r="Y38" s="193"/>
    </row>
    <row r="39" spans="1:25" s="8" customFormat="1" ht="38.25" customHeight="1">
      <c r="A39" s="134" t="s">
        <v>30</v>
      </c>
      <c r="B39" s="135"/>
      <c r="C39" s="136" t="s">
        <v>2</v>
      </c>
      <c r="D39" s="124">
        <f aca="true" t="shared" si="21" ref="D39:I39">D40</f>
        <v>0</v>
      </c>
      <c r="E39" s="124">
        <f t="shared" si="21"/>
        <v>0</v>
      </c>
      <c r="F39" s="124">
        <f t="shared" si="21"/>
        <v>0</v>
      </c>
      <c r="G39" s="124">
        <f t="shared" si="21"/>
        <v>0</v>
      </c>
      <c r="H39" s="124">
        <f t="shared" si="21"/>
        <v>0</v>
      </c>
      <c r="I39" s="124">
        <f t="shared" si="21"/>
        <v>0</v>
      </c>
      <c r="J39" s="126" t="e">
        <f t="shared" si="9"/>
        <v>#DIV/0!</v>
      </c>
      <c r="K39" s="124">
        <f aca="true" t="shared" si="22" ref="K39:V39">K40</f>
        <v>26630</v>
      </c>
      <c r="L39" s="124">
        <f t="shared" si="22"/>
        <v>0</v>
      </c>
      <c r="M39" s="124">
        <f t="shared" si="22"/>
        <v>26630</v>
      </c>
      <c r="N39" s="124">
        <f t="shared" si="22"/>
        <v>0</v>
      </c>
      <c r="O39" s="124">
        <f t="shared" si="22"/>
        <v>0</v>
      </c>
      <c r="P39" s="124">
        <f t="shared" si="22"/>
        <v>0</v>
      </c>
      <c r="Q39" s="124">
        <f t="shared" si="22"/>
        <v>13867.44</v>
      </c>
      <c r="R39" s="124">
        <f t="shared" si="22"/>
        <v>0</v>
      </c>
      <c r="S39" s="124">
        <f t="shared" si="22"/>
        <v>13867.44</v>
      </c>
      <c r="T39" s="124">
        <f t="shared" si="22"/>
        <v>0</v>
      </c>
      <c r="U39" s="124">
        <f t="shared" si="22"/>
        <v>0</v>
      </c>
      <c r="V39" s="124">
        <f t="shared" si="22"/>
        <v>0</v>
      </c>
      <c r="W39" s="125">
        <f t="shared" si="10"/>
        <v>52.07450244085617</v>
      </c>
      <c r="X39" s="124">
        <f t="shared" si="11"/>
        <v>13867.44</v>
      </c>
      <c r="Y39" s="193"/>
    </row>
    <row r="40" spans="1:25" s="5" customFormat="1" ht="156" customHeight="1">
      <c r="A40" s="128" t="s">
        <v>52</v>
      </c>
      <c r="B40" s="128" t="s">
        <v>27</v>
      </c>
      <c r="C40" s="133" t="s">
        <v>57</v>
      </c>
      <c r="D40" s="130"/>
      <c r="E40" s="130"/>
      <c r="F40" s="130"/>
      <c r="G40" s="130"/>
      <c r="H40" s="130"/>
      <c r="I40" s="130"/>
      <c r="J40" s="131"/>
      <c r="K40" s="130">
        <v>26630</v>
      </c>
      <c r="L40" s="130"/>
      <c r="M40" s="130">
        <v>26630</v>
      </c>
      <c r="N40" s="130"/>
      <c r="O40" s="130"/>
      <c r="P40" s="130"/>
      <c r="Q40" s="130">
        <v>13867.44</v>
      </c>
      <c r="R40" s="130"/>
      <c r="S40" s="130">
        <v>13867.44</v>
      </c>
      <c r="T40" s="130"/>
      <c r="U40" s="130"/>
      <c r="V40" s="130"/>
      <c r="W40" s="131">
        <f t="shared" si="10"/>
        <v>52.07450244085617</v>
      </c>
      <c r="X40" s="130">
        <f t="shared" si="11"/>
        <v>13867.44</v>
      </c>
      <c r="Y40" s="193"/>
    </row>
    <row r="41" spans="1:25" s="8" customFormat="1" ht="23.25" customHeight="1">
      <c r="A41" s="134" t="s">
        <v>33</v>
      </c>
      <c r="B41" s="141"/>
      <c r="C41" s="136" t="s">
        <v>4</v>
      </c>
      <c r="D41" s="124">
        <f aca="true" t="shared" si="23" ref="D41:I41">D42</f>
        <v>0</v>
      </c>
      <c r="E41" s="124">
        <f t="shared" si="23"/>
        <v>0</v>
      </c>
      <c r="F41" s="124">
        <f t="shared" si="23"/>
        <v>0</v>
      </c>
      <c r="G41" s="124">
        <f t="shared" si="23"/>
        <v>0</v>
      </c>
      <c r="H41" s="124">
        <f t="shared" si="23"/>
        <v>0</v>
      </c>
      <c r="I41" s="124">
        <f t="shared" si="23"/>
        <v>0</v>
      </c>
      <c r="J41" s="125"/>
      <c r="K41" s="124">
        <f aca="true" t="shared" si="24" ref="K41:V41">K42</f>
        <v>270</v>
      </c>
      <c r="L41" s="124">
        <f t="shared" si="24"/>
        <v>0</v>
      </c>
      <c r="M41" s="124">
        <f t="shared" si="24"/>
        <v>270</v>
      </c>
      <c r="N41" s="124">
        <f t="shared" si="24"/>
        <v>0</v>
      </c>
      <c r="O41" s="124">
        <f t="shared" si="24"/>
        <v>0</v>
      </c>
      <c r="P41" s="124">
        <f t="shared" si="24"/>
        <v>0</v>
      </c>
      <c r="Q41" s="124">
        <f t="shared" si="24"/>
        <v>0</v>
      </c>
      <c r="R41" s="124">
        <f t="shared" si="24"/>
        <v>0</v>
      </c>
      <c r="S41" s="124">
        <f t="shared" si="24"/>
        <v>0</v>
      </c>
      <c r="T41" s="124">
        <f t="shared" si="24"/>
        <v>0</v>
      </c>
      <c r="U41" s="124">
        <f t="shared" si="24"/>
        <v>0</v>
      </c>
      <c r="V41" s="124">
        <f t="shared" si="24"/>
        <v>0</v>
      </c>
      <c r="W41" s="126">
        <f t="shared" si="10"/>
        <v>0</v>
      </c>
      <c r="X41" s="124">
        <f t="shared" si="11"/>
        <v>0</v>
      </c>
      <c r="Y41" s="193"/>
    </row>
    <row r="42" spans="1:25" s="8" customFormat="1" ht="47.25" customHeight="1">
      <c r="A42" s="134" t="s">
        <v>3</v>
      </c>
      <c r="B42" s="141"/>
      <c r="C42" s="136" t="s">
        <v>5</v>
      </c>
      <c r="D42" s="124">
        <f aca="true" t="shared" si="25" ref="D42:I42">D44</f>
        <v>0</v>
      </c>
      <c r="E42" s="124">
        <f t="shared" si="25"/>
        <v>0</v>
      </c>
      <c r="F42" s="124">
        <f t="shared" si="25"/>
        <v>0</v>
      </c>
      <c r="G42" s="124">
        <f t="shared" si="25"/>
        <v>0</v>
      </c>
      <c r="H42" s="124">
        <f t="shared" si="25"/>
        <v>0</v>
      </c>
      <c r="I42" s="124">
        <f t="shared" si="25"/>
        <v>0</v>
      </c>
      <c r="J42" s="125"/>
      <c r="K42" s="124">
        <f>K44</f>
        <v>270</v>
      </c>
      <c r="L42" s="124">
        <f>L44</f>
        <v>0</v>
      </c>
      <c r="M42" s="124">
        <f>M44</f>
        <v>270</v>
      </c>
      <c r="N42" s="124">
        <f aca="true" t="shared" si="26" ref="N42:V42">N44</f>
        <v>0</v>
      </c>
      <c r="O42" s="124">
        <f t="shared" si="26"/>
        <v>0</v>
      </c>
      <c r="P42" s="124">
        <f t="shared" si="26"/>
        <v>0</v>
      </c>
      <c r="Q42" s="124">
        <f t="shared" si="26"/>
        <v>0</v>
      </c>
      <c r="R42" s="124">
        <f t="shared" si="26"/>
        <v>0</v>
      </c>
      <c r="S42" s="124">
        <f t="shared" si="26"/>
        <v>0</v>
      </c>
      <c r="T42" s="124">
        <f t="shared" si="26"/>
        <v>0</v>
      </c>
      <c r="U42" s="124">
        <f>U44</f>
        <v>0</v>
      </c>
      <c r="V42" s="124">
        <f t="shared" si="26"/>
        <v>0</v>
      </c>
      <c r="W42" s="126">
        <f t="shared" si="10"/>
        <v>0</v>
      </c>
      <c r="X42" s="124">
        <f t="shared" si="11"/>
        <v>0</v>
      </c>
      <c r="Y42" s="193"/>
    </row>
    <row r="43" spans="1:25" s="8" customFormat="1" ht="15.75" customHeight="1" hidden="1">
      <c r="A43" s="128" t="s">
        <v>6</v>
      </c>
      <c r="B43" s="128" t="s">
        <v>31</v>
      </c>
      <c r="C43" s="133" t="s">
        <v>14</v>
      </c>
      <c r="D43" s="130" t="e">
        <f>'дод 2 '!#REF!</f>
        <v>#REF!</v>
      </c>
      <c r="E43" s="130" t="e">
        <f>'дод 2 '!#REF!</f>
        <v>#REF!</v>
      </c>
      <c r="F43" s="130" t="e">
        <f>'дод 2 '!#REF!</f>
        <v>#REF!</v>
      </c>
      <c r="G43" s="130" t="e">
        <f>'дод 2 '!#REF!</f>
        <v>#REF!</v>
      </c>
      <c r="H43" s="130" t="e">
        <f>'дод 2 '!#REF!</f>
        <v>#REF!</v>
      </c>
      <c r="I43" s="130" t="e">
        <f>'дод 2 '!#REF!</f>
        <v>#REF!</v>
      </c>
      <c r="J43" s="125" t="e">
        <f t="shared" si="9"/>
        <v>#REF!</v>
      </c>
      <c r="K43" s="130" t="e">
        <f>'дод 2 '!#REF!</f>
        <v>#REF!</v>
      </c>
      <c r="L43" s="130" t="e">
        <f>'дод 2 '!#REF!</f>
        <v>#REF!</v>
      </c>
      <c r="M43" s="130" t="e">
        <f>'дод 2 '!#REF!</f>
        <v>#REF!</v>
      </c>
      <c r="N43" s="130" t="e">
        <f>'дод 2 '!#REF!</f>
        <v>#REF!</v>
      </c>
      <c r="O43" s="130" t="e">
        <f>'дод 2 '!#REF!</f>
        <v>#REF!</v>
      </c>
      <c r="P43" s="130" t="e">
        <f>'дод 2 '!#REF!</f>
        <v>#REF!</v>
      </c>
      <c r="Q43" s="130" t="e">
        <f>'дод 2 '!#REF!</f>
        <v>#REF!</v>
      </c>
      <c r="R43" s="130" t="e">
        <f>'дод 2 '!#REF!</f>
        <v>#REF!</v>
      </c>
      <c r="S43" s="130" t="e">
        <f>'дод 2 '!#REF!</f>
        <v>#REF!</v>
      </c>
      <c r="T43" s="130" t="e">
        <f>'дод 2 '!#REF!</f>
        <v>#REF!</v>
      </c>
      <c r="U43" s="130" t="e">
        <f>'дод 2 '!#REF!</f>
        <v>#REF!</v>
      </c>
      <c r="V43" s="130" t="e">
        <f>'дод 2 '!#REF!</f>
        <v>#REF!</v>
      </c>
      <c r="W43" s="125" t="e">
        <f t="shared" si="10"/>
        <v>#REF!</v>
      </c>
      <c r="X43" s="124" t="e">
        <f t="shared" si="11"/>
        <v>#REF!</v>
      </c>
      <c r="Y43" s="193"/>
    </row>
    <row r="44" spans="1:25" s="8" customFormat="1" ht="37.5" customHeight="1">
      <c r="A44" s="128" t="s">
        <v>7</v>
      </c>
      <c r="B44" s="128" t="s">
        <v>32</v>
      </c>
      <c r="C44" s="133" t="s">
        <v>8</v>
      </c>
      <c r="D44" s="130"/>
      <c r="E44" s="130"/>
      <c r="F44" s="130"/>
      <c r="G44" s="130"/>
      <c r="H44" s="130"/>
      <c r="I44" s="130"/>
      <c r="J44" s="131"/>
      <c r="K44" s="130">
        <v>270</v>
      </c>
      <c r="L44" s="130"/>
      <c r="M44" s="130">
        <v>270</v>
      </c>
      <c r="N44" s="130"/>
      <c r="O44" s="130"/>
      <c r="P44" s="130"/>
      <c r="Q44" s="130"/>
      <c r="R44" s="130"/>
      <c r="S44" s="130"/>
      <c r="T44" s="130"/>
      <c r="U44" s="130"/>
      <c r="V44" s="130"/>
      <c r="W44" s="131">
        <f t="shared" si="10"/>
        <v>0</v>
      </c>
      <c r="X44" s="130">
        <f t="shared" si="11"/>
        <v>0</v>
      </c>
      <c r="Y44" s="193"/>
    </row>
    <row r="45" spans="1:25" s="8" customFormat="1" ht="27.75" customHeight="1">
      <c r="A45" s="134" t="s">
        <v>9</v>
      </c>
      <c r="B45" s="134"/>
      <c r="C45" s="136" t="s">
        <v>34</v>
      </c>
      <c r="D45" s="124">
        <f aca="true" t="shared" si="27" ref="D45:I45">D47</f>
        <v>220903</v>
      </c>
      <c r="E45" s="124">
        <f t="shared" si="27"/>
        <v>0</v>
      </c>
      <c r="F45" s="124">
        <f t="shared" si="27"/>
        <v>0</v>
      </c>
      <c r="G45" s="124">
        <f t="shared" si="27"/>
        <v>220903</v>
      </c>
      <c r="H45" s="124">
        <f t="shared" si="27"/>
        <v>0</v>
      </c>
      <c r="I45" s="124">
        <f t="shared" si="27"/>
        <v>0</v>
      </c>
      <c r="J45" s="125">
        <f t="shared" si="9"/>
        <v>100</v>
      </c>
      <c r="K45" s="124">
        <f aca="true" t="shared" si="28" ref="K45:V45">K47</f>
        <v>0</v>
      </c>
      <c r="L45" s="124">
        <f t="shared" si="28"/>
        <v>0</v>
      </c>
      <c r="M45" s="124">
        <f t="shared" si="28"/>
        <v>0</v>
      </c>
      <c r="N45" s="124">
        <f t="shared" si="28"/>
        <v>0</v>
      </c>
      <c r="O45" s="124">
        <f t="shared" si="28"/>
        <v>0</v>
      </c>
      <c r="P45" s="124">
        <f t="shared" si="28"/>
        <v>0</v>
      </c>
      <c r="Q45" s="124">
        <f t="shared" si="28"/>
        <v>0</v>
      </c>
      <c r="R45" s="124">
        <f t="shared" si="28"/>
        <v>0</v>
      </c>
      <c r="S45" s="124">
        <f t="shared" si="28"/>
        <v>0</v>
      </c>
      <c r="T45" s="124">
        <f t="shared" si="28"/>
        <v>0</v>
      </c>
      <c r="U45" s="124">
        <f t="shared" si="28"/>
        <v>0</v>
      </c>
      <c r="V45" s="124">
        <f t="shared" si="28"/>
        <v>0</v>
      </c>
      <c r="W45" s="125"/>
      <c r="X45" s="124">
        <f t="shared" si="11"/>
        <v>220903</v>
      </c>
      <c r="Y45" s="193"/>
    </row>
    <row r="46" spans="1:25" s="8" customFormat="1" ht="15.75" customHeight="1" hidden="1">
      <c r="A46" s="134"/>
      <c r="B46" s="134"/>
      <c r="C46" s="136" t="s">
        <v>51</v>
      </c>
      <c r="D46" s="124" t="e">
        <f>#REF!</f>
        <v>#REF!</v>
      </c>
      <c r="E46" s="124" t="e">
        <f>#REF!</f>
        <v>#REF!</v>
      </c>
      <c r="F46" s="124" t="e">
        <f>#REF!</f>
        <v>#REF!</v>
      </c>
      <c r="G46" s="124" t="e">
        <f>#REF!</f>
        <v>#REF!</v>
      </c>
      <c r="H46" s="124" t="e">
        <f>#REF!</f>
        <v>#REF!</v>
      </c>
      <c r="I46" s="124" t="e">
        <f>#REF!</f>
        <v>#REF!</v>
      </c>
      <c r="J46" s="125" t="e">
        <f aca="true" t="shared" si="29" ref="J46:J51">SUM(G46/D46)*100</f>
        <v>#REF!</v>
      </c>
      <c r="K46" s="124" t="e">
        <f>#REF!</f>
        <v>#REF!</v>
      </c>
      <c r="L46" s="124" t="e">
        <f>#REF!</f>
        <v>#REF!</v>
      </c>
      <c r="M46" s="124" t="e">
        <f>#REF!</f>
        <v>#REF!</v>
      </c>
      <c r="N46" s="124" t="e">
        <f>#REF!</f>
        <v>#REF!</v>
      </c>
      <c r="O46" s="124" t="e">
        <f>#REF!</f>
        <v>#REF!</v>
      </c>
      <c r="P46" s="124" t="e">
        <f>#REF!</f>
        <v>#REF!</v>
      </c>
      <c r="Q46" s="124" t="e">
        <f>#REF!</f>
        <v>#REF!</v>
      </c>
      <c r="R46" s="124" t="e">
        <f>#REF!</f>
        <v>#REF!</v>
      </c>
      <c r="S46" s="124" t="e">
        <f>#REF!</f>
        <v>#REF!</v>
      </c>
      <c r="T46" s="124" t="e">
        <f>#REF!</f>
        <v>#REF!</v>
      </c>
      <c r="U46" s="124" t="e">
        <f>#REF!</f>
        <v>#REF!</v>
      </c>
      <c r="V46" s="124" t="e">
        <f>#REF!</f>
        <v>#REF!</v>
      </c>
      <c r="W46" s="125" t="e">
        <f aca="true" t="shared" si="30" ref="W46:W51">SUM(Q46/K46)*100</f>
        <v>#REF!</v>
      </c>
      <c r="X46" s="124" t="e">
        <f aca="true" t="shared" si="31" ref="X46:X51">SUM(Q46+G46)</f>
        <v>#REF!</v>
      </c>
      <c r="Y46" s="193"/>
    </row>
    <row r="47" spans="1:25" s="8" customFormat="1" ht="63.75" customHeight="1">
      <c r="A47" s="134" t="s">
        <v>10</v>
      </c>
      <c r="B47" s="141"/>
      <c r="C47" s="136" t="s">
        <v>11</v>
      </c>
      <c r="D47" s="124">
        <f>D48</f>
        <v>220903</v>
      </c>
      <c r="E47" s="124">
        <f aca="true" t="shared" si="32" ref="E47:V47">E48</f>
        <v>0</v>
      </c>
      <c r="F47" s="124">
        <f t="shared" si="32"/>
        <v>0</v>
      </c>
      <c r="G47" s="124">
        <f t="shared" si="32"/>
        <v>220903</v>
      </c>
      <c r="H47" s="124">
        <f t="shared" si="32"/>
        <v>0</v>
      </c>
      <c r="I47" s="124">
        <f t="shared" si="32"/>
        <v>0</v>
      </c>
      <c r="J47" s="125">
        <f t="shared" si="29"/>
        <v>100</v>
      </c>
      <c r="K47" s="124">
        <f t="shared" si="32"/>
        <v>0</v>
      </c>
      <c r="L47" s="124">
        <f t="shared" si="32"/>
        <v>0</v>
      </c>
      <c r="M47" s="124">
        <f t="shared" si="32"/>
        <v>0</v>
      </c>
      <c r="N47" s="124">
        <f t="shared" si="32"/>
        <v>0</v>
      </c>
      <c r="O47" s="124">
        <f t="shared" si="32"/>
        <v>0</v>
      </c>
      <c r="P47" s="124">
        <f t="shared" si="32"/>
        <v>0</v>
      </c>
      <c r="Q47" s="124">
        <f t="shared" si="32"/>
        <v>0</v>
      </c>
      <c r="R47" s="124">
        <f t="shared" si="32"/>
        <v>0</v>
      </c>
      <c r="S47" s="124">
        <f t="shared" si="32"/>
        <v>0</v>
      </c>
      <c r="T47" s="124">
        <f t="shared" si="32"/>
        <v>0</v>
      </c>
      <c r="U47" s="124">
        <f t="shared" si="32"/>
        <v>0</v>
      </c>
      <c r="V47" s="124">
        <f t="shared" si="32"/>
        <v>0</v>
      </c>
      <c r="W47" s="125"/>
      <c r="X47" s="124">
        <f t="shared" si="31"/>
        <v>220903</v>
      </c>
      <c r="Y47" s="193"/>
    </row>
    <row r="48" spans="1:25" s="8" customFormat="1" ht="33.75" customHeight="1">
      <c r="A48" s="128" t="s">
        <v>12</v>
      </c>
      <c r="B48" s="142" t="s">
        <v>18</v>
      </c>
      <c r="C48" s="129" t="s">
        <v>50</v>
      </c>
      <c r="D48" s="130">
        <v>220903</v>
      </c>
      <c r="E48" s="130"/>
      <c r="F48" s="130"/>
      <c r="G48" s="130">
        <v>220903</v>
      </c>
      <c r="H48" s="130"/>
      <c r="I48" s="130"/>
      <c r="J48" s="131">
        <f t="shared" si="29"/>
        <v>100</v>
      </c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  <c r="X48" s="130">
        <f t="shared" si="31"/>
        <v>220903</v>
      </c>
      <c r="Y48" s="193"/>
    </row>
    <row r="49" spans="1:25" s="8" customFormat="1" ht="60" customHeight="1" hidden="1">
      <c r="A49" s="134" t="s">
        <v>63</v>
      </c>
      <c r="B49" s="141"/>
      <c r="C49" s="121" t="s">
        <v>64</v>
      </c>
      <c r="D49" s="124" t="e">
        <f>#REF!</f>
        <v>#REF!</v>
      </c>
      <c r="E49" s="124" t="e">
        <f>#REF!</f>
        <v>#REF!</v>
      </c>
      <c r="F49" s="124" t="e">
        <f>#REF!</f>
        <v>#REF!</v>
      </c>
      <c r="G49" s="124" t="e">
        <f>#REF!</f>
        <v>#REF!</v>
      </c>
      <c r="H49" s="124" t="e">
        <f>#REF!</f>
        <v>#REF!</v>
      </c>
      <c r="I49" s="124" t="e">
        <f>#REF!</f>
        <v>#REF!</v>
      </c>
      <c r="J49" s="125" t="e">
        <f t="shared" si="29"/>
        <v>#REF!</v>
      </c>
      <c r="K49" s="124" t="e">
        <f>#REF!</f>
        <v>#REF!</v>
      </c>
      <c r="L49" s="124" t="e">
        <f>#REF!</f>
        <v>#REF!</v>
      </c>
      <c r="M49" s="124" t="e">
        <f>#REF!</f>
        <v>#REF!</v>
      </c>
      <c r="N49" s="124" t="e">
        <f>#REF!</f>
        <v>#REF!</v>
      </c>
      <c r="O49" s="124" t="e">
        <f>#REF!</f>
        <v>#REF!</v>
      </c>
      <c r="P49" s="124" t="e">
        <f>#REF!</f>
        <v>#REF!</v>
      </c>
      <c r="Q49" s="124" t="e">
        <f>#REF!</f>
        <v>#REF!</v>
      </c>
      <c r="R49" s="124" t="e">
        <f>#REF!</f>
        <v>#REF!</v>
      </c>
      <c r="S49" s="124" t="e">
        <f>#REF!</f>
        <v>#REF!</v>
      </c>
      <c r="T49" s="124" t="e">
        <f>#REF!</f>
        <v>#REF!</v>
      </c>
      <c r="U49" s="124" t="e">
        <f>#REF!</f>
        <v>#REF!</v>
      </c>
      <c r="V49" s="124" t="e">
        <f>#REF!</f>
        <v>#REF!</v>
      </c>
      <c r="W49" s="125" t="e">
        <f t="shared" si="30"/>
        <v>#REF!</v>
      </c>
      <c r="X49" s="124" t="e">
        <f t="shared" si="31"/>
        <v>#REF!</v>
      </c>
      <c r="Y49" s="193"/>
    </row>
    <row r="50" spans="1:25" s="8" customFormat="1" ht="25.5" customHeight="1">
      <c r="A50" s="119"/>
      <c r="B50" s="119"/>
      <c r="C50" s="136" t="s">
        <v>15</v>
      </c>
      <c r="D50" s="124">
        <f aca="true" t="shared" si="33" ref="D50:I50">D13+D18+D20+D27+D41+D45</f>
        <v>1912240</v>
      </c>
      <c r="E50" s="124">
        <f t="shared" si="33"/>
        <v>1005632</v>
      </c>
      <c r="F50" s="124">
        <f t="shared" si="33"/>
        <v>215360</v>
      </c>
      <c r="G50" s="124">
        <f t="shared" si="33"/>
        <v>1860833.52</v>
      </c>
      <c r="H50" s="124">
        <f t="shared" si="33"/>
        <v>1005611.49</v>
      </c>
      <c r="I50" s="124">
        <f t="shared" si="33"/>
        <v>195945.58</v>
      </c>
      <c r="J50" s="125">
        <f t="shared" si="29"/>
        <v>97.31171401079362</v>
      </c>
      <c r="K50" s="124">
        <f aca="true" t="shared" si="34" ref="K50:V50">K13+K18+K20+K27+K41+K45</f>
        <v>8963420</v>
      </c>
      <c r="L50" s="124">
        <f t="shared" si="34"/>
        <v>930520</v>
      </c>
      <c r="M50" s="124">
        <f t="shared" si="34"/>
        <v>8032900</v>
      </c>
      <c r="N50" s="124">
        <f t="shared" si="34"/>
        <v>0</v>
      </c>
      <c r="O50" s="124">
        <f t="shared" si="34"/>
        <v>3300</v>
      </c>
      <c r="P50" s="124">
        <f t="shared" si="34"/>
        <v>930520</v>
      </c>
      <c r="Q50" s="124">
        <f t="shared" si="34"/>
        <v>8891766.95</v>
      </c>
      <c r="R50" s="124">
        <f t="shared" si="34"/>
        <v>927534.6</v>
      </c>
      <c r="S50" s="124">
        <f t="shared" si="34"/>
        <v>7964232.35</v>
      </c>
      <c r="T50" s="124">
        <f t="shared" si="34"/>
        <v>0</v>
      </c>
      <c r="U50" s="124">
        <f t="shared" si="34"/>
        <v>3300</v>
      </c>
      <c r="V50" s="124">
        <f t="shared" si="34"/>
        <v>927534.6</v>
      </c>
      <c r="W50" s="125">
        <f t="shared" si="30"/>
        <v>99.20060590712026</v>
      </c>
      <c r="X50" s="173">
        <f t="shared" si="31"/>
        <v>10752600.469999999</v>
      </c>
      <c r="Y50" s="193"/>
    </row>
    <row r="51" spans="1:25" s="8" customFormat="1" ht="25.5" customHeight="1">
      <c r="A51" s="119"/>
      <c r="B51" s="119"/>
      <c r="C51" s="136" t="s">
        <v>51</v>
      </c>
      <c r="D51" s="124">
        <f aca="true" t="shared" si="35" ref="D51:I51">D29</f>
        <v>0</v>
      </c>
      <c r="E51" s="124">
        <f t="shared" si="35"/>
        <v>0</v>
      </c>
      <c r="F51" s="124">
        <f t="shared" si="35"/>
        <v>0</v>
      </c>
      <c r="G51" s="124">
        <f t="shared" si="35"/>
        <v>0</v>
      </c>
      <c r="H51" s="124">
        <f t="shared" si="35"/>
        <v>0</v>
      </c>
      <c r="I51" s="124">
        <f t="shared" si="35"/>
        <v>0</v>
      </c>
      <c r="J51" s="126" t="e">
        <f t="shared" si="29"/>
        <v>#DIV/0!</v>
      </c>
      <c r="K51" s="124">
        <f aca="true" t="shared" si="36" ref="K51:V51">K29</f>
        <v>8000000</v>
      </c>
      <c r="L51" s="124">
        <f t="shared" si="36"/>
        <v>0</v>
      </c>
      <c r="M51" s="124">
        <f t="shared" si="36"/>
        <v>8000000</v>
      </c>
      <c r="N51" s="124">
        <f t="shared" si="36"/>
        <v>0</v>
      </c>
      <c r="O51" s="124">
        <f t="shared" si="36"/>
        <v>0</v>
      </c>
      <c r="P51" s="124">
        <f t="shared" si="36"/>
        <v>0</v>
      </c>
      <c r="Q51" s="124">
        <f t="shared" si="36"/>
        <v>7943425.64</v>
      </c>
      <c r="R51" s="124">
        <f t="shared" si="36"/>
        <v>0</v>
      </c>
      <c r="S51" s="124">
        <f t="shared" si="36"/>
        <v>7943425.64</v>
      </c>
      <c r="T51" s="124">
        <f t="shared" si="36"/>
        <v>0</v>
      </c>
      <c r="U51" s="124">
        <f t="shared" si="36"/>
        <v>0</v>
      </c>
      <c r="V51" s="124">
        <f t="shared" si="36"/>
        <v>0</v>
      </c>
      <c r="W51" s="125">
        <f t="shared" si="30"/>
        <v>99.2928205</v>
      </c>
      <c r="X51" s="124">
        <f t="shared" si="31"/>
        <v>7943425.64</v>
      </c>
      <c r="Y51" s="193"/>
    </row>
    <row r="52" spans="1:25" s="8" customFormat="1" ht="25.5" customHeight="1">
      <c r="A52" s="20"/>
      <c r="B52" s="20"/>
      <c r="C52" s="21"/>
      <c r="D52" s="83"/>
      <c r="E52" s="83"/>
      <c r="F52" s="83"/>
      <c r="G52" s="83"/>
      <c r="H52" s="83"/>
      <c r="I52" s="83"/>
      <c r="J52" s="84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4"/>
      <c r="X52" s="83"/>
      <c r="Y52" s="193"/>
    </row>
    <row r="53" spans="1:25" s="8" customFormat="1" ht="25.5" customHeight="1" hidden="1">
      <c r="A53" s="20"/>
      <c r="B53" s="20"/>
      <c r="C53" s="21"/>
      <c r="D53" s="83"/>
      <c r="E53" s="83"/>
      <c r="F53" s="83"/>
      <c r="G53" s="83"/>
      <c r="H53" s="83"/>
      <c r="I53" s="83"/>
      <c r="J53" s="84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4"/>
      <c r="X53" s="83"/>
      <c r="Y53" s="193"/>
    </row>
    <row r="54" spans="1:25" s="8" customFormat="1" ht="25.5" customHeight="1" hidden="1">
      <c r="A54" s="20"/>
      <c r="B54" s="20"/>
      <c r="C54" s="21"/>
      <c r="D54" s="83"/>
      <c r="E54" s="83"/>
      <c r="F54" s="83"/>
      <c r="G54" s="83"/>
      <c r="H54" s="83"/>
      <c r="I54" s="83"/>
      <c r="J54" s="84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4"/>
      <c r="X54" s="83"/>
      <c r="Y54" s="193"/>
    </row>
    <row r="55" spans="1:25" s="8" customFormat="1" ht="25.5" customHeight="1">
      <c r="A55" s="87"/>
      <c r="B55" s="88"/>
      <c r="C55" s="87"/>
      <c r="D55" s="88"/>
      <c r="E55" s="88"/>
      <c r="F55" s="88"/>
      <c r="G55" s="89"/>
      <c r="H55" s="88"/>
      <c r="I55" s="90"/>
      <c r="J55" s="91"/>
      <c r="K55" s="91"/>
      <c r="L55" s="91"/>
      <c r="M55" s="91"/>
      <c r="N55" s="91"/>
      <c r="O55" s="91"/>
      <c r="P55" s="91"/>
      <c r="Q55" s="91"/>
      <c r="R55" s="88"/>
      <c r="S55" s="91"/>
      <c r="T55" s="90"/>
      <c r="U55" s="92"/>
      <c r="V55" s="56"/>
      <c r="W55" s="57"/>
      <c r="X55" s="56"/>
      <c r="Y55" s="193"/>
    </row>
    <row r="56" spans="1:25" s="149" customFormat="1" ht="12.75">
      <c r="A56" s="143"/>
      <c r="B56" s="144"/>
      <c r="C56" s="144"/>
      <c r="D56" s="144"/>
      <c r="E56" s="144"/>
      <c r="F56" s="144"/>
      <c r="G56" s="144"/>
      <c r="H56" s="144"/>
      <c r="I56" s="145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5"/>
      <c r="U56" s="92"/>
      <c r="V56" s="146"/>
      <c r="W56" s="147"/>
      <c r="X56" s="148"/>
      <c r="Y56" s="193"/>
    </row>
    <row r="57" spans="1:25" s="171" customFormat="1" ht="48" customHeight="1">
      <c r="A57" s="179" t="s">
        <v>102</v>
      </c>
      <c r="B57" s="179"/>
      <c r="C57" s="179"/>
      <c r="D57" s="179"/>
      <c r="E57" s="179"/>
      <c r="F57" s="102"/>
      <c r="G57" s="103"/>
      <c r="H57" s="103"/>
      <c r="I57" s="180"/>
      <c r="J57" s="180"/>
      <c r="K57" s="105"/>
      <c r="L57" s="105"/>
      <c r="M57" s="105"/>
      <c r="N57" s="105"/>
      <c r="O57" s="105"/>
      <c r="P57" s="105"/>
      <c r="Q57" s="105"/>
      <c r="R57" s="105"/>
      <c r="S57" s="105"/>
      <c r="T57" s="103" t="s">
        <v>103</v>
      </c>
      <c r="U57" s="168"/>
      <c r="V57" s="169"/>
      <c r="W57" s="170"/>
      <c r="X57" s="169"/>
      <c r="Y57" s="193"/>
    </row>
    <row r="58" spans="1:25" s="6" customFormat="1" ht="31.5">
      <c r="A58" s="100"/>
      <c r="B58" s="101"/>
      <c r="C58" s="94"/>
      <c r="D58" s="94"/>
      <c r="E58" s="94"/>
      <c r="F58" s="94"/>
      <c r="G58" s="94"/>
      <c r="H58" s="94"/>
      <c r="I58" s="97"/>
      <c r="J58" s="98"/>
      <c r="K58" s="98"/>
      <c r="L58" s="98"/>
      <c r="M58" s="98"/>
      <c r="N58" s="98"/>
      <c r="O58" s="99"/>
      <c r="P58" s="189"/>
      <c r="Q58" s="189"/>
      <c r="R58" s="189"/>
      <c r="S58" s="189"/>
      <c r="T58" s="189"/>
      <c r="U58" s="96"/>
      <c r="V58" s="54"/>
      <c r="W58" s="58"/>
      <c r="X58" s="54"/>
      <c r="Y58" s="85"/>
    </row>
    <row r="59" spans="1:25" s="6" customFormat="1" ht="15.75">
      <c r="A59" s="35"/>
      <c r="B59" s="35"/>
      <c r="C59" s="35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53"/>
      <c r="R59" s="53"/>
      <c r="S59" s="54"/>
      <c r="T59" s="54"/>
      <c r="U59" s="54"/>
      <c r="V59" s="54"/>
      <c r="W59" s="58"/>
      <c r="X59" s="54"/>
      <c r="Y59" s="85"/>
    </row>
    <row r="60" spans="1:25" s="6" customFormat="1" ht="15.75">
      <c r="A60" s="35"/>
      <c r="B60" s="35"/>
      <c r="C60" s="35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53"/>
      <c r="R60" s="53"/>
      <c r="S60" s="54"/>
      <c r="T60" s="54"/>
      <c r="U60" s="54"/>
      <c r="V60" s="54"/>
      <c r="W60" s="58"/>
      <c r="X60" s="54"/>
      <c r="Y60" s="85"/>
    </row>
    <row r="61" spans="1:25" s="6" customFormat="1" ht="15.75" hidden="1">
      <c r="A61" s="35"/>
      <c r="B61" s="35"/>
      <c r="C61" s="3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53"/>
      <c r="R61" s="53"/>
      <c r="S61" s="54"/>
      <c r="T61" s="54"/>
      <c r="U61" s="54"/>
      <c r="V61" s="54"/>
      <c r="W61" s="58"/>
      <c r="X61" s="54"/>
      <c r="Y61" s="85"/>
    </row>
    <row r="62" spans="1:25" s="6" customFormat="1" ht="15.75" hidden="1">
      <c r="A62" s="35"/>
      <c r="B62" s="35"/>
      <c r="C62" s="35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53"/>
      <c r="R62" s="53"/>
      <c r="S62" s="54"/>
      <c r="T62" s="54"/>
      <c r="U62" s="54"/>
      <c r="V62" s="54"/>
      <c r="W62" s="58"/>
      <c r="X62" s="54"/>
      <c r="Y62" s="85"/>
    </row>
    <row r="63" spans="1:25" s="6" customFormat="1" ht="15.75" hidden="1">
      <c r="A63" s="7"/>
      <c r="B63" s="4"/>
      <c r="C63" s="11"/>
      <c r="D63" s="49"/>
      <c r="E63" s="54"/>
      <c r="F63" s="54"/>
      <c r="G63" s="54"/>
      <c r="H63" s="54"/>
      <c r="I63" s="54"/>
      <c r="J63" s="54"/>
      <c r="K63" s="54"/>
      <c r="L63" s="54"/>
      <c r="M63" s="49"/>
      <c r="N63" s="49"/>
      <c r="O63" s="54"/>
      <c r="P63" s="54"/>
      <c r="Q63" s="53"/>
      <c r="R63" s="53"/>
      <c r="S63" s="54"/>
      <c r="T63" s="54"/>
      <c r="U63" s="54"/>
      <c r="V63" s="54"/>
      <c r="W63" s="58"/>
      <c r="X63" s="54"/>
      <c r="Y63" s="85"/>
    </row>
    <row r="64" spans="1:25" s="6" customFormat="1" ht="15.75" hidden="1">
      <c r="A64" s="7"/>
      <c r="B64" s="4"/>
      <c r="C64" s="11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3"/>
      <c r="R64" s="53"/>
      <c r="S64" s="54"/>
      <c r="T64" s="54"/>
      <c r="U64" s="54"/>
      <c r="V64" s="54"/>
      <c r="W64" s="58"/>
      <c r="X64" s="54"/>
      <c r="Y64" s="85"/>
    </row>
    <row r="65" spans="1:25" s="6" customFormat="1" ht="15.75" hidden="1">
      <c r="A65" s="7"/>
      <c r="B65" s="4"/>
      <c r="C65" s="11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3"/>
      <c r="R65" s="53"/>
      <c r="S65" s="54"/>
      <c r="T65" s="54"/>
      <c r="U65" s="54"/>
      <c r="V65" s="54"/>
      <c r="W65" s="58"/>
      <c r="X65" s="54"/>
      <c r="Y65" s="85"/>
    </row>
    <row r="66" spans="1:25" s="6" customFormat="1" ht="27.75" hidden="1">
      <c r="A66" s="175"/>
      <c r="B66" s="176"/>
      <c r="C66" s="176"/>
      <c r="D66" s="1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59"/>
      <c r="Q66" s="53"/>
      <c r="R66" s="53"/>
      <c r="S66" s="54"/>
      <c r="T66" s="54"/>
      <c r="U66" s="54"/>
      <c r="V66" s="54"/>
      <c r="W66" s="58"/>
      <c r="X66" s="54"/>
      <c r="Y66" s="85"/>
    </row>
    <row r="67" spans="1:25" s="6" customFormat="1" ht="27.75" hidden="1">
      <c r="A67" s="14"/>
      <c r="B67" s="16"/>
      <c r="C67" s="16"/>
      <c r="D67" s="17"/>
      <c r="E67" s="17"/>
      <c r="F67" s="17"/>
      <c r="G67" s="17"/>
      <c r="H67" s="17"/>
      <c r="I67" s="17"/>
      <c r="J67" s="17"/>
      <c r="K67" s="65"/>
      <c r="L67" s="65"/>
      <c r="M67" s="65"/>
      <c r="N67" s="60"/>
      <c r="O67" s="65"/>
      <c r="P67" s="15"/>
      <c r="Q67" s="53"/>
      <c r="R67" s="53"/>
      <c r="S67" s="54"/>
      <c r="T67" s="54"/>
      <c r="U67" s="54"/>
      <c r="V67" s="54"/>
      <c r="W67" s="58"/>
      <c r="X67" s="54"/>
      <c r="Y67" s="85"/>
    </row>
    <row r="68" spans="1:25" s="6" customFormat="1" ht="26.25" hidden="1">
      <c r="A68" s="174"/>
      <c r="B68" s="174"/>
      <c r="C68" s="174"/>
      <c r="D68" s="61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53"/>
      <c r="R68" s="53"/>
      <c r="S68" s="54"/>
      <c r="T68" s="54"/>
      <c r="U68" s="54"/>
      <c r="V68" s="54"/>
      <c r="W68" s="58"/>
      <c r="X68" s="54"/>
      <c r="Y68" s="85"/>
    </row>
    <row r="69" spans="1:25" s="6" customFormat="1" ht="27.75">
      <c r="A69" s="19"/>
      <c r="B69" s="18"/>
      <c r="C69" s="1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53"/>
      <c r="R69" s="53"/>
      <c r="S69" s="54"/>
      <c r="T69" s="54"/>
      <c r="U69" s="54"/>
      <c r="V69" s="54"/>
      <c r="W69" s="58"/>
      <c r="X69" s="54"/>
      <c r="Y69" s="85"/>
    </row>
    <row r="70" spans="1:25" s="6" customFormat="1" ht="15.75">
      <c r="A70" s="7"/>
      <c r="B70" s="4"/>
      <c r="C70" s="11"/>
      <c r="D70" s="12"/>
      <c r="E70" s="54"/>
      <c r="F70" s="54"/>
      <c r="G70" s="54"/>
      <c r="H70" s="54"/>
      <c r="I70" s="54"/>
      <c r="J70" s="54"/>
      <c r="K70" s="54"/>
      <c r="L70" s="54"/>
      <c r="M70" s="62"/>
      <c r="N70" s="62"/>
      <c r="O70" s="54"/>
      <c r="P70" s="54"/>
      <c r="Q70" s="53"/>
      <c r="R70" s="53"/>
      <c r="S70" s="54"/>
      <c r="T70" s="54"/>
      <c r="U70" s="54"/>
      <c r="V70" s="54"/>
      <c r="W70" s="58"/>
      <c r="X70" s="54"/>
      <c r="Y70" s="85"/>
    </row>
    <row r="71" spans="1:25" s="6" customFormat="1" ht="15.75">
      <c r="A71" s="7"/>
      <c r="B71" s="4"/>
      <c r="C71" s="11"/>
      <c r="D71" s="54"/>
      <c r="E71" s="54"/>
      <c r="F71" s="54"/>
      <c r="G71" s="54"/>
      <c r="H71" s="54"/>
      <c r="I71" s="54"/>
      <c r="J71" s="54"/>
      <c r="K71" s="54"/>
      <c r="L71" s="54"/>
      <c r="M71" s="62"/>
      <c r="N71" s="62"/>
      <c r="O71" s="54"/>
      <c r="P71" s="54"/>
      <c r="Q71" s="53"/>
      <c r="R71" s="53"/>
      <c r="S71" s="54"/>
      <c r="T71" s="54"/>
      <c r="U71" s="54"/>
      <c r="V71" s="54"/>
      <c r="W71" s="58"/>
      <c r="X71" s="54"/>
      <c r="Y71" s="85"/>
    </row>
    <row r="72" spans="1:25" s="6" customFormat="1" ht="15.75">
      <c r="A72" s="7"/>
      <c r="B72" s="4"/>
      <c r="C72" s="11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3"/>
      <c r="R72" s="53"/>
      <c r="S72" s="54"/>
      <c r="T72" s="54"/>
      <c r="U72" s="54"/>
      <c r="V72" s="54"/>
      <c r="W72" s="58"/>
      <c r="X72" s="54"/>
      <c r="Y72" s="85"/>
    </row>
    <row r="73" spans="1:25" s="6" customFormat="1" ht="15.75">
      <c r="A73" s="7"/>
      <c r="B73" s="4"/>
      <c r="C73" s="11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3"/>
      <c r="R73" s="53"/>
      <c r="S73" s="54"/>
      <c r="T73" s="54"/>
      <c r="U73" s="54"/>
      <c r="V73" s="54"/>
      <c r="W73" s="58"/>
      <c r="X73" s="54"/>
      <c r="Y73" s="85"/>
    </row>
    <row r="74" spans="1:25" s="6" customFormat="1" ht="15.75">
      <c r="A74" s="7"/>
      <c r="B74" s="4"/>
      <c r="C74" s="11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3"/>
      <c r="R74" s="53"/>
      <c r="S74" s="54"/>
      <c r="T74" s="54"/>
      <c r="U74" s="54"/>
      <c r="V74" s="54"/>
      <c r="W74" s="58"/>
      <c r="X74" s="54"/>
      <c r="Y74" s="85"/>
    </row>
    <row r="75" spans="1:25" s="6" customFormat="1" ht="15.75">
      <c r="A75" s="7"/>
      <c r="B75" s="4"/>
      <c r="C75" s="11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3"/>
      <c r="R75" s="53"/>
      <c r="S75" s="54"/>
      <c r="T75" s="54"/>
      <c r="U75" s="54"/>
      <c r="V75" s="54"/>
      <c r="W75" s="58"/>
      <c r="X75" s="54"/>
      <c r="Y75" s="85"/>
    </row>
    <row r="76" spans="1:25" s="6" customFormat="1" ht="15.75">
      <c r="A76" s="7"/>
      <c r="B76" s="4"/>
      <c r="C76" s="11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3"/>
      <c r="R76" s="53"/>
      <c r="S76" s="54"/>
      <c r="T76" s="54"/>
      <c r="U76" s="54"/>
      <c r="V76" s="54"/>
      <c r="W76" s="58"/>
      <c r="X76" s="54"/>
      <c r="Y76" s="85"/>
    </row>
    <row r="77" spans="1:25" s="6" customFormat="1" ht="6.75" customHeight="1">
      <c r="A77" s="7"/>
      <c r="B77" s="4"/>
      <c r="C77" s="11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3"/>
      <c r="R77" s="53"/>
      <c r="S77" s="54"/>
      <c r="T77" s="54"/>
      <c r="U77" s="54"/>
      <c r="V77" s="54"/>
      <c r="W77" s="58"/>
      <c r="X77" s="54"/>
      <c r="Y77" s="85"/>
    </row>
    <row r="78" spans="1:25" s="6" customFormat="1" ht="1.5" customHeight="1">
      <c r="A78" s="7"/>
      <c r="B78" s="4"/>
      <c r="C78" s="11"/>
      <c r="D78" s="49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3"/>
      <c r="R78" s="53"/>
      <c r="S78" s="54"/>
      <c r="T78" s="54"/>
      <c r="U78" s="54"/>
      <c r="V78" s="54"/>
      <c r="W78" s="58"/>
      <c r="X78" s="54"/>
      <c r="Y78" s="85"/>
    </row>
    <row r="79" spans="1:25" s="6" customFormat="1" ht="22.5" customHeight="1">
      <c r="A79" s="7"/>
      <c r="B79" s="4"/>
      <c r="C79" s="11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3"/>
      <c r="R79" s="53"/>
      <c r="S79" s="54"/>
      <c r="T79" s="54"/>
      <c r="U79" s="54"/>
      <c r="V79" s="54"/>
      <c r="W79" s="58"/>
      <c r="X79" s="54"/>
      <c r="Y79" s="85"/>
    </row>
    <row r="80" spans="1:25" s="6" customFormat="1" ht="15.75">
      <c r="A80" s="7"/>
      <c r="B80" s="4"/>
      <c r="C80" s="11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3"/>
      <c r="R80" s="53"/>
      <c r="S80" s="54"/>
      <c r="T80" s="54"/>
      <c r="U80" s="54"/>
      <c r="V80" s="54"/>
      <c r="W80" s="58"/>
      <c r="X80" s="54"/>
      <c r="Y80" s="85"/>
    </row>
    <row r="81" spans="1:25" s="6" customFormat="1" ht="15.75">
      <c r="A81" s="7"/>
      <c r="B81" s="4"/>
      <c r="C81" s="11"/>
      <c r="D81" s="49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3"/>
      <c r="R81" s="53"/>
      <c r="S81" s="54"/>
      <c r="T81" s="54"/>
      <c r="U81" s="54"/>
      <c r="V81" s="54"/>
      <c r="W81" s="58"/>
      <c r="X81" s="54"/>
      <c r="Y81" s="85"/>
    </row>
    <row r="82" spans="1:25" s="6" customFormat="1" ht="15.75">
      <c r="A82" s="7"/>
      <c r="B82" s="4"/>
      <c r="C82" s="11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3"/>
      <c r="R82" s="53"/>
      <c r="S82" s="54"/>
      <c r="T82" s="54"/>
      <c r="U82" s="54"/>
      <c r="V82" s="54"/>
      <c r="W82" s="58"/>
      <c r="X82" s="54"/>
      <c r="Y82" s="85"/>
    </row>
    <row r="83" spans="1:25" s="6" customFormat="1" ht="15.75">
      <c r="A83" s="7"/>
      <c r="B83" s="4"/>
      <c r="C83" s="11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3"/>
      <c r="R83" s="53"/>
      <c r="S83" s="54"/>
      <c r="T83" s="54"/>
      <c r="U83" s="54"/>
      <c r="V83" s="54"/>
      <c r="W83" s="58"/>
      <c r="X83" s="54"/>
      <c r="Y83" s="85"/>
    </row>
    <row r="84" spans="1:25" s="6" customFormat="1" ht="15.75">
      <c r="A84" s="7"/>
      <c r="B84" s="4"/>
      <c r="C84" s="11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3"/>
      <c r="R84" s="53"/>
      <c r="S84" s="54"/>
      <c r="T84" s="54"/>
      <c r="U84" s="54"/>
      <c r="V84" s="54"/>
      <c r="W84" s="58"/>
      <c r="X84" s="54"/>
      <c r="Y84" s="85"/>
    </row>
    <row r="85" spans="1:25" s="6" customFormat="1" ht="15.75">
      <c r="A85" s="7"/>
      <c r="B85" s="4"/>
      <c r="C85" s="11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3"/>
      <c r="R85" s="53"/>
      <c r="S85" s="54"/>
      <c r="T85" s="54"/>
      <c r="U85" s="54"/>
      <c r="V85" s="54"/>
      <c r="W85" s="58"/>
      <c r="X85" s="54"/>
      <c r="Y85" s="85"/>
    </row>
    <row r="86" spans="1:25" s="6" customFormat="1" ht="15.75">
      <c r="A86" s="7"/>
      <c r="B86" s="4"/>
      <c r="C86" s="11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3"/>
      <c r="R86" s="53"/>
      <c r="S86" s="54"/>
      <c r="T86" s="54"/>
      <c r="U86" s="54"/>
      <c r="V86" s="54"/>
      <c r="W86" s="58"/>
      <c r="X86" s="54"/>
      <c r="Y86" s="85"/>
    </row>
    <row r="87" spans="1:25" s="6" customFormat="1" ht="15.75">
      <c r="A87" s="7"/>
      <c r="B87" s="4"/>
      <c r="C87" s="11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3"/>
      <c r="R87" s="53"/>
      <c r="S87" s="54"/>
      <c r="T87" s="54"/>
      <c r="U87" s="54"/>
      <c r="V87" s="54"/>
      <c r="W87" s="58"/>
      <c r="X87" s="54"/>
      <c r="Y87" s="85"/>
    </row>
    <row r="88" spans="1:25" s="6" customFormat="1" ht="15.75">
      <c r="A88" s="7"/>
      <c r="B88" s="4"/>
      <c r="C88" s="11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3"/>
      <c r="R88" s="53"/>
      <c r="S88" s="54"/>
      <c r="T88" s="54"/>
      <c r="U88" s="54"/>
      <c r="V88" s="54"/>
      <c r="W88" s="58"/>
      <c r="X88" s="54"/>
      <c r="Y88" s="85"/>
    </row>
    <row r="89" spans="1:25" s="6" customFormat="1" ht="15.75">
      <c r="A89" s="7"/>
      <c r="B89" s="4"/>
      <c r="C89" s="1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3"/>
      <c r="R89" s="53"/>
      <c r="S89" s="54"/>
      <c r="T89" s="54"/>
      <c r="U89" s="54"/>
      <c r="V89" s="54"/>
      <c r="W89" s="58"/>
      <c r="X89" s="54"/>
      <c r="Y89" s="85"/>
    </row>
    <row r="90" spans="1:25" s="6" customFormat="1" ht="15.75">
      <c r="A90" s="7"/>
      <c r="B90" s="4"/>
      <c r="C90" s="11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3"/>
      <c r="R90" s="53"/>
      <c r="S90" s="54"/>
      <c r="T90" s="54"/>
      <c r="U90" s="54"/>
      <c r="V90" s="54"/>
      <c r="W90" s="58"/>
      <c r="X90" s="54"/>
      <c r="Y90" s="85"/>
    </row>
    <row r="91" spans="1:25" s="6" customFormat="1" ht="15.75">
      <c r="A91" s="7"/>
      <c r="B91" s="4"/>
      <c r="C91" s="11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3"/>
      <c r="R91" s="53"/>
      <c r="S91" s="54"/>
      <c r="T91" s="54"/>
      <c r="U91" s="54"/>
      <c r="V91" s="54"/>
      <c r="W91" s="58"/>
      <c r="X91" s="54"/>
      <c r="Y91" s="85"/>
    </row>
    <row r="92" spans="1:25" s="6" customFormat="1" ht="15.75">
      <c r="A92" s="7"/>
      <c r="B92" s="4"/>
      <c r="C92" s="11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3"/>
      <c r="R92" s="53"/>
      <c r="S92" s="54"/>
      <c r="T92" s="54"/>
      <c r="U92" s="54"/>
      <c r="V92" s="54"/>
      <c r="W92" s="58"/>
      <c r="X92" s="54"/>
      <c r="Y92" s="85"/>
    </row>
    <row r="93" spans="1:25" s="6" customFormat="1" ht="15.75">
      <c r="A93" s="7"/>
      <c r="B93" s="4"/>
      <c r="C93" s="11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3"/>
      <c r="R93" s="53"/>
      <c r="S93" s="54"/>
      <c r="T93" s="54"/>
      <c r="U93" s="54"/>
      <c r="V93" s="54"/>
      <c r="W93" s="58"/>
      <c r="X93" s="54"/>
      <c r="Y93" s="85"/>
    </row>
    <row r="94" spans="1:25" s="6" customFormat="1" ht="15.75">
      <c r="A94" s="7"/>
      <c r="B94" s="4"/>
      <c r="C94" s="11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3"/>
      <c r="R94" s="53"/>
      <c r="S94" s="54"/>
      <c r="T94" s="54"/>
      <c r="U94" s="54"/>
      <c r="V94" s="54"/>
      <c r="W94" s="58"/>
      <c r="X94" s="54"/>
      <c r="Y94" s="85"/>
    </row>
    <row r="95" spans="1:25" s="6" customFormat="1" ht="15.75">
      <c r="A95" s="7"/>
      <c r="B95" s="4"/>
      <c r="C95" s="11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3"/>
      <c r="R95" s="53"/>
      <c r="S95" s="54"/>
      <c r="T95" s="54"/>
      <c r="U95" s="54"/>
      <c r="V95" s="54"/>
      <c r="W95" s="58"/>
      <c r="X95" s="54"/>
      <c r="Y95" s="85"/>
    </row>
    <row r="96" spans="1:25" s="6" customFormat="1" ht="15.75">
      <c r="A96" s="7"/>
      <c r="B96" s="4"/>
      <c r="C96" s="11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3"/>
      <c r="R96" s="53"/>
      <c r="S96" s="54"/>
      <c r="T96" s="54"/>
      <c r="U96" s="54"/>
      <c r="V96" s="54"/>
      <c r="W96" s="58"/>
      <c r="X96" s="54"/>
      <c r="Y96" s="85"/>
    </row>
    <row r="97" spans="1:25" s="6" customFormat="1" ht="15.75">
      <c r="A97" s="7"/>
      <c r="B97" s="4"/>
      <c r="C97" s="11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3"/>
      <c r="R97" s="53"/>
      <c r="S97" s="54"/>
      <c r="T97" s="54"/>
      <c r="U97" s="54"/>
      <c r="V97" s="54"/>
      <c r="W97" s="58"/>
      <c r="X97" s="54"/>
      <c r="Y97" s="85"/>
    </row>
    <row r="98" spans="1:25" s="6" customFormat="1" ht="15.75">
      <c r="A98" s="7"/>
      <c r="B98" s="4"/>
      <c r="C98" s="11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3"/>
      <c r="R98" s="53"/>
      <c r="S98" s="54"/>
      <c r="T98" s="54"/>
      <c r="U98" s="54"/>
      <c r="V98" s="54"/>
      <c r="W98" s="58"/>
      <c r="X98" s="54"/>
      <c r="Y98" s="85"/>
    </row>
    <row r="99" spans="1:25" s="6" customFormat="1" ht="15.75">
      <c r="A99" s="7"/>
      <c r="B99" s="4"/>
      <c r="C99" s="11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3"/>
      <c r="R99" s="53"/>
      <c r="S99" s="54"/>
      <c r="T99" s="54"/>
      <c r="U99" s="54"/>
      <c r="V99" s="54"/>
      <c r="W99" s="58"/>
      <c r="X99" s="54"/>
      <c r="Y99" s="85"/>
    </row>
    <row r="100" spans="1:25" s="6" customFormat="1" ht="15.75">
      <c r="A100" s="7"/>
      <c r="B100" s="4"/>
      <c r="C100" s="11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3"/>
      <c r="R100" s="53"/>
      <c r="S100" s="54"/>
      <c r="T100" s="54"/>
      <c r="U100" s="54"/>
      <c r="V100" s="54"/>
      <c r="W100" s="58"/>
      <c r="X100" s="54"/>
      <c r="Y100" s="85"/>
    </row>
    <row r="101" spans="1:25" s="6" customFormat="1" ht="15.75">
      <c r="A101" s="7"/>
      <c r="B101" s="4"/>
      <c r="C101" s="11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3"/>
      <c r="R101" s="53"/>
      <c r="S101" s="54"/>
      <c r="T101" s="54"/>
      <c r="U101" s="54"/>
      <c r="V101" s="54"/>
      <c r="W101" s="58"/>
      <c r="X101" s="54"/>
      <c r="Y101" s="85"/>
    </row>
    <row r="102" spans="1:25" s="6" customFormat="1" ht="15.75">
      <c r="A102" s="7"/>
      <c r="B102" s="4"/>
      <c r="C102" s="11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3"/>
      <c r="R102" s="53"/>
      <c r="S102" s="54"/>
      <c r="T102" s="54"/>
      <c r="U102" s="54"/>
      <c r="V102" s="54"/>
      <c r="W102" s="58"/>
      <c r="X102" s="54"/>
      <c r="Y102" s="85"/>
    </row>
    <row r="103" spans="1:25" s="6" customFormat="1" ht="15.75">
      <c r="A103" s="7"/>
      <c r="B103" s="4"/>
      <c r="C103" s="11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3"/>
      <c r="R103" s="53"/>
      <c r="S103" s="54"/>
      <c r="T103" s="54"/>
      <c r="U103" s="54"/>
      <c r="V103" s="54"/>
      <c r="W103" s="58"/>
      <c r="X103" s="54"/>
      <c r="Y103" s="85"/>
    </row>
    <row r="104" spans="1:25" s="6" customFormat="1" ht="15.75">
      <c r="A104" s="7"/>
      <c r="B104" s="4"/>
      <c r="C104" s="11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3"/>
      <c r="R104" s="53"/>
      <c r="S104" s="54"/>
      <c r="T104" s="54"/>
      <c r="U104" s="54"/>
      <c r="V104" s="54"/>
      <c r="W104" s="58"/>
      <c r="X104" s="54"/>
      <c r="Y104" s="85"/>
    </row>
    <row r="105" spans="1:25" s="6" customFormat="1" ht="15.75">
      <c r="A105" s="7"/>
      <c r="B105" s="4"/>
      <c r="C105" s="11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3"/>
      <c r="R105" s="53"/>
      <c r="S105" s="54"/>
      <c r="T105" s="54"/>
      <c r="U105" s="54"/>
      <c r="V105" s="54"/>
      <c r="W105" s="58"/>
      <c r="X105" s="54"/>
      <c r="Y105" s="85"/>
    </row>
    <row r="106" spans="1:25" s="6" customFormat="1" ht="15.75">
      <c r="A106" s="7"/>
      <c r="B106" s="4"/>
      <c r="C106" s="11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3"/>
      <c r="R106" s="53"/>
      <c r="S106" s="54"/>
      <c r="T106" s="54"/>
      <c r="U106" s="54"/>
      <c r="V106" s="54"/>
      <c r="W106" s="58"/>
      <c r="X106" s="54"/>
      <c r="Y106" s="85"/>
    </row>
    <row r="107" spans="1:25" s="6" customFormat="1" ht="15.75">
      <c r="A107" s="7"/>
      <c r="B107" s="4"/>
      <c r="C107" s="11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3"/>
      <c r="R107" s="53"/>
      <c r="S107" s="54"/>
      <c r="T107" s="54"/>
      <c r="U107" s="54"/>
      <c r="V107" s="54"/>
      <c r="W107" s="58"/>
      <c r="X107" s="54"/>
      <c r="Y107" s="85"/>
    </row>
    <row r="108" spans="1:25" s="6" customFormat="1" ht="15.75">
      <c r="A108" s="7"/>
      <c r="B108" s="4"/>
      <c r="C108" s="11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3"/>
      <c r="R108" s="53"/>
      <c r="S108" s="54"/>
      <c r="T108" s="54"/>
      <c r="U108" s="54"/>
      <c r="V108" s="54"/>
      <c r="W108" s="58"/>
      <c r="X108" s="54"/>
      <c r="Y108" s="85"/>
    </row>
    <row r="109" spans="1:25" s="6" customFormat="1" ht="15.75">
      <c r="A109" s="7"/>
      <c r="B109" s="4"/>
      <c r="C109" s="11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3"/>
      <c r="R109" s="53"/>
      <c r="S109" s="54"/>
      <c r="T109" s="54"/>
      <c r="U109" s="54"/>
      <c r="V109" s="54"/>
      <c r="W109" s="58"/>
      <c r="X109" s="54"/>
      <c r="Y109" s="85"/>
    </row>
    <row r="110" spans="1:25" s="6" customFormat="1" ht="15.75">
      <c r="A110" s="7"/>
      <c r="B110" s="4"/>
      <c r="C110" s="11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3"/>
      <c r="R110" s="53"/>
      <c r="S110" s="54"/>
      <c r="T110" s="54"/>
      <c r="U110" s="54"/>
      <c r="V110" s="54"/>
      <c r="W110" s="58"/>
      <c r="X110" s="54"/>
      <c r="Y110" s="85"/>
    </row>
    <row r="111" spans="1:25" s="6" customFormat="1" ht="15.75">
      <c r="A111" s="7"/>
      <c r="B111" s="4"/>
      <c r="C111" s="11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3"/>
      <c r="R111" s="53"/>
      <c r="S111" s="54"/>
      <c r="T111" s="54"/>
      <c r="U111" s="54"/>
      <c r="V111" s="54"/>
      <c r="W111" s="58"/>
      <c r="X111" s="54"/>
      <c r="Y111" s="85"/>
    </row>
    <row r="112" spans="1:25" s="6" customFormat="1" ht="15.75">
      <c r="A112" s="7"/>
      <c r="B112" s="4"/>
      <c r="C112" s="11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3"/>
      <c r="R112" s="53"/>
      <c r="S112" s="54"/>
      <c r="T112" s="54"/>
      <c r="U112" s="54"/>
      <c r="V112" s="54"/>
      <c r="W112" s="58"/>
      <c r="X112" s="54"/>
      <c r="Y112" s="85"/>
    </row>
    <row r="113" spans="1:25" s="6" customFormat="1" ht="15.75">
      <c r="A113" s="7"/>
      <c r="B113" s="4"/>
      <c r="C113" s="11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3"/>
      <c r="R113" s="53"/>
      <c r="S113" s="54"/>
      <c r="T113" s="54"/>
      <c r="U113" s="54"/>
      <c r="V113" s="54"/>
      <c r="W113" s="58"/>
      <c r="X113" s="54"/>
      <c r="Y113" s="85"/>
    </row>
    <row r="114" spans="1:25" s="6" customFormat="1" ht="15.75">
      <c r="A114" s="7"/>
      <c r="B114" s="4"/>
      <c r="C114" s="11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3"/>
      <c r="R114" s="53"/>
      <c r="S114" s="54"/>
      <c r="T114" s="54"/>
      <c r="U114" s="54"/>
      <c r="V114" s="54"/>
      <c r="W114" s="58"/>
      <c r="X114" s="54"/>
      <c r="Y114" s="85"/>
    </row>
    <row r="115" spans="1:25" s="6" customFormat="1" ht="15.75">
      <c r="A115" s="7"/>
      <c r="B115" s="4"/>
      <c r="C115" s="11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3"/>
      <c r="R115" s="53"/>
      <c r="S115" s="54"/>
      <c r="T115" s="54"/>
      <c r="U115" s="54"/>
      <c r="V115" s="54"/>
      <c r="W115" s="58"/>
      <c r="X115" s="54"/>
      <c r="Y115" s="85"/>
    </row>
    <row r="116" spans="1:25" s="6" customFormat="1" ht="15.75">
      <c r="A116" s="7"/>
      <c r="B116" s="4"/>
      <c r="C116" s="11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3"/>
      <c r="R116" s="53"/>
      <c r="S116" s="54"/>
      <c r="T116" s="54"/>
      <c r="U116" s="54"/>
      <c r="V116" s="54"/>
      <c r="W116" s="58"/>
      <c r="X116" s="54"/>
      <c r="Y116" s="85"/>
    </row>
    <row r="117" spans="1:25" s="6" customFormat="1" ht="15.75">
      <c r="A117" s="7"/>
      <c r="B117" s="4"/>
      <c r="C117" s="11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3"/>
      <c r="R117" s="53"/>
      <c r="S117" s="54"/>
      <c r="T117" s="54"/>
      <c r="U117" s="54"/>
      <c r="V117" s="54"/>
      <c r="W117" s="58"/>
      <c r="X117" s="54"/>
      <c r="Y117" s="85"/>
    </row>
    <row r="118" spans="1:25" s="6" customFormat="1" ht="15.75">
      <c r="A118" s="7"/>
      <c r="B118" s="4"/>
      <c r="C118" s="11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3"/>
      <c r="R118" s="53"/>
      <c r="S118" s="54"/>
      <c r="T118" s="54"/>
      <c r="U118" s="54"/>
      <c r="V118" s="54"/>
      <c r="W118" s="58"/>
      <c r="X118" s="54"/>
      <c r="Y118" s="85"/>
    </row>
    <row r="119" spans="1:25" s="6" customFormat="1" ht="15.75">
      <c r="A119" s="7"/>
      <c r="B119" s="4"/>
      <c r="C119" s="11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3"/>
      <c r="R119" s="53"/>
      <c r="S119" s="54"/>
      <c r="T119" s="54"/>
      <c r="U119" s="54"/>
      <c r="V119" s="54"/>
      <c r="W119" s="58"/>
      <c r="X119" s="54"/>
      <c r="Y119" s="85"/>
    </row>
    <row r="120" spans="1:25" s="6" customFormat="1" ht="15.75">
      <c r="A120" s="7"/>
      <c r="B120" s="4"/>
      <c r="C120" s="11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3"/>
      <c r="R120" s="53"/>
      <c r="S120" s="54"/>
      <c r="T120" s="54"/>
      <c r="U120" s="54"/>
      <c r="V120" s="54"/>
      <c r="W120" s="58"/>
      <c r="X120" s="54"/>
      <c r="Y120" s="85"/>
    </row>
    <row r="121" spans="1:25" s="6" customFormat="1" ht="15.75">
      <c r="A121" s="7"/>
      <c r="B121" s="4"/>
      <c r="C121" s="11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3"/>
      <c r="R121" s="53"/>
      <c r="S121" s="54"/>
      <c r="T121" s="54"/>
      <c r="U121" s="54"/>
      <c r="V121" s="54"/>
      <c r="W121" s="58"/>
      <c r="X121" s="54"/>
      <c r="Y121" s="85"/>
    </row>
    <row r="122" spans="1:25" s="6" customFormat="1" ht="15.75">
      <c r="A122" s="7"/>
      <c r="B122" s="4"/>
      <c r="C122" s="11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3"/>
      <c r="R122" s="53"/>
      <c r="S122" s="54"/>
      <c r="T122" s="54"/>
      <c r="U122" s="54"/>
      <c r="V122" s="54"/>
      <c r="W122" s="58"/>
      <c r="X122" s="54"/>
      <c r="Y122" s="85"/>
    </row>
    <row r="123" spans="1:25" s="6" customFormat="1" ht="15.75">
      <c r="A123" s="7"/>
      <c r="B123" s="4"/>
      <c r="C123" s="11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3"/>
      <c r="R123" s="53"/>
      <c r="S123" s="54"/>
      <c r="T123" s="54"/>
      <c r="U123" s="54"/>
      <c r="V123" s="54"/>
      <c r="W123" s="58"/>
      <c r="X123" s="54"/>
      <c r="Y123" s="85"/>
    </row>
    <row r="124" spans="1:25" s="6" customFormat="1" ht="15.75">
      <c r="A124" s="7"/>
      <c r="B124" s="4"/>
      <c r="C124" s="11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3"/>
      <c r="R124" s="53"/>
      <c r="S124" s="54"/>
      <c r="T124" s="54"/>
      <c r="U124" s="54"/>
      <c r="V124" s="54"/>
      <c r="W124" s="58"/>
      <c r="X124" s="54"/>
      <c r="Y124" s="85"/>
    </row>
    <row r="125" spans="1:25" s="6" customFormat="1" ht="15.75">
      <c r="A125" s="7"/>
      <c r="B125" s="4"/>
      <c r="C125" s="11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3"/>
      <c r="R125" s="53"/>
      <c r="S125" s="54"/>
      <c r="T125" s="54"/>
      <c r="U125" s="54"/>
      <c r="V125" s="54"/>
      <c r="W125" s="58"/>
      <c r="X125" s="54"/>
      <c r="Y125" s="85"/>
    </row>
    <row r="126" spans="1:25" s="6" customFormat="1" ht="15.75">
      <c r="A126" s="7"/>
      <c r="B126" s="4"/>
      <c r="C126" s="11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3"/>
      <c r="R126" s="53"/>
      <c r="S126" s="54"/>
      <c r="T126" s="54"/>
      <c r="U126" s="54"/>
      <c r="V126" s="54"/>
      <c r="W126" s="58"/>
      <c r="X126" s="54"/>
      <c r="Y126" s="85"/>
    </row>
    <row r="127" spans="1:25" s="6" customFormat="1" ht="15.75">
      <c r="A127" s="7"/>
      <c r="B127" s="4"/>
      <c r="C127" s="11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3"/>
      <c r="R127" s="53"/>
      <c r="S127" s="54"/>
      <c r="T127" s="54"/>
      <c r="U127" s="54"/>
      <c r="V127" s="54"/>
      <c r="W127" s="58"/>
      <c r="X127" s="54"/>
      <c r="Y127" s="85"/>
    </row>
    <row r="128" spans="1:25" s="6" customFormat="1" ht="15.75">
      <c r="A128" s="7"/>
      <c r="B128" s="4"/>
      <c r="C128" s="11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3"/>
      <c r="R128" s="53"/>
      <c r="S128" s="54"/>
      <c r="T128" s="54"/>
      <c r="U128" s="54"/>
      <c r="V128" s="54"/>
      <c r="W128" s="58"/>
      <c r="X128" s="54"/>
      <c r="Y128" s="85"/>
    </row>
    <row r="129" spans="1:25" s="6" customFormat="1" ht="15.75">
      <c r="A129" s="7"/>
      <c r="B129" s="4"/>
      <c r="C129" s="11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3"/>
      <c r="R129" s="53"/>
      <c r="S129" s="54"/>
      <c r="T129" s="54"/>
      <c r="U129" s="54"/>
      <c r="V129" s="54"/>
      <c r="W129" s="58"/>
      <c r="X129" s="54"/>
      <c r="Y129" s="85"/>
    </row>
    <row r="130" spans="1:25" s="6" customFormat="1" ht="15.75">
      <c r="A130" s="7"/>
      <c r="B130" s="4"/>
      <c r="C130" s="11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3"/>
      <c r="R130" s="53"/>
      <c r="S130" s="54"/>
      <c r="T130" s="54"/>
      <c r="U130" s="54"/>
      <c r="V130" s="54"/>
      <c r="W130" s="58"/>
      <c r="X130" s="54"/>
      <c r="Y130" s="85"/>
    </row>
    <row r="131" spans="1:25" s="6" customFormat="1" ht="15.75">
      <c r="A131" s="7"/>
      <c r="B131" s="4"/>
      <c r="C131" s="11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3"/>
      <c r="R131" s="53"/>
      <c r="S131" s="54"/>
      <c r="T131" s="54"/>
      <c r="U131" s="54"/>
      <c r="V131" s="54"/>
      <c r="W131" s="58"/>
      <c r="X131" s="54"/>
      <c r="Y131" s="85"/>
    </row>
    <row r="132" spans="1:25" s="6" customFormat="1" ht="15.75">
      <c r="A132" s="7"/>
      <c r="B132" s="4"/>
      <c r="C132" s="11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3"/>
      <c r="R132" s="53"/>
      <c r="S132" s="54"/>
      <c r="T132" s="54"/>
      <c r="U132" s="54"/>
      <c r="V132" s="54"/>
      <c r="W132" s="58"/>
      <c r="X132" s="54"/>
      <c r="Y132" s="85"/>
    </row>
    <row r="133" spans="1:25" s="6" customFormat="1" ht="15.75">
      <c r="A133" s="7"/>
      <c r="B133" s="4"/>
      <c r="C133" s="11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3"/>
      <c r="R133" s="53"/>
      <c r="S133" s="54"/>
      <c r="T133" s="54"/>
      <c r="U133" s="54"/>
      <c r="V133" s="54"/>
      <c r="W133" s="58"/>
      <c r="X133" s="54"/>
      <c r="Y133" s="85"/>
    </row>
    <row r="134" spans="1:25" s="6" customFormat="1" ht="15.75">
      <c r="A134" s="7"/>
      <c r="B134" s="4"/>
      <c r="C134" s="11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3"/>
      <c r="R134" s="53"/>
      <c r="S134" s="54"/>
      <c r="T134" s="54"/>
      <c r="U134" s="54"/>
      <c r="V134" s="54"/>
      <c r="W134" s="58"/>
      <c r="X134" s="54"/>
      <c r="Y134" s="85"/>
    </row>
    <row r="135" spans="1:25" s="6" customFormat="1" ht="15.75">
      <c r="A135" s="7"/>
      <c r="B135" s="4"/>
      <c r="C135" s="11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3"/>
      <c r="R135" s="53"/>
      <c r="S135" s="54"/>
      <c r="T135" s="54"/>
      <c r="U135" s="54"/>
      <c r="V135" s="54"/>
      <c r="W135" s="58"/>
      <c r="X135" s="54"/>
      <c r="Y135" s="85"/>
    </row>
    <row r="136" spans="1:25" s="6" customFormat="1" ht="15.75">
      <c r="A136" s="7"/>
      <c r="B136" s="4"/>
      <c r="C136" s="11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3"/>
      <c r="R136" s="53"/>
      <c r="S136" s="54"/>
      <c r="T136" s="54"/>
      <c r="U136" s="54"/>
      <c r="V136" s="54"/>
      <c r="W136" s="58"/>
      <c r="X136" s="54"/>
      <c r="Y136" s="85"/>
    </row>
    <row r="137" spans="1:25" s="6" customFormat="1" ht="15.75">
      <c r="A137" s="7"/>
      <c r="B137" s="4"/>
      <c r="C137" s="11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3"/>
      <c r="R137" s="53"/>
      <c r="S137" s="54"/>
      <c r="T137" s="54"/>
      <c r="U137" s="54"/>
      <c r="V137" s="54"/>
      <c r="W137" s="58"/>
      <c r="X137" s="54"/>
      <c r="Y137" s="85"/>
    </row>
    <row r="138" spans="1:25" s="6" customFormat="1" ht="15.75">
      <c r="A138" s="7"/>
      <c r="B138" s="4"/>
      <c r="C138" s="11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3"/>
      <c r="R138" s="53"/>
      <c r="S138" s="54"/>
      <c r="T138" s="54"/>
      <c r="U138" s="54"/>
      <c r="V138" s="54"/>
      <c r="W138" s="58"/>
      <c r="X138" s="54"/>
      <c r="Y138" s="85"/>
    </row>
    <row r="139" spans="1:25" s="6" customFormat="1" ht="15.75">
      <c r="A139" s="7"/>
      <c r="B139" s="4"/>
      <c r="C139" s="11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3"/>
      <c r="R139" s="53"/>
      <c r="S139" s="54"/>
      <c r="T139" s="54"/>
      <c r="U139" s="54"/>
      <c r="V139" s="54"/>
      <c r="W139" s="58"/>
      <c r="X139" s="54"/>
      <c r="Y139" s="85"/>
    </row>
    <row r="140" spans="1:25" s="6" customFormat="1" ht="15.75">
      <c r="A140" s="7"/>
      <c r="B140" s="4"/>
      <c r="C140" s="11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3"/>
      <c r="R140" s="53"/>
      <c r="S140" s="54"/>
      <c r="T140" s="54"/>
      <c r="U140" s="54"/>
      <c r="V140" s="54"/>
      <c r="W140" s="58"/>
      <c r="X140" s="54"/>
      <c r="Y140" s="85"/>
    </row>
    <row r="141" spans="1:25" s="6" customFormat="1" ht="15.75">
      <c r="A141" s="7"/>
      <c r="B141" s="4"/>
      <c r="C141" s="11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3"/>
      <c r="R141" s="53"/>
      <c r="S141" s="54"/>
      <c r="T141" s="54"/>
      <c r="U141" s="54"/>
      <c r="V141" s="54"/>
      <c r="W141" s="58"/>
      <c r="X141" s="54"/>
      <c r="Y141" s="85"/>
    </row>
    <row r="142" spans="1:25" s="6" customFormat="1" ht="15.75">
      <c r="A142" s="7"/>
      <c r="B142" s="4"/>
      <c r="C142" s="11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3"/>
      <c r="R142" s="53"/>
      <c r="S142" s="54"/>
      <c r="T142" s="54"/>
      <c r="U142" s="54"/>
      <c r="V142" s="54"/>
      <c r="W142" s="58"/>
      <c r="X142" s="54"/>
      <c r="Y142" s="85"/>
    </row>
    <row r="143" spans="1:25" s="6" customFormat="1" ht="15.75">
      <c r="A143" s="7"/>
      <c r="B143" s="4"/>
      <c r="C143" s="11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3"/>
      <c r="R143" s="53"/>
      <c r="S143" s="54"/>
      <c r="T143" s="54"/>
      <c r="U143" s="54"/>
      <c r="V143" s="54"/>
      <c r="W143" s="58"/>
      <c r="X143" s="54"/>
      <c r="Y143" s="85"/>
    </row>
    <row r="144" spans="1:25" s="6" customFormat="1" ht="15.75">
      <c r="A144" s="7"/>
      <c r="B144" s="4"/>
      <c r="C144" s="11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3"/>
      <c r="R144" s="53"/>
      <c r="S144" s="54"/>
      <c r="T144" s="54"/>
      <c r="U144" s="54"/>
      <c r="V144" s="54"/>
      <c r="W144" s="58"/>
      <c r="X144" s="54"/>
      <c r="Y144" s="85"/>
    </row>
    <row r="145" spans="1:25" s="6" customFormat="1" ht="15.75">
      <c r="A145" s="7"/>
      <c r="B145" s="4"/>
      <c r="C145" s="11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3"/>
      <c r="R145" s="53"/>
      <c r="S145" s="54"/>
      <c r="T145" s="54"/>
      <c r="U145" s="54"/>
      <c r="V145" s="54"/>
      <c r="W145" s="58"/>
      <c r="X145" s="54"/>
      <c r="Y145" s="85"/>
    </row>
    <row r="146" spans="1:25" s="6" customFormat="1" ht="15.75">
      <c r="A146" s="7"/>
      <c r="B146" s="4"/>
      <c r="C146" s="11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3"/>
      <c r="R146" s="53"/>
      <c r="S146" s="54"/>
      <c r="T146" s="54"/>
      <c r="U146" s="54"/>
      <c r="V146" s="54"/>
      <c r="W146" s="58"/>
      <c r="X146" s="54"/>
      <c r="Y146" s="85"/>
    </row>
    <row r="147" spans="1:25" s="6" customFormat="1" ht="15.75">
      <c r="A147" s="7"/>
      <c r="B147" s="4"/>
      <c r="C147" s="11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3"/>
      <c r="R147" s="53"/>
      <c r="S147" s="54"/>
      <c r="T147" s="54"/>
      <c r="U147" s="54"/>
      <c r="V147" s="54"/>
      <c r="W147" s="58"/>
      <c r="X147" s="54"/>
      <c r="Y147" s="85"/>
    </row>
    <row r="148" spans="1:25" s="6" customFormat="1" ht="15.75">
      <c r="A148" s="7"/>
      <c r="B148" s="4"/>
      <c r="C148" s="11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3"/>
      <c r="R148" s="53"/>
      <c r="S148" s="54"/>
      <c r="T148" s="54"/>
      <c r="U148" s="54"/>
      <c r="V148" s="54"/>
      <c r="W148" s="58"/>
      <c r="X148" s="54"/>
      <c r="Y148" s="85"/>
    </row>
    <row r="149" spans="1:25" s="6" customFormat="1" ht="15.75">
      <c r="A149" s="7"/>
      <c r="B149" s="4"/>
      <c r="C149" s="11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3"/>
      <c r="R149" s="53"/>
      <c r="S149" s="54"/>
      <c r="T149" s="54"/>
      <c r="U149" s="54"/>
      <c r="V149" s="54"/>
      <c r="W149" s="58"/>
      <c r="X149" s="54"/>
      <c r="Y149" s="85"/>
    </row>
    <row r="150" spans="1:25" s="6" customFormat="1" ht="15.75">
      <c r="A150" s="7"/>
      <c r="B150" s="4"/>
      <c r="C150" s="11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3"/>
      <c r="R150" s="53"/>
      <c r="S150" s="54"/>
      <c r="T150" s="54"/>
      <c r="U150" s="54"/>
      <c r="V150" s="54"/>
      <c r="W150" s="58"/>
      <c r="X150" s="54"/>
      <c r="Y150" s="85"/>
    </row>
    <row r="151" spans="1:25" s="6" customFormat="1" ht="15.75">
      <c r="A151" s="7"/>
      <c r="B151" s="4"/>
      <c r="C151" s="11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3"/>
      <c r="R151" s="53"/>
      <c r="S151" s="54"/>
      <c r="T151" s="54"/>
      <c r="U151" s="54"/>
      <c r="V151" s="54"/>
      <c r="W151" s="58"/>
      <c r="X151" s="54"/>
      <c r="Y151" s="85"/>
    </row>
    <row r="152" spans="1:25" s="6" customFormat="1" ht="15.75">
      <c r="A152" s="7"/>
      <c r="B152" s="4"/>
      <c r="C152" s="11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3"/>
      <c r="R152" s="53"/>
      <c r="S152" s="54"/>
      <c r="T152" s="54"/>
      <c r="U152" s="54"/>
      <c r="V152" s="54"/>
      <c r="W152" s="58"/>
      <c r="X152" s="54"/>
      <c r="Y152" s="85"/>
    </row>
    <row r="153" spans="1:25" s="6" customFormat="1" ht="15.75">
      <c r="A153" s="7"/>
      <c r="B153" s="4"/>
      <c r="C153" s="11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3"/>
      <c r="R153" s="53"/>
      <c r="S153" s="54"/>
      <c r="T153" s="54"/>
      <c r="U153" s="54"/>
      <c r="V153" s="54"/>
      <c r="W153" s="58"/>
      <c r="X153" s="54"/>
      <c r="Y153" s="85"/>
    </row>
    <row r="154" spans="1:25" s="6" customFormat="1" ht="15.75">
      <c r="A154" s="7"/>
      <c r="B154" s="4"/>
      <c r="C154" s="11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3"/>
      <c r="R154" s="53"/>
      <c r="S154" s="54"/>
      <c r="T154" s="54"/>
      <c r="U154" s="54"/>
      <c r="V154" s="54"/>
      <c r="W154" s="58"/>
      <c r="X154" s="54"/>
      <c r="Y154" s="85"/>
    </row>
    <row r="155" spans="1:25" s="6" customFormat="1" ht="15.75">
      <c r="A155" s="7"/>
      <c r="B155" s="4"/>
      <c r="C155" s="11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3"/>
      <c r="R155" s="53"/>
      <c r="S155" s="54"/>
      <c r="T155" s="54"/>
      <c r="U155" s="54"/>
      <c r="V155" s="54"/>
      <c r="W155" s="58"/>
      <c r="X155" s="54"/>
      <c r="Y155" s="85"/>
    </row>
    <row r="156" spans="1:25" s="6" customFormat="1" ht="15.75">
      <c r="A156" s="7"/>
      <c r="B156" s="4"/>
      <c r="C156" s="11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3"/>
      <c r="R156" s="53"/>
      <c r="S156" s="54"/>
      <c r="T156" s="54"/>
      <c r="U156" s="54"/>
      <c r="V156" s="54"/>
      <c r="W156" s="58"/>
      <c r="X156" s="54"/>
      <c r="Y156" s="85"/>
    </row>
    <row r="157" spans="1:25" s="6" customFormat="1" ht="15.75">
      <c r="A157" s="7"/>
      <c r="B157" s="4"/>
      <c r="C157" s="11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3"/>
      <c r="R157" s="53"/>
      <c r="S157" s="54"/>
      <c r="T157" s="54"/>
      <c r="U157" s="54"/>
      <c r="V157" s="54"/>
      <c r="W157" s="58"/>
      <c r="X157" s="54"/>
      <c r="Y157" s="85"/>
    </row>
    <row r="158" spans="1:25" s="6" customFormat="1" ht="15.75">
      <c r="A158" s="7"/>
      <c r="B158" s="4"/>
      <c r="C158" s="11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3"/>
      <c r="R158" s="53"/>
      <c r="S158" s="54"/>
      <c r="T158" s="54"/>
      <c r="U158" s="54"/>
      <c r="V158" s="54"/>
      <c r="W158" s="58"/>
      <c r="X158" s="54"/>
      <c r="Y158" s="85"/>
    </row>
    <row r="159" spans="1:25" s="6" customFormat="1" ht="15.75">
      <c r="A159" s="7"/>
      <c r="B159" s="4"/>
      <c r="C159" s="11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3"/>
      <c r="R159" s="53"/>
      <c r="S159" s="54"/>
      <c r="T159" s="54"/>
      <c r="U159" s="54"/>
      <c r="V159" s="54"/>
      <c r="W159" s="58"/>
      <c r="X159" s="54"/>
      <c r="Y159" s="85"/>
    </row>
    <row r="160" spans="1:25" s="6" customFormat="1" ht="15.75">
      <c r="A160" s="7"/>
      <c r="B160" s="4"/>
      <c r="C160" s="11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3"/>
      <c r="R160" s="53"/>
      <c r="S160" s="54"/>
      <c r="T160" s="54"/>
      <c r="U160" s="54"/>
      <c r="V160" s="54"/>
      <c r="W160" s="58"/>
      <c r="X160" s="54"/>
      <c r="Y160" s="85"/>
    </row>
    <row r="161" spans="1:25" s="6" customFormat="1" ht="15.75">
      <c r="A161" s="7"/>
      <c r="B161" s="4"/>
      <c r="C161" s="11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3"/>
      <c r="R161" s="53"/>
      <c r="S161" s="54"/>
      <c r="T161" s="54"/>
      <c r="U161" s="54"/>
      <c r="V161" s="54"/>
      <c r="W161" s="58"/>
      <c r="X161" s="54"/>
      <c r="Y161" s="85"/>
    </row>
    <row r="162" spans="1:25" s="6" customFormat="1" ht="15.75">
      <c r="A162" s="7"/>
      <c r="B162" s="4"/>
      <c r="C162" s="11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3"/>
      <c r="R162" s="53"/>
      <c r="S162" s="54"/>
      <c r="T162" s="54"/>
      <c r="U162" s="54"/>
      <c r="V162" s="54"/>
      <c r="W162" s="58"/>
      <c r="X162" s="54"/>
      <c r="Y162" s="85"/>
    </row>
    <row r="163" spans="1:25" s="6" customFormat="1" ht="15.75">
      <c r="A163" s="7"/>
      <c r="B163" s="4"/>
      <c r="C163" s="11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3"/>
      <c r="R163" s="53"/>
      <c r="S163" s="54"/>
      <c r="T163" s="54"/>
      <c r="U163" s="54"/>
      <c r="V163" s="54"/>
      <c r="W163" s="58"/>
      <c r="X163" s="54"/>
      <c r="Y163" s="85"/>
    </row>
    <row r="164" spans="1:25" s="6" customFormat="1" ht="15.75">
      <c r="A164" s="7"/>
      <c r="B164" s="4"/>
      <c r="C164" s="11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3"/>
      <c r="R164" s="53"/>
      <c r="S164" s="54"/>
      <c r="T164" s="54"/>
      <c r="U164" s="54"/>
      <c r="V164" s="54"/>
      <c r="W164" s="58"/>
      <c r="X164" s="54"/>
      <c r="Y164" s="85"/>
    </row>
    <row r="165" spans="1:25" s="6" customFormat="1" ht="15.75">
      <c r="A165" s="7"/>
      <c r="B165" s="4"/>
      <c r="C165" s="11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3"/>
      <c r="R165" s="53"/>
      <c r="S165" s="54"/>
      <c r="T165" s="54"/>
      <c r="U165" s="54"/>
      <c r="V165" s="54"/>
      <c r="W165" s="58"/>
      <c r="X165" s="54"/>
      <c r="Y165" s="85"/>
    </row>
    <row r="166" spans="1:25" s="6" customFormat="1" ht="15.75">
      <c r="A166" s="7"/>
      <c r="B166" s="4"/>
      <c r="C166" s="11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3"/>
      <c r="R166" s="53"/>
      <c r="S166" s="54"/>
      <c r="T166" s="54"/>
      <c r="U166" s="54"/>
      <c r="V166" s="54"/>
      <c r="W166" s="58"/>
      <c r="X166" s="54"/>
      <c r="Y166" s="85"/>
    </row>
    <row r="167" spans="1:25" s="6" customFormat="1" ht="15.75">
      <c r="A167" s="7"/>
      <c r="B167" s="4"/>
      <c r="C167" s="11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3"/>
      <c r="R167" s="53"/>
      <c r="S167" s="54"/>
      <c r="T167" s="54"/>
      <c r="U167" s="54"/>
      <c r="V167" s="54"/>
      <c r="W167" s="58"/>
      <c r="X167" s="54"/>
      <c r="Y167" s="85"/>
    </row>
    <row r="168" spans="1:25" s="6" customFormat="1" ht="15.75">
      <c r="A168" s="7"/>
      <c r="B168" s="4"/>
      <c r="C168" s="11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3"/>
      <c r="R168" s="53"/>
      <c r="S168" s="54"/>
      <c r="T168" s="54"/>
      <c r="U168" s="54"/>
      <c r="V168" s="54"/>
      <c r="W168" s="58"/>
      <c r="X168" s="54"/>
      <c r="Y168" s="85"/>
    </row>
    <row r="169" spans="1:25" s="6" customFormat="1" ht="15.75">
      <c r="A169" s="7"/>
      <c r="B169" s="4"/>
      <c r="C169" s="11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3"/>
      <c r="R169" s="53"/>
      <c r="S169" s="54"/>
      <c r="T169" s="54"/>
      <c r="U169" s="54"/>
      <c r="V169" s="54"/>
      <c r="W169" s="58"/>
      <c r="X169" s="54"/>
      <c r="Y169" s="85"/>
    </row>
    <row r="170" spans="1:25" s="6" customFormat="1" ht="15.75">
      <c r="A170" s="7"/>
      <c r="B170" s="4"/>
      <c r="C170" s="11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3"/>
      <c r="R170" s="53"/>
      <c r="S170" s="54"/>
      <c r="T170" s="54"/>
      <c r="U170" s="54"/>
      <c r="V170" s="54"/>
      <c r="W170" s="58"/>
      <c r="X170" s="54"/>
      <c r="Y170" s="85"/>
    </row>
    <row r="171" spans="1:25" s="6" customFormat="1" ht="15.75">
      <c r="A171" s="7"/>
      <c r="B171" s="4"/>
      <c r="C171" s="11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3"/>
      <c r="R171" s="53"/>
      <c r="S171" s="54"/>
      <c r="T171" s="54"/>
      <c r="U171" s="54"/>
      <c r="V171" s="54"/>
      <c r="W171" s="58"/>
      <c r="X171" s="54"/>
      <c r="Y171" s="85"/>
    </row>
    <row r="172" spans="1:25" s="6" customFormat="1" ht="15.75">
      <c r="A172" s="7"/>
      <c r="B172" s="4"/>
      <c r="C172" s="11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3"/>
      <c r="R172" s="53"/>
      <c r="S172" s="54"/>
      <c r="T172" s="54"/>
      <c r="U172" s="54"/>
      <c r="V172" s="54"/>
      <c r="W172" s="58"/>
      <c r="X172" s="54"/>
      <c r="Y172" s="85"/>
    </row>
    <row r="173" spans="1:25" s="6" customFormat="1" ht="15.75">
      <c r="A173" s="7"/>
      <c r="B173" s="4"/>
      <c r="C173" s="11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3"/>
      <c r="R173" s="53"/>
      <c r="S173" s="54"/>
      <c r="T173" s="54"/>
      <c r="U173" s="54"/>
      <c r="V173" s="54"/>
      <c r="W173" s="58"/>
      <c r="X173" s="54"/>
      <c r="Y173" s="85"/>
    </row>
    <row r="174" spans="1:25" s="6" customFormat="1" ht="15.75">
      <c r="A174" s="7"/>
      <c r="B174" s="4"/>
      <c r="C174" s="11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3"/>
      <c r="R174" s="53"/>
      <c r="S174" s="54"/>
      <c r="T174" s="54"/>
      <c r="U174" s="54"/>
      <c r="V174" s="54"/>
      <c r="W174" s="58"/>
      <c r="X174" s="54"/>
      <c r="Y174" s="85"/>
    </row>
    <row r="175" spans="1:25" s="6" customFormat="1" ht="15.75">
      <c r="A175" s="7"/>
      <c r="B175" s="4"/>
      <c r="C175" s="11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3"/>
      <c r="R175" s="53"/>
      <c r="S175" s="54"/>
      <c r="T175" s="54"/>
      <c r="U175" s="54"/>
      <c r="V175" s="54"/>
      <c r="W175" s="58"/>
      <c r="X175" s="54"/>
      <c r="Y175" s="85"/>
    </row>
    <row r="176" spans="1:25" s="6" customFormat="1" ht="15.75">
      <c r="A176" s="7"/>
      <c r="B176" s="4"/>
      <c r="C176" s="11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3"/>
      <c r="R176" s="53"/>
      <c r="S176" s="54"/>
      <c r="T176" s="54"/>
      <c r="U176" s="54"/>
      <c r="V176" s="54"/>
      <c r="W176" s="58"/>
      <c r="X176" s="54"/>
      <c r="Y176" s="85"/>
    </row>
    <row r="177" spans="1:25" s="6" customFormat="1" ht="15.75">
      <c r="A177" s="7"/>
      <c r="B177" s="4"/>
      <c r="C177" s="11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3"/>
      <c r="R177" s="53"/>
      <c r="S177" s="54"/>
      <c r="T177" s="54"/>
      <c r="U177" s="54"/>
      <c r="V177" s="54"/>
      <c r="W177" s="58"/>
      <c r="X177" s="54"/>
      <c r="Y177" s="85"/>
    </row>
    <row r="178" spans="1:25" s="6" customFormat="1" ht="15.75">
      <c r="A178" s="7"/>
      <c r="B178" s="4"/>
      <c r="C178" s="11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3"/>
      <c r="R178" s="53"/>
      <c r="S178" s="54"/>
      <c r="T178" s="54"/>
      <c r="U178" s="54"/>
      <c r="V178" s="54"/>
      <c r="W178" s="58"/>
      <c r="X178" s="54"/>
      <c r="Y178" s="85"/>
    </row>
    <row r="179" spans="1:25" s="6" customFormat="1" ht="15.75">
      <c r="A179" s="7"/>
      <c r="B179" s="4"/>
      <c r="C179" s="11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3"/>
      <c r="R179" s="53"/>
      <c r="S179" s="54"/>
      <c r="T179" s="54"/>
      <c r="U179" s="54"/>
      <c r="V179" s="54"/>
      <c r="W179" s="58"/>
      <c r="X179" s="54"/>
      <c r="Y179" s="85"/>
    </row>
    <row r="180" spans="1:25" s="6" customFormat="1" ht="15.75">
      <c r="A180" s="7"/>
      <c r="B180" s="4"/>
      <c r="C180" s="11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3"/>
      <c r="R180" s="53"/>
      <c r="S180" s="54"/>
      <c r="T180" s="54"/>
      <c r="U180" s="54"/>
      <c r="V180" s="54"/>
      <c r="W180" s="58"/>
      <c r="X180" s="54"/>
      <c r="Y180" s="85"/>
    </row>
    <row r="181" spans="1:25" s="6" customFormat="1" ht="15.75">
      <c r="A181" s="7"/>
      <c r="B181" s="4"/>
      <c r="C181" s="11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3"/>
      <c r="R181" s="53"/>
      <c r="S181" s="54"/>
      <c r="T181" s="54"/>
      <c r="U181" s="54"/>
      <c r="V181" s="54"/>
      <c r="W181" s="58"/>
      <c r="X181" s="54"/>
      <c r="Y181" s="85"/>
    </row>
    <row r="182" spans="1:25" s="6" customFormat="1" ht="15.75">
      <c r="A182" s="7"/>
      <c r="B182" s="4"/>
      <c r="C182" s="11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3"/>
      <c r="R182" s="53"/>
      <c r="S182" s="54"/>
      <c r="T182" s="54"/>
      <c r="U182" s="54"/>
      <c r="V182" s="54"/>
      <c r="W182" s="58"/>
      <c r="X182" s="54"/>
      <c r="Y182" s="85"/>
    </row>
    <row r="183" spans="1:25" s="6" customFormat="1" ht="15.75">
      <c r="A183" s="7"/>
      <c r="B183" s="4"/>
      <c r="C183" s="11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3"/>
      <c r="R183" s="53"/>
      <c r="S183" s="54"/>
      <c r="T183" s="54"/>
      <c r="U183" s="54"/>
      <c r="V183" s="54"/>
      <c r="W183" s="58"/>
      <c r="X183" s="54"/>
      <c r="Y183" s="85"/>
    </row>
    <row r="184" spans="1:25" s="6" customFormat="1" ht="15.75">
      <c r="A184" s="7"/>
      <c r="B184" s="4"/>
      <c r="C184" s="11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3"/>
      <c r="R184" s="53"/>
      <c r="S184" s="54"/>
      <c r="T184" s="54"/>
      <c r="U184" s="54"/>
      <c r="V184" s="54"/>
      <c r="W184" s="58"/>
      <c r="X184" s="54"/>
      <c r="Y184" s="85"/>
    </row>
    <row r="185" spans="1:25" s="6" customFormat="1" ht="15.75">
      <c r="A185" s="7"/>
      <c r="B185" s="4"/>
      <c r="C185" s="11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3"/>
      <c r="R185" s="53"/>
      <c r="S185" s="54"/>
      <c r="T185" s="54"/>
      <c r="U185" s="54"/>
      <c r="V185" s="54"/>
      <c r="W185" s="58"/>
      <c r="X185" s="54"/>
      <c r="Y185" s="85"/>
    </row>
    <row r="186" spans="1:25" s="6" customFormat="1" ht="15.75">
      <c r="A186" s="7"/>
      <c r="B186" s="4"/>
      <c r="C186" s="11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3"/>
      <c r="R186" s="53"/>
      <c r="S186" s="54"/>
      <c r="T186" s="54"/>
      <c r="U186" s="54"/>
      <c r="V186" s="54"/>
      <c r="W186" s="58"/>
      <c r="X186" s="54"/>
      <c r="Y186" s="85"/>
    </row>
    <row r="187" spans="1:25" s="6" customFormat="1" ht="15.75">
      <c r="A187" s="7"/>
      <c r="B187" s="4"/>
      <c r="C187" s="11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3"/>
      <c r="R187" s="53"/>
      <c r="S187" s="54"/>
      <c r="T187" s="54"/>
      <c r="U187" s="54"/>
      <c r="V187" s="54"/>
      <c r="W187" s="58"/>
      <c r="X187" s="54"/>
      <c r="Y187" s="85"/>
    </row>
    <row r="188" spans="1:25" s="6" customFormat="1" ht="15.75">
      <c r="A188" s="7"/>
      <c r="B188" s="4"/>
      <c r="C188" s="11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3"/>
      <c r="R188" s="53"/>
      <c r="S188" s="54"/>
      <c r="T188" s="54"/>
      <c r="U188" s="54"/>
      <c r="V188" s="54"/>
      <c r="W188" s="58"/>
      <c r="X188" s="54"/>
      <c r="Y188" s="85"/>
    </row>
    <row r="189" spans="1:25" s="6" customFormat="1" ht="15.75">
      <c r="A189" s="7"/>
      <c r="B189" s="4"/>
      <c r="C189" s="11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3"/>
      <c r="R189" s="53"/>
      <c r="S189" s="54"/>
      <c r="T189" s="54"/>
      <c r="U189" s="54"/>
      <c r="V189" s="54"/>
      <c r="W189" s="58"/>
      <c r="X189" s="54"/>
      <c r="Y189" s="85"/>
    </row>
    <row r="190" spans="1:25" s="6" customFormat="1" ht="15.75">
      <c r="A190" s="7"/>
      <c r="B190" s="4"/>
      <c r="C190" s="11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3"/>
      <c r="R190" s="53"/>
      <c r="S190" s="54"/>
      <c r="T190" s="54"/>
      <c r="U190" s="54"/>
      <c r="V190" s="54"/>
      <c r="W190" s="58"/>
      <c r="X190" s="54"/>
      <c r="Y190" s="85"/>
    </row>
    <row r="191" spans="1:25" s="6" customFormat="1" ht="15.75">
      <c r="A191" s="7"/>
      <c r="B191" s="4"/>
      <c r="C191" s="11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3"/>
      <c r="R191" s="53"/>
      <c r="S191" s="54"/>
      <c r="T191" s="54"/>
      <c r="U191" s="54"/>
      <c r="V191" s="54"/>
      <c r="W191" s="58"/>
      <c r="X191" s="54"/>
      <c r="Y191" s="85"/>
    </row>
    <row r="192" spans="1:25" s="6" customFormat="1" ht="15.75">
      <c r="A192" s="7"/>
      <c r="B192" s="4"/>
      <c r="C192" s="11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3"/>
      <c r="R192" s="53"/>
      <c r="S192" s="54"/>
      <c r="T192" s="54"/>
      <c r="U192" s="54"/>
      <c r="V192" s="54"/>
      <c r="W192" s="58"/>
      <c r="X192" s="54"/>
      <c r="Y192" s="85"/>
    </row>
    <row r="193" spans="1:25" s="6" customFormat="1" ht="15.75">
      <c r="A193" s="7"/>
      <c r="B193" s="4"/>
      <c r="C193" s="11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3"/>
      <c r="R193" s="53"/>
      <c r="S193" s="54"/>
      <c r="T193" s="54"/>
      <c r="U193" s="54"/>
      <c r="V193" s="54"/>
      <c r="W193" s="58"/>
      <c r="X193" s="54"/>
      <c r="Y193" s="85"/>
    </row>
    <row r="194" spans="1:25" s="6" customFormat="1" ht="15.75">
      <c r="A194" s="7"/>
      <c r="B194" s="4"/>
      <c r="C194" s="11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3"/>
      <c r="R194" s="53"/>
      <c r="S194" s="54"/>
      <c r="T194" s="54"/>
      <c r="U194" s="54"/>
      <c r="V194" s="54"/>
      <c r="W194" s="58"/>
      <c r="X194" s="54"/>
      <c r="Y194" s="85"/>
    </row>
    <row r="195" spans="1:25" s="6" customFormat="1" ht="15.75">
      <c r="A195" s="7"/>
      <c r="B195" s="4"/>
      <c r="C195" s="11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3"/>
      <c r="R195" s="53"/>
      <c r="S195" s="54"/>
      <c r="T195" s="54"/>
      <c r="U195" s="54"/>
      <c r="V195" s="54"/>
      <c r="W195" s="58"/>
      <c r="X195" s="54"/>
      <c r="Y195" s="85"/>
    </row>
    <row r="196" spans="1:25" s="6" customFormat="1" ht="15.75">
      <c r="A196" s="7"/>
      <c r="B196" s="4"/>
      <c r="C196" s="11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3"/>
      <c r="R196" s="53"/>
      <c r="S196" s="54"/>
      <c r="T196" s="54"/>
      <c r="U196" s="54"/>
      <c r="V196" s="54"/>
      <c r="W196" s="58"/>
      <c r="X196" s="54"/>
      <c r="Y196" s="85"/>
    </row>
    <row r="197" spans="1:25" s="6" customFormat="1" ht="15.75">
      <c r="A197" s="7"/>
      <c r="B197" s="4"/>
      <c r="C197" s="11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3"/>
      <c r="R197" s="53"/>
      <c r="S197" s="54"/>
      <c r="T197" s="54"/>
      <c r="U197" s="54"/>
      <c r="V197" s="54"/>
      <c r="W197" s="58"/>
      <c r="X197" s="54"/>
      <c r="Y197" s="85"/>
    </row>
    <row r="198" spans="1:25" s="6" customFormat="1" ht="15.75">
      <c r="A198" s="7"/>
      <c r="B198" s="4"/>
      <c r="C198" s="11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3"/>
      <c r="R198" s="53"/>
      <c r="S198" s="54"/>
      <c r="T198" s="54"/>
      <c r="U198" s="54"/>
      <c r="V198" s="54"/>
      <c r="W198" s="58"/>
      <c r="X198" s="54"/>
      <c r="Y198" s="85"/>
    </row>
    <row r="199" spans="1:25" s="6" customFormat="1" ht="15.75">
      <c r="A199" s="7"/>
      <c r="B199" s="4"/>
      <c r="C199" s="11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3"/>
      <c r="R199" s="53"/>
      <c r="S199" s="54"/>
      <c r="T199" s="54"/>
      <c r="U199" s="54"/>
      <c r="V199" s="54"/>
      <c r="W199" s="58"/>
      <c r="X199" s="54"/>
      <c r="Y199" s="85"/>
    </row>
    <row r="200" spans="1:25" s="6" customFormat="1" ht="15.75">
      <c r="A200" s="7"/>
      <c r="B200" s="4"/>
      <c r="C200" s="11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3"/>
      <c r="R200" s="53"/>
      <c r="S200" s="54"/>
      <c r="T200" s="54"/>
      <c r="U200" s="54"/>
      <c r="V200" s="54"/>
      <c r="W200" s="58"/>
      <c r="X200" s="54"/>
      <c r="Y200" s="85"/>
    </row>
    <row r="201" spans="1:25" s="6" customFormat="1" ht="15.75">
      <c r="A201" s="7"/>
      <c r="B201" s="4"/>
      <c r="C201" s="11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3"/>
      <c r="R201" s="53"/>
      <c r="S201" s="54"/>
      <c r="T201" s="54"/>
      <c r="U201" s="54"/>
      <c r="V201" s="54"/>
      <c r="W201" s="58"/>
      <c r="X201" s="54"/>
      <c r="Y201" s="85"/>
    </row>
    <row r="202" spans="1:25" s="6" customFormat="1" ht="15.75">
      <c r="A202" s="7"/>
      <c r="B202" s="4"/>
      <c r="C202" s="11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3"/>
      <c r="R202" s="53"/>
      <c r="S202" s="54"/>
      <c r="T202" s="54"/>
      <c r="U202" s="54"/>
      <c r="V202" s="54"/>
      <c r="W202" s="58"/>
      <c r="X202" s="54"/>
      <c r="Y202" s="85"/>
    </row>
    <row r="203" spans="1:25" s="6" customFormat="1" ht="15.75">
      <c r="A203" s="7"/>
      <c r="B203" s="4"/>
      <c r="C203" s="11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3"/>
      <c r="R203" s="53"/>
      <c r="S203" s="54"/>
      <c r="T203" s="54"/>
      <c r="U203" s="54"/>
      <c r="V203" s="54"/>
      <c r="W203" s="58"/>
      <c r="X203" s="54"/>
      <c r="Y203" s="85"/>
    </row>
    <row r="204" spans="1:25" s="6" customFormat="1" ht="15.75">
      <c r="A204" s="7"/>
      <c r="B204" s="4"/>
      <c r="C204" s="11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3"/>
      <c r="R204" s="53"/>
      <c r="S204" s="54"/>
      <c r="T204" s="54"/>
      <c r="U204" s="54"/>
      <c r="V204" s="54"/>
      <c r="W204" s="58"/>
      <c r="X204" s="54"/>
      <c r="Y204" s="85"/>
    </row>
    <row r="205" spans="1:25" s="6" customFormat="1" ht="15.75">
      <c r="A205" s="7"/>
      <c r="B205" s="4"/>
      <c r="C205" s="11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3"/>
      <c r="R205" s="53"/>
      <c r="S205" s="54"/>
      <c r="T205" s="54"/>
      <c r="U205" s="54"/>
      <c r="V205" s="54"/>
      <c r="W205" s="58"/>
      <c r="X205" s="54"/>
      <c r="Y205" s="85"/>
    </row>
    <row r="206" spans="1:25" s="6" customFormat="1" ht="15.75">
      <c r="A206" s="7"/>
      <c r="B206" s="4"/>
      <c r="C206" s="11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3"/>
      <c r="R206" s="53"/>
      <c r="S206" s="54"/>
      <c r="T206" s="54"/>
      <c r="U206" s="54"/>
      <c r="V206" s="54"/>
      <c r="W206" s="58"/>
      <c r="X206" s="54"/>
      <c r="Y206" s="85"/>
    </row>
    <row r="207" spans="1:25" s="6" customFormat="1" ht="15.75">
      <c r="A207" s="7"/>
      <c r="B207" s="4"/>
      <c r="C207" s="11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3"/>
      <c r="R207" s="53"/>
      <c r="S207" s="54"/>
      <c r="T207" s="54"/>
      <c r="U207" s="54"/>
      <c r="V207" s="54"/>
      <c r="W207" s="58"/>
      <c r="X207" s="54"/>
      <c r="Y207" s="85"/>
    </row>
    <row r="208" spans="1:25" s="6" customFormat="1" ht="15.75">
      <c r="A208" s="7"/>
      <c r="B208" s="4"/>
      <c r="C208" s="11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3"/>
      <c r="R208" s="53"/>
      <c r="S208" s="54"/>
      <c r="T208" s="54"/>
      <c r="U208" s="54"/>
      <c r="V208" s="54"/>
      <c r="W208" s="58"/>
      <c r="X208" s="54"/>
      <c r="Y208" s="85"/>
    </row>
    <row r="209" spans="1:25" s="6" customFormat="1" ht="15.75">
      <c r="A209" s="7"/>
      <c r="B209" s="4"/>
      <c r="C209" s="11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3"/>
      <c r="R209" s="53"/>
      <c r="S209" s="54"/>
      <c r="T209" s="54"/>
      <c r="U209" s="54"/>
      <c r="V209" s="54"/>
      <c r="W209" s="58"/>
      <c r="X209" s="54"/>
      <c r="Y209" s="85"/>
    </row>
    <row r="210" spans="1:25" s="6" customFormat="1" ht="15.75">
      <c r="A210" s="7"/>
      <c r="B210" s="4"/>
      <c r="C210" s="11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3"/>
      <c r="R210" s="53"/>
      <c r="S210" s="54"/>
      <c r="T210" s="54"/>
      <c r="U210" s="54"/>
      <c r="V210" s="54"/>
      <c r="W210" s="58"/>
      <c r="X210" s="54"/>
      <c r="Y210" s="85"/>
    </row>
    <row r="211" spans="1:25" s="6" customFormat="1" ht="15.75">
      <c r="A211" s="7"/>
      <c r="B211" s="4"/>
      <c r="C211" s="11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3"/>
      <c r="R211" s="53"/>
      <c r="S211" s="54"/>
      <c r="T211" s="54"/>
      <c r="U211" s="54"/>
      <c r="V211" s="54"/>
      <c r="W211" s="58"/>
      <c r="X211" s="54"/>
      <c r="Y211" s="85"/>
    </row>
    <row r="212" spans="1:25" s="6" customFormat="1" ht="15.75">
      <c r="A212" s="7"/>
      <c r="B212" s="4"/>
      <c r="C212" s="11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3"/>
      <c r="R212" s="53"/>
      <c r="S212" s="54"/>
      <c r="T212" s="54"/>
      <c r="U212" s="54"/>
      <c r="V212" s="54"/>
      <c r="W212" s="58"/>
      <c r="X212" s="54"/>
      <c r="Y212" s="85"/>
    </row>
    <row r="213" spans="1:25" s="6" customFormat="1" ht="15.75">
      <c r="A213" s="7"/>
      <c r="B213" s="4"/>
      <c r="C213" s="11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3"/>
      <c r="R213" s="53"/>
      <c r="S213" s="54"/>
      <c r="T213" s="54"/>
      <c r="U213" s="54"/>
      <c r="V213" s="54"/>
      <c r="W213" s="58"/>
      <c r="X213" s="54"/>
      <c r="Y213" s="85"/>
    </row>
    <row r="214" spans="1:25" s="6" customFormat="1" ht="15.75">
      <c r="A214" s="7"/>
      <c r="B214" s="4"/>
      <c r="C214" s="11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3"/>
      <c r="R214" s="53"/>
      <c r="S214" s="54"/>
      <c r="T214" s="54"/>
      <c r="U214" s="54"/>
      <c r="V214" s="54"/>
      <c r="W214" s="58"/>
      <c r="X214" s="54"/>
      <c r="Y214" s="85"/>
    </row>
    <row r="215" spans="1:25" s="6" customFormat="1" ht="15.75">
      <c r="A215" s="7"/>
      <c r="B215" s="4"/>
      <c r="C215" s="11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3"/>
      <c r="R215" s="53"/>
      <c r="S215" s="54"/>
      <c r="T215" s="54"/>
      <c r="U215" s="54"/>
      <c r="V215" s="54"/>
      <c r="W215" s="58"/>
      <c r="X215" s="54"/>
      <c r="Y215" s="85"/>
    </row>
    <row r="216" spans="1:25" s="6" customFormat="1" ht="15.75">
      <c r="A216" s="7"/>
      <c r="B216" s="4"/>
      <c r="C216" s="11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3"/>
      <c r="R216" s="53"/>
      <c r="S216" s="54"/>
      <c r="T216" s="54"/>
      <c r="U216" s="54"/>
      <c r="V216" s="54"/>
      <c r="W216" s="58"/>
      <c r="X216" s="54"/>
      <c r="Y216" s="85"/>
    </row>
    <row r="217" spans="1:25" s="6" customFormat="1" ht="15.75">
      <c r="A217" s="7"/>
      <c r="B217" s="4"/>
      <c r="C217" s="11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3"/>
      <c r="R217" s="53"/>
      <c r="S217" s="54"/>
      <c r="T217" s="54"/>
      <c r="U217" s="54"/>
      <c r="V217" s="54"/>
      <c r="W217" s="58"/>
      <c r="X217" s="54"/>
      <c r="Y217" s="85"/>
    </row>
    <row r="218" spans="1:25" s="6" customFormat="1" ht="15.75">
      <c r="A218" s="7"/>
      <c r="B218" s="4"/>
      <c r="C218" s="11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3"/>
      <c r="R218" s="53"/>
      <c r="S218" s="54"/>
      <c r="T218" s="54"/>
      <c r="U218" s="54"/>
      <c r="V218" s="54"/>
      <c r="W218" s="58"/>
      <c r="X218" s="54"/>
      <c r="Y218" s="85"/>
    </row>
    <row r="219" spans="1:25" s="6" customFormat="1" ht="15.75">
      <c r="A219" s="7"/>
      <c r="B219" s="4"/>
      <c r="C219" s="11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3"/>
      <c r="R219" s="53"/>
      <c r="S219" s="54"/>
      <c r="T219" s="54"/>
      <c r="U219" s="54"/>
      <c r="V219" s="54"/>
      <c r="W219" s="58"/>
      <c r="X219" s="54"/>
      <c r="Y219" s="85"/>
    </row>
    <row r="220" spans="1:25" s="6" customFormat="1" ht="15.75">
      <c r="A220" s="7"/>
      <c r="B220" s="4"/>
      <c r="C220" s="11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3"/>
      <c r="R220" s="53"/>
      <c r="S220" s="54"/>
      <c r="T220" s="54"/>
      <c r="U220" s="54"/>
      <c r="V220" s="54"/>
      <c r="W220" s="58"/>
      <c r="X220" s="54"/>
      <c r="Y220" s="85"/>
    </row>
    <row r="221" spans="1:25" s="6" customFormat="1" ht="15.75">
      <c r="A221" s="7"/>
      <c r="B221" s="4"/>
      <c r="C221" s="11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3"/>
      <c r="R221" s="53"/>
      <c r="S221" s="54"/>
      <c r="T221" s="54"/>
      <c r="U221" s="54"/>
      <c r="V221" s="54"/>
      <c r="W221" s="58"/>
      <c r="X221" s="54"/>
      <c r="Y221" s="85"/>
    </row>
    <row r="222" spans="1:25" s="6" customFormat="1" ht="15.75">
      <c r="A222" s="7"/>
      <c r="B222" s="4"/>
      <c r="C222" s="11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3"/>
      <c r="R222" s="53"/>
      <c r="S222" s="54"/>
      <c r="T222" s="54"/>
      <c r="U222" s="54"/>
      <c r="V222" s="54"/>
      <c r="W222" s="58"/>
      <c r="X222" s="54"/>
      <c r="Y222" s="85"/>
    </row>
    <row r="223" spans="1:25" s="6" customFormat="1" ht="15.75">
      <c r="A223" s="7"/>
      <c r="B223" s="4"/>
      <c r="C223" s="11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3"/>
      <c r="R223" s="53"/>
      <c r="S223" s="54"/>
      <c r="T223" s="54"/>
      <c r="U223" s="54"/>
      <c r="V223" s="54"/>
      <c r="W223" s="58"/>
      <c r="X223" s="54"/>
      <c r="Y223" s="85"/>
    </row>
    <row r="224" spans="1:25" s="6" customFormat="1" ht="15.75">
      <c r="A224" s="7"/>
      <c r="B224" s="4"/>
      <c r="C224" s="11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3"/>
      <c r="R224" s="53"/>
      <c r="S224" s="54"/>
      <c r="T224" s="54"/>
      <c r="U224" s="54"/>
      <c r="V224" s="54"/>
      <c r="W224" s="58"/>
      <c r="X224" s="54"/>
      <c r="Y224" s="85"/>
    </row>
    <row r="225" spans="1:25" s="6" customFormat="1" ht="15.75">
      <c r="A225" s="7"/>
      <c r="B225" s="4"/>
      <c r="C225" s="11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3"/>
      <c r="R225" s="53"/>
      <c r="S225" s="54"/>
      <c r="T225" s="54"/>
      <c r="U225" s="54"/>
      <c r="V225" s="54"/>
      <c r="W225" s="58"/>
      <c r="X225" s="54"/>
      <c r="Y225" s="85"/>
    </row>
    <row r="226" spans="1:25" s="6" customFormat="1" ht="15.75">
      <c r="A226" s="7"/>
      <c r="B226" s="4"/>
      <c r="C226" s="11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3"/>
      <c r="R226" s="53"/>
      <c r="S226" s="54"/>
      <c r="T226" s="54"/>
      <c r="U226" s="54"/>
      <c r="V226" s="54"/>
      <c r="W226" s="58"/>
      <c r="X226" s="54"/>
      <c r="Y226" s="85"/>
    </row>
    <row r="227" spans="1:25" s="6" customFormat="1" ht="15.75">
      <c r="A227" s="7"/>
      <c r="B227" s="4"/>
      <c r="C227" s="11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3"/>
      <c r="R227" s="53"/>
      <c r="S227" s="54"/>
      <c r="T227" s="54"/>
      <c r="U227" s="54"/>
      <c r="V227" s="54"/>
      <c r="W227" s="58"/>
      <c r="X227" s="54"/>
      <c r="Y227" s="85"/>
    </row>
    <row r="228" spans="1:25" s="6" customFormat="1" ht="15.75">
      <c r="A228" s="7"/>
      <c r="B228" s="4"/>
      <c r="C228" s="11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3"/>
      <c r="R228" s="53"/>
      <c r="S228" s="54"/>
      <c r="T228" s="54"/>
      <c r="U228" s="54"/>
      <c r="V228" s="54"/>
      <c r="W228" s="58"/>
      <c r="X228" s="54"/>
      <c r="Y228" s="85"/>
    </row>
    <row r="229" spans="1:25" s="6" customFormat="1" ht="15.75">
      <c r="A229" s="7"/>
      <c r="B229" s="4"/>
      <c r="C229" s="11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3"/>
      <c r="R229" s="53"/>
      <c r="S229" s="54"/>
      <c r="T229" s="54"/>
      <c r="U229" s="54"/>
      <c r="V229" s="54"/>
      <c r="W229" s="58"/>
      <c r="X229" s="54"/>
      <c r="Y229" s="85"/>
    </row>
    <row r="230" spans="1:25" s="6" customFormat="1" ht="15.75">
      <c r="A230" s="7"/>
      <c r="B230" s="4"/>
      <c r="C230" s="11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3"/>
      <c r="R230" s="53"/>
      <c r="S230" s="54"/>
      <c r="T230" s="54"/>
      <c r="U230" s="54"/>
      <c r="V230" s="54"/>
      <c r="W230" s="58"/>
      <c r="X230" s="54"/>
      <c r="Y230" s="85"/>
    </row>
    <row r="231" spans="1:25" s="6" customFormat="1" ht="15.75">
      <c r="A231" s="7"/>
      <c r="B231" s="4"/>
      <c r="C231" s="11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3"/>
      <c r="R231" s="53"/>
      <c r="S231" s="54"/>
      <c r="T231" s="54"/>
      <c r="U231" s="54"/>
      <c r="V231" s="54"/>
      <c r="W231" s="58"/>
      <c r="X231" s="54"/>
      <c r="Y231" s="85"/>
    </row>
    <row r="232" spans="1:25" s="6" customFormat="1" ht="15.75">
      <c r="A232" s="7"/>
      <c r="B232" s="4"/>
      <c r="C232" s="11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3"/>
      <c r="R232" s="53"/>
      <c r="S232" s="54"/>
      <c r="T232" s="54"/>
      <c r="U232" s="54"/>
      <c r="V232" s="54"/>
      <c r="W232" s="58"/>
      <c r="X232" s="54"/>
      <c r="Y232" s="85"/>
    </row>
    <row r="233" spans="1:25" s="6" customFormat="1" ht="15.75">
      <c r="A233" s="7"/>
      <c r="B233" s="4"/>
      <c r="C233" s="11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3"/>
      <c r="R233" s="53"/>
      <c r="S233" s="54"/>
      <c r="T233" s="54"/>
      <c r="U233" s="54"/>
      <c r="V233" s="54"/>
      <c r="W233" s="58"/>
      <c r="X233" s="54"/>
      <c r="Y233" s="85"/>
    </row>
    <row r="234" spans="1:25" s="6" customFormat="1" ht="15.75">
      <c r="A234" s="7"/>
      <c r="B234" s="4"/>
      <c r="C234" s="11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3"/>
      <c r="R234" s="53"/>
      <c r="S234" s="54"/>
      <c r="T234" s="54"/>
      <c r="U234" s="54"/>
      <c r="V234" s="54"/>
      <c r="W234" s="58"/>
      <c r="X234" s="54"/>
      <c r="Y234" s="85"/>
    </row>
    <row r="235" spans="1:25" s="6" customFormat="1" ht="15.75">
      <c r="A235" s="7"/>
      <c r="B235" s="4"/>
      <c r="C235" s="11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3"/>
      <c r="R235" s="53"/>
      <c r="S235" s="54"/>
      <c r="T235" s="54"/>
      <c r="U235" s="54"/>
      <c r="V235" s="54"/>
      <c r="W235" s="58"/>
      <c r="X235" s="54"/>
      <c r="Y235" s="85"/>
    </row>
    <row r="236" spans="1:25" s="6" customFormat="1" ht="15.75">
      <c r="A236" s="7"/>
      <c r="B236" s="4"/>
      <c r="C236" s="11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3"/>
      <c r="R236" s="53"/>
      <c r="S236" s="54"/>
      <c r="T236" s="54"/>
      <c r="U236" s="54"/>
      <c r="V236" s="54"/>
      <c r="W236" s="58"/>
      <c r="X236" s="54"/>
      <c r="Y236" s="85"/>
    </row>
    <row r="237" spans="1:25" s="6" customFormat="1" ht="15.75">
      <c r="A237" s="7"/>
      <c r="B237" s="4"/>
      <c r="C237" s="11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3"/>
      <c r="R237" s="53"/>
      <c r="S237" s="54"/>
      <c r="T237" s="54"/>
      <c r="U237" s="54"/>
      <c r="V237" s="54"/>
      <c r="W237" s="58"/>
      <c r="X237" s="54"/>
      <c r="Y237" s="85"/>
    </row>
    <row r="238" spans="1:25" s="6" customFormat="1" ht="15.75">
      <c r="A238" s="7"/>
      <c r="B238" s="4"/>
      <c r="C238" s="11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3"/>
      <c r="R238" s="53"/>
      <c r="S238" s="54"/>
      <c r="T238" s="54"/>
      <c r="U238" s="54"/>
      <c r="V238" s="54"/>
      <c r="W238" s="58"/>
      <c r="X238" s="54"/>
      <c r="Y238" s="85"/>
    </row>
    <row r="239" spans="1:25" s="6" customFormat="1" ht="15.75">
      <c r="A239" s="7"/>
      <c r="B239" s="4"/>
      <c r="C239" s="11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3"/>
      <c r="R239" s="53"/>
      <c r="S239" s="54"/>
      <c r="T239" s="54"/>
      <c r="U239" s="54"/>
      <c r="V239" s="54"/>
      <c r="W239" s="58"/>
      <c r="X239" s="54"/>
      <c r="Y239" s="85"/>
    </row>
    <row r="240" spans="1:25" s="6" customFormat="1" ht="15.75">
      <c r="A240" s="7"/>
      <c r="B240" s="4"/>
      <c r="C240" s="11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3"/>
      <c r="R240" s="53"/>
      <c r="S240" s="54"/>
      <c r="T240" s="54"/>
      <c r="U240" s="54"/>
      <c r="V240" s="54"/>
      <c r="W240" s="58"/>
      <c r="X240" s="54"/>
      <c r="Y240" s="85"/>
    </row>
    <row r="241" spans="1:25" s="6" customFormat="1" ht="15.75">
      <c r="A241" s="7"/>
      <c r="B241" s="4"/>
      <c r="C241" s="11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3"/>
      <c r="R241" s="53"/>
      <c r="S241" s="54"/>
      <c r="T241" s="54"/>
      <c r="U241" s="54"/>
      <c r="V241" s="54"/>
      <c r="W241" s="58"/>
      <c r="X241" s="54"/>
      <c r="Y241" s="85"/>
    </row>
    <row r="242" spans="1:25" s="6" customFormat="1" ht="15.75">
      <c r="A242" s="7"/>
      <c r="B242" s="4"/>
      <c r="C242" s="11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3"/>
      <c r="R242" s="53"/>
      <c r="S242" s="54"/>
      <c r="T242" s="54"/>
      <c r="U242" s="54"/>
      <c r="V242" s="54"/>
      <c r="W242" s="58"/>
      <c r="X242" s="54"/>
      <c r="Y242" s="85"/>
    </row>
    <row r="243" spans="1:25" s="6" customFormat="1" ht="15.75">
      <c r="A243" s="7"/>
      <c r="B243" s="4"/>
      <c r="C243" s="11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3"/>
      <c r="R243" s="53"/>
      <c r="S243" s="54"/>
      <c r="T243" s="54"/>
      <c r="U243" s="54"/>
      <c r="V243" s="54"/>
      <c r="W243" s="58"/>
      <c r="X243" s="54"/>
      <c r="Y243" s="85"/>
    </row>
    <row r="244" spans="1:25" s="6" customFormat="1" ht="15.75">
      <c r="A244" s="7"/>
      <c r="B244" s="4"/>
      <c r="C244" s="11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3"/>
      <c r="R244" s="53"/>
      <c r="S244" s="54"/>
      <c r="T244" s="54"/>
      <c r="U244" s="54"/>
      <c r="V244" s="54"/>
      <c r="W244" s="58"/>
      <c r="X244" s="54"/>
      <c r="Y244" s="85"/>
    </row>
    <row r="245" spans="1:25" s="6" customFormat="1" ht="15.75">
      <c r="A245" s="7"/>
      <c r="B245" s="4"/>
      <c r="C245" s="11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3"/>
      <c r="R245" s="53"/>
      <c r="S245" s="54"/>
      <c r="T245" s="54"/>
      <c r="U245" s="54"/>
      <c r="V245" s="54"/>
      <c r="W245" s="58"/>
      <c r="X245" s="54"/>
      <c r="Y245" s="85"/>
    </row>
    <row r="246" spans="1:25" s="6" customFormat="1" ht="15.75">
      <c r="A246" s="7"/>
      <c r="B246" s="4"/>
      <c r="C246" s="11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3"/>
      <c r="R246" s="53"/>
      <c r="S246" s="54"/>
      <c r="T246" s="54"/>
      <c r="U246" s="54"/>
      <c r="V246" s="54"/>
      <c r="W246" s="58"/>
      <c r="X246" s="54"/>
      <c r="Y246" s="85"/>
    </row>
    <row r="247" spans="1:25" s="6" customFormat="1" ht="15.75">
      <c r="A247" s="7"/>
      <c r="B247" s="4"/>
      <c r="C247" s="11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3"/>
      <c r="R247" s="53"/>
      <c r="S247" s="54"/>
      <c r="T247" s="54"/>
      <c r="U247" s="54"/>
      <c r="V247" s="54"/>
      <c r="W247" s="58"/>
      <c r="X247" s="54"/>
      <c r="Y247" s="85"/>
    </row>
    <row r="248" spans="1:25" s="6" customFormat="1" ht="15.75">
      <c r="A248" s="7"/>
      <c r="B248" s="4"/>
      <c r="C248" s="11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3"/>
      <c r="R248" s="53"/>
      <c r="S248" s="54"/>
      <c r="T248" s="54"/>
      <c r="U248" s="54"/>
      <c r="V248" s="54"/>
      <c r="W248" s="58"/>
      <c r="X248" s="54"/>
      <c r="Y248" s="85"/>
    </row>
    <row r="249" spans="1:25" s="6" customFormat="1" ht="15.75">
      <c r="A249" s="7"/>
      <c r="B249" s="4"/>
      <c r="C249" s="11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3"/>
      <c r="R249" s="53"/>
      <c r="S249" s="54"/>
      <c r="T249" s="54"/>
      <c r="U249" s="54"/>
      <c r="V249" s="54"/>
      <c r="W249" s="58"/>
      <c r="X249" s="54"/>
      <c r="Y249" s="85"/>
    </row>
    <row r="250" spans="1:25" s="6" customFormat="1" ht="15.75">
      <c r="A250" s="7"/>
      <c r="B250" s="4"/>
      <c r="C250" s="11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3"/>
      <c r="R250" s="53"/>
      <c r="S250" s="54"/>
      <c r="T250" s="54"/>
      <c r="U250" s="54"/>
      <c r="V250" s="54"/>
      <c r="W250" s="58"/>
      <c r="X250" s="54"/>
      <c r="Y250" s="85"/>
    </row>
    <row r="251" spans="1:25" s="6" customFormat="1" ht="15.75">
      <c r="A251" s="7"/>
      <c r="B251" s="4"/>
      <c r="C251" s="11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3"/>
      <c r="R251" s="53"/>
      <c r="S251" s="54"/>
      <c r="T251" s="54"/>
      <c r="U251" s="54"/>
      <c r="V251" s="54"/>
      <c r="W251" s="58"/>
      <c r="X251" s="54"/>
      <c r="Y251" s="85"/>
    </row>
    <row r="252" spans="1:25" s="6" customFormat="1" ht="15.75">
      <c r="A252" s="7"/>
      <c r="B252" s="4"/>
      <c r="C252" s="11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3"/>
      <c r="R252" s="53"/>
      <c r="S252" s="54"/>
      <c r="T252" s="54"/>
      <c r="U252" s="54"/>
      <c r="V252" s="54"/>
      <c r="W252" s="58"/>
      <c r="X252" s="54"/>
      <c r="Y252" s="85"/>
    </row>
    <row r="253" spans="1:25" s="6" customFormat="1" ht="15.75">
      <c r="A253" s="7"/>
      <c r="B253" s="4"/>
      <c r="C253" s="11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3"/>
      <c r="R253" s="53"/>
      <c r="S253" s="54"/>
      <c r="T253" s="54"/>
      <c r="U253" s="54"/>
      <c r="V253" s="54"/>
      <c r="W253" s="58"/>
      <c r="X253" s="54"/>
      <c r="Y253" s="85"/>
    </row>
    <row r="254" spans="1:25" s="6" customFormat="1" ht="15.75">
      <c r="A254" s="7"/>
      <c r="B254" s="4"/>
      <c r="C254" s="11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3"/>
      <c r="R254" s="53"/>
      <c r="S254" s="54"/>
      <c r="T254" s="54"/>
      <c r="U254" s="54"/>
      <c r="V254" s="54"/>
      <c r="W254" s="58"/>
      <c r="X254" s="54"/>
      <c r="Y254" s="85"/>
    </row>
    <row r="255" spans="1:25" s="6" customFormat="1" ht="15.75">
      <c r="A255" s="7"/>
      <c r="B255" s="4"/>
      <c r="C255" s="11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3"/>
      <c r="R255" s="53"/>
      <c r="S255" s="54"/>
      <c r="T255" s="54"/>
      <c r="U255" s="54"/>
      <c r="V255" s="54"/>
      <c r="W255" s="58"/>
      <c r="X255" s="54"/>
      <c r="Y255" s="85"/>
    </row>
    <row r="256" spans="1:25" s="6" customFormat="1" ht="15.75">
      <c r="A256" s="7"/>
      <c r="B256" s="4"/>
      <c r="C256" s="11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3"/>
      <c r="R256" s="53"/>
      <c r="S256" s="54"/>
      <c r="T256" s="54"/>
      <c r="U256" s="54"/>
      <c r="V256" s="54"/>
      <c r="W256" s="58"/>
      <c r="X256" s="54"/>
      <c r="Y256" s="85"/>
    </row>
    <row r="257" spans="1:25" s="6" customFormat="1" ht="15.75">
      <c r="A257" s="7"/>
      <c r="B257" s="4"/>
      <c r="C257" s="11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3"/>
      <c r="R257" s="53"/>
      <c r="S257" s="54"/>
      <c r="T257" s="54"/>
      <c r="U257" s="54"/>
      <c r="V257" s="54"/>
      <c r="W257" s="58"/>
      <c r="X257" s="54"/>
      <c r="Y257" s="85"/>
    </row>
    <row r="258" spans="1:25" s="6" customFormat="1" ht="15.75">
      <c r="A258" s="7"/>
      <c r="B258" s="4"/>
      <c r="C258" s="11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3"/>
      <c r="R258" s="53"/>
      <c r="S258" s="54"/>
      <c r="T258" s="54"/>
      <c r="U258" s="54"/>
      <c r="V258" s="54"/>
      <c r="W258" s="58"/>
      <c r="X258" s="54"/>
      <c r="Y258" s="85"/>
    </row>
    <row r="259" spans="1:25" s="6" customFormat="1" ht="15.75">
      <c r="A259" s="7"/>
      <c r="B259" s="4"/>
      <c r="C259" s="11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3"/>
      <c r="R259" s="53"/>
      <c r="S259" s="54"/>
      <c r="T259" s="54"/>
      <c r="U259" s="54"/>
      <c r="V259" s="54"/>
      <c r="W259" s="58"/>
      <c r="X259" s="54"/>
      <c r="Y259" s="85"/>
    </row>
    <row r="260" spans="1:25" s="6" customFormat="1" ht="15.75">
      <c r="A260" s="7"/>
      <c r="B260" s="4"/>
      <c r="C260" s="11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3"/>
      <c r="R260" s="53"/>
      <c r="S260" s="54"/>
      <c r="T260" s="54"/>
      <c r="U260" s="54"/>
      <c r="V260" s="54"/>
      <c r="W260" s="58"/>
      <c r="X260" s="54"/>
      <c r="Y260" s="85"/>
    </row>
    <row r="261" spans="1:25" s="6" customFormat="1" ht="15.75">
      <c r="A261" s="7"/>
      <c r="B261" s="4"/>
      <c r="C261" s="11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3"/>
      <c r="R261" s="53"/>
      <c r="S261" s="54"/>
      <c r="T261" s="54"/>
      <c r="U261" s="54"/>
      <c r="V261" s="54"/>
      <c r="W261" s="58"/>
      <c r="X261" s="54"/>
      <c r="Y261" s="85"/>
    </row>
    <row r="262" spans="1:25" s="6" customFormat="1" ht="15.75">
      <c r="A262" s="7"/>
      <c r="B262" s="4"/>
      <c r="C262" s="11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3"/>
      <c r="R262" s="53"/>
      <c r="S262" s="54"/>
      <c r="T262" s="54"/>
      <c r="U262" s="54"/>
      <c r="V262" s="54"/>
      <c r="W262" s="58"/>
      <c r="X262" s="54"/>
      <c r="Y262" s="85"/>
    </row>
    <row r="263" spans="1:25" s="6" customFormat="1" ht="15.75">
      <c r="A263" s="7"/>
      <c r="B263" s="4"/>
      <c r="C263" s="11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3"/>
      <c r="R263" s="53"/>
      <c r="S263" s="54"/>
      <c r="T263" s="54"/>
      <c r="U263" s="54"/>
      <c r="V263" s="54"/>
      <c r="W263" s="58"/>
      <c r="X263" s="54"/>
      <c r="Y263" s="85"/>
    </row>
    <row r="264" spans="1:25" s="6" customFormat="1" ht="15.75">
      <c r="A264" s="7"/>
      <c r="B264" s="4"/>
      <c r="C264" s="11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3"/>
      <c r="R264" s="53"/>
      <c r="S264" s="54"/>
      <c r="T264" s="54"/>
      <c r="U264" s="54"/>
      <c r="V264" s="54"/>
      <c r="W264" s="58"/>
      <c r="X264" s="54"/>
      <c r="Y264" s="85"/>
    </row>
    <row r="265" spans="1:25" s="6" customFormat="1" ht="15.75">
      <c r="A265" s="7"/>
      <c r="B265" s="4"/>
      <c r="C265" s="11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3"/>
      <c r="R265" s="53"/>
      <c r="S265" s="54"/>
      <c r="T265" s="54"/>
      <c r="U265" s="54"/>
      <c r="V265" s="54"/>
      <c r="W265" s="58"/>
      <c r="X265" s="54"/>
      <c r="Y265" s="85"/>
    </row>
    <row r="266" spans="1:25" s="6" customFormat="1" ht="15.75">
      <c r="A266" s="7"/>
      <c r="B266" s="4"/>
      <c r="C266" s="11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3"/>
      <c r="R266" s="53"/>
      <c r="S266" s="54"/>
      <c r="T266" s="54"/>
      <c r="U266" s="54"/>
      <c r="V266" s="54"/>
      <c r="W266" s="58"/>
      <c r="X266" s="54"/>
      <c r="Y266" s="85"/>
    </row>
    <row r="267" spans="1:25" s="6" customFormat="1" ht="15.75">
      <c r="A267" s="7"/>
      <c r="B267" s="4"/>
      <c r="C267" s="11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3"/>
      <c r="R267" s="53"/>
      <c r="S267" s="54"/>
      <c r="T267" s="54"/>
      <c r="U267" s="54"/>
      <c r="V267" s="54"/>
      <c r="W267" s="58"/>
      <c r="X267" s="54"/>
      <c r="Y267" s="85"/>
    </row>
    <row r="268" spans="1:25" s="6" customFormat="1" ht="15.75">
      <c r="A268" s="7"/>
      <c r="B268" s="4"/>
      <c r="C268" s="11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3"/>
      <c r="R268" s="53"/>
      <c r="S268" s="54"/>
      <c r="T268" s="54"/>
      <c r="U268" s="54"/>
      <c r="V268" s="54"/>
      <c r="W268" s="58"/>
      <c r="X268" s="54"/>
      <c r="Y268" s="85"/>
    </row>
    <row r="269" spans="1:25" s="6" customFormat="1" ht="15.75">
      <c r="A269" s="7"/>
      <c r="B269" s="4"/>
      <c r="C269" s="11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3"/>
      <c r="R269" s="53"/>
      <c r="S269" s="54"/>
      <c r="T269" s="54"/>
      <c r="U269" s="54"/>
      <c r="V269" s="54"/>
      <c r="W269" s="58"/>
      <c r="X269" s="54"/>
      <c r="Y269" s="85"/>
    </row>
    <row r="270" spans="1:25" s="6" customFormat="1" ht="15.75">
      <c r="A270" s="7"/>
      <c r="B270" s="4"/>
      <c r="C270" s="11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3"/>
      <c r="R270" s="53"/>
      <c r="S270" s="54"/>
      <c r="T270" s="54"/>
      <c r="U270" s="54"/>
      <c r="V270" s="54"/>
      <c r="W270" s="58"/>
      <c r="X270" s="54"/>
      <c r="Y270" s="85"/>
    </row>
    <row r="271" spans="1:25" s="6" customFormat="1" ht="15.75">
      <c r="A271" s="7"/>
      <c r="B271" s="4"/>
      <c r="C271" s="11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3"/>
      <c r="R271" s="53"/>
      <c r="S271" s="54"/>
      <c r="T271" s="54"/>
      <c r="U271" s="54"/>
      <c r="V271" s="54"/>
      <c r="W271" s="58"/>
      <c r="X271" s="54"/>
      <c r="Y271" s="85"/>
    </row>
    <row r="272" spans="1:25" s="6" customFormat="1" ht="15.75">
      <c r="A272" s="7"/>
      <c r="B272" s="4"/>
      <c r="C272" s="11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3"/>
      <c r="R272" s="53"/>
      <c r="S272" s="54"/>
      <c r="T272" s="54"/>
      <c r="U272" s="54"/>
      <c r="V272" s="54"/>
      <c r="W272" s="58"/>
      <c r="X272" s="54"/>
      <c r="Y272" s="85"/>
    </row>
    <row r="273" spans="1:25" s="6" customFormat="1" ht="15.75">
      <c r="A273" s="7"/>
      <c r="B273" s="4"/>
      <c r="C273" s="11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3"/>
      <c r="R273" s="53"/>
      <c r="S273" s="54"/>
      <c r="T273" s="54"/>
      <c r="U273" s="54"/>
      <c r="V273" s="54"/>
      <c r="W273" s="58"/>
      <c r="X273" s="54"/>
      <c r="Y273" s="85"/>
    </row>
    <row r="274" spans="1:25" s="6" customFormat="1" ht="15.75">
      <c r="A274" s="7"/>
      <c r="B274" s="4"/>
      <c r="C274" s="11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3"/>
      <c r="R274" s="53"/>
      <c r="S274" s="54"/>
      <c r="T274" s="54"/>
      <c r="U274" s="54"/>
      <c r="V274" s="54"/>
      <c r="W274" s="58"/>
      <c r="X274" s="54"/>
      <c r="Y274" s="85"/>
    </row>
    <row r="275" spans="1:25" s="6" customFormat="1" ht="15.75">
      <c r="A275" s="7"/>
      <c r="B275" s="4"/>
      <c r="C275" s="11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3"/>
      <c r="R275" s="53"/>
      <c r="S275" s="54"/>
      <c r="T275" s="54"/>
      <c r="U275" s="54"/>
      <c r="V275" s="54"/>
      <c r="W275" s="58"/>
      <c r="X275" s="54"/>
      <c r="Y275" s="85"/>
    </row>
    <row r="276" spans="1:25" s="6" customFormat="1" ht="15.75">
      <c r="A276" s="7"/>
      <c r="B276" s="4"/>
      <c r="C276" s="11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3"/>
      <c r="R276" s="53"/>
      <c r="S276" s="54"/>
      <c r="T276" s="54"/>
      <c r="U276" s="54"/>
      <c r="V276" s="54"/>
      <c r="W276" s="58"/>
      <c r="X276" s="54"/>
      <c r="Y276" s="85"/>
    </row>
    <row r="277" spans="1:25" s="6" customFormat="1" ht="15.75">
      <c r="A277" s="7"/>
      <c r="B277" s="4"/>
      <c r="C277" s="11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3"/>
      <c r="R277" s="53"/>
      <c r="S277" s="54"/>
      <c r="T277" s="54"/>
      <c r="U277" s="54"/>
      <c r="V277" s="54"/>
      <c r="W277" s="58"/>
      <c r="X277" s="54"/>
      <c r="Y277" s="85"/>
    </row>
    <row r="278" spans="1:25" s="6" customFormat="1" ht="15.75">
      <c r="A278" s="7"/>
      <c r="B278" s="4"/>
      <c r="C278" s="11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3"/>
      <c r="R278" s="53"/>
      <c r="S278" s="54"/>
      <c r="T278" s="54"/>
      <c r="U278" s="54"/>
      <c r="V278" s="54"/>
      <c r="W278" s="58"/>
      <c r="X278" s="54"/>
      <c r="Y278" s="85"/>
    </row>
    <row r="279" spans="1:25" s="6" customFormat="1" ht="15.75">
      <c r="A279" s="7"/>
      <c r="B279" s="4"/>
      <c r="C279" s="11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3"/>
      <c r="R279" s="53"/>
      <c r="S279" s="54"/>
      <c r="T279" s="54"/>
      <c r="U279" s="54"/>
      <c r="V279" s="54"/>
      <c r="W279" s="58"/>
      <c r="X279" s="54"/>
      <c r="Y279" s="85"/>
    </row>
    <row r="280" spans="1:25" s="6" customFormat="1" ht="15.75">
      <c r="A280" s="7"/>
      <c r="B280" s="4"/>
      <c r="C280" s="11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3"/>
      <c r="R280" s="53"/>
      <c r="S280" s="54"/>
      <c r="T280" s="54"/>
      <c r="U280" s="54"/>
      <c r="V280" s="54"/>
      <c r="W280" s="58"/>
      <c r="X280" s="54"/>
      <c r="Y280" s="85"/>
    </row>
    <row r="281" spans="1:25" s="6" customFormat="1" ht="15.75">
      <c r="A281" s="7"/>
      <c r="B281" s="4"/>
      <c r="C281" s="11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3"/>
      <c r="R281" s="53"/>
      <c r="S281" s="54"/>
      <c r="T281" s="54"/>
      <c r="U281" s="54"/>
      <c r="V281" s="54"/>
      <c r="W281" s="58"/>
      <c r="X281" s="54"/>
      <c r="Y281" s="85"/>
    </row>
    <row r="282" spans="1:25" s="6" customFormat="1" ht="15.75">
      <c r="A282" s="7"/>
      <c r="B282" s="4"/>
      <c r="C282" s="11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3"/>
      <c r="R282" s="53"/>
      <c r="S282" s="54"/>
      <c r="T282" s="54"/>
      <c r="U282" s="54"/>
      <c r="V282" s="54"/>
      <c r="W282" s="58"/>
      <c r="X282" s="54"/>
      <c r="Y282" s="85"/>
    </row>
    <row r="283" spans="1:25" s="6" customFormat="1" ht="15.75">
      <c r="A283" s="7"/>
      <c r="B283" s="4"/>
      <c r="C283" s="11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3"/>
      <c r="R283" s="53"/>
      <c r="S283" s="54"/>
      <c r="T283" s="54"/>
      <c r="U283" s="54"/>
      <c r="V283" s="54"/>
      <c r="W283" s="58"/>
      <c r="X283" s="54"/>
      <c r="Y283" s="85"/>
    </row>
    <row r="284" spans="1:25" s="6" customFormat="1" ht="15.75">
      <c r="A284" s="7"/>
      <c r="B284" s="4"/>
      <c r="C284" s="11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3"/>
      <c r="R284" s="53"/>
      <c r="S284" s="54"/>
      <c r="T284" s="54"/>
      <c r="U284" s="54"/>
      <c r="V284" s="54"/>
      <c r="W284" s="58"/>
      <c r="X284" s="54"/>
      <c r="Y284" s="85"/>
    </row>
    <row r="285" spans="1:25" s="6" customFormat="1" ht="15.75">
      <c r="A285" s="7"/>
      <c r="B285" s="4"/>
      <c r="C285" s="11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3"/>
      <c r="R285" s="53"/>
      <c r="S285" s="54"/>
      <c r="T285" s="54"/>
      <c r="U285" s="54"/>
      <c r="V285" s="54"/>
      <c r="W285" s="58"/>
      <c r="X285" s="54"/>
      <c r="Y285" s="85"/>
    </row>
    <row r="286" spans="1:25" s="6" customFormat="1" ht="15.75">
      <c r="A286" s="7"/>
      <c r="B286" s="4"/>
      <c r="C286" s="11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3"/>
      <c r="R286" s="53"/>
      <c r="S286" s="54"/>
      <c r="T286" s="54"/>
      <c r="U286" s="54"/>
      <c r="V286" s="54"/>
      <c r="W286" s="58"/>
      <c r="X286" s="54"/>
      <c r="Y286" s="85"/>
    </row>
    <row r="287" spans="1:25" s="6" customFormat="1" ht="15.75">
      <c r="A287" s="7"/>
      <c r="B287" s="4"/>
      <c r="C287" s="11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3"/>
      <c r="R287" s="53"/>
      <c r="S287" s="54"/>
      <c r="T287" s="54"/>
      <c r="U287" s="54"/>
      <c r="V287" s="54"/>
      <c r="W287" s="58"/>
      <c r="X287" s="54"/>
      <c r="Y287" s="85"/>
    </row>
    <row r="288" spans="1:25" s="6" customFormat="1" ht="15.75">
      <c r="A288" s="7"/>
      <c r="B288" s="4"/>
      <c r="C288" s="11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3"/>
      <c r="R288" s="53"/>
      <c r="S288" s="54"/>
      <c r="T288" s="54"/>
      <c r="U288" s="54"/>
      <c r="V288" s="54"/>
      <c r="W288" s="58"/>
      <c r="X288" s="54"/>
      <c r="Y288" s="85"/>
    </row>
    <row r="289" spans="1:25" s="6" customFormat="1" ht="15.75">
      <c r="A289" s="7"/>
      <c r="B289" s="4"/>
      <c r="C289" s="11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3"/>
      <c r="R289" s="53"/>
      <c r="S289" s="54"/>
      <c r="T289" s="54"/>
      <c r="U289" s="54"/>
      <c r="V289" s="54"/>
      <c r="W289" s="58"/>
      <c r="X289" s="54"/>
      <c r="Y289" s="85"/>
    </row>
    <row r="290" spans="1:25" s="6" customFormat="1" ht="15.75">
      <c r="A290" s="7"/>
      <c r="B290" s="4"/>
      <c r="C290" s="11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3"/>
      <c r="R290" s="53"/>
      <c r="S290" s="54"/>
      <c r="T290" s="54"/>
      <c r="U290" s="54"/>
      <c r="V290" s="54"/>
      <c r="W290" s="58"/>
      <c r="X290" s="54"/>
      <c r="Y290" s="85"/>
    </row>
    <row r="291" spans="1:25" s="6" customFormat="1" ht="15.75">
      <c r="A291" s="7"/>
      <c r="B291" s="4"/>
      <c r="C291" s="11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3"/>
      <c r="R291" s="53"/>
      <c r="S291" s="54"/>
      <c r="T291" s="54"/>
      <c r="U291" s="54"/>
      <c r="V291" s="54"/>
      <c r="W291" s="58"/>
      <c r="X291" s="54"/>
      <c r="Y291" s="85"/>
    </row>
    <row r="292" spans="1:25" s="6" customFormat="1" ht="15.75">
      <c r="A292" s="7"/>
      <c r="B292" s="4"/>
      <c r="C292" s="11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3"/>
      <c r="R292" s="53"/>
      <c r="S292" s="54"/>
      <c r="T292" s="54"/>
      <c r="U292" s="54"/>
      <c r="V292" s="54"/>
      <c r="W292" s="58"/>
      <c r="X292" s="54"/>
      <c r="Y292" s="85"/>
    </row>
    <row r="293" spans="1:25" s="6" customFormat="1" ht="15.75">
      <c r="A293" s="7"/>
      <c r="B293" s="4"/>
      <c r="C293" s="11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3"/>
      <c r="R293" s="53"/>
      <c r="S293" s="54"/>
      <c r="T293" s="54"/>
      <c r="U293" s="54"/>
      <c r="V293" s="54"/>
      <c r="W293" s="58"/>
      <c r="X293" s="54"/>
      <c r="Y293" s="85"/>
    </row>
    <row r="294" spans="1:25" s="6" customFormat="1" ht="15.75">
      <c r="A294" s="7"/>
      <c r="B294" s="4"/>
      <c r="C294" s="11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3"/>
      <c r="R294" s="53"/>
      <c r="S294" s="54"/>
      <c r="T294" s="54"/>
      <c r="U294" s="54"/>
      <c r="V294" s="54"/>
      <c r="W294" s="58"/>
      <c r="X294" s="54"/>
      <c r="Y294" s="85"/>
    </row>
    <row r="295" spans="1:25" s="6" customFormat="1" ht="15.75">
      <c r="A295" s="7"/>
      <c r="B295" s="4"/>
      <c r="C295" s="11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3"/>
      <c r="R295" s="53"/>
      <c r="S295" s="54"/>
      <c r="T295" s="54"/>
      <c r="U295" s="54"/>
      <c r="V295" s="54"/>
      <c r="W295" s="58"/>
      <c r="X295" s="54"/>
      <c r="Y295" s="85"/>
    </row>
    <row r="296" spans="1:25" s="6" customFormat="1" ht="15.75">
      <c r="A296" s="7"/>
      <c r="B296" s="4"/>
      <c r="C296" s="11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3"/>
      <c r="R296" s="53"/>
      <c r="S296" s="54"/>
      <c r="T296" s="54"/>
      <c r="U296" s="54"/>
      <c r="V296" s="54"/>
      <c r="W296" s="58"/>
      <c r="X296" s="54"/>
      <c r="Y296" s="85"/>
    </row>
    <row r="297" spans="1:25" s="6" customFormat="1" ht="15.75">
      <c r="A297" s="7"/>
      <c r="B297" s="4"/>
      <c r="C297" s="11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3"/>
      <c r="R297" s="53"/>
      <c r="S297" s="54"/>
      <c r="T297" s="54"/>
      <c r="U297" s="54"/>
      <c r="V297" s="54"/>
      <c r="W297" s="58"/>
      <c r="X297" s="54"/>
      <c r="Y297" s="85"/>
    </row>
    <row r="298" spans="1:25" s="6" customFormat="1" ht="15.75">
      <c r="A298" s="7"/>
      <c r="B298" s="4"/>
      <c r="C298" s="11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3"/>
      <c r="R298" s="53"/>
      <c r="S298" s="54"/>
      <c r="T298" s="54"/>
      <c r="U298" s="54"/>
      <c r="V298" s="54"/>
      <c r="W298" s="58"/>
      <c r="X298" s="54"/>
      <c r="Y298" s="85"/>
    </row>
    <row r="299" spans="1:25" s="6" customFormat="1" ht="15.75">
      <c r="A299" s="7"/>
      <c r="B299" s="4"/>
      <c r="C299" s="11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3"/>
      <c r="R299" s="53"/>
      <c r="S299" s="54"/>
      <c r="T299" s="54"/>
      <c r="U299" s="54"/>
      <c r="V299" s="54"/>
      <c r="W299" s="58"/>
      <c r="X299" s="54"/>
      <c r="Y299" s="85"/>
    </row>
    <row r="300" spans="1:25" s="6" customFormat="1" ht="15.75">
      <c r="A300" s="7"/>
      <c r="B300" s="4"/>
      <c r="C300" s="11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3"/>
      <c r="R300" s="53"/>
      <c r="S300" s="54"/>
      <c r="T300" s="54"/>
      <c r="U300" s="54"/>
      <c r="V300" s="54"/>
      <c r="W300" s="58"/>
      <c r="X300" s="54"/>
      <c r="Y300" s="85"/>
    </row>
    <row r="301" spans="1:25" s="6" customFormat="1" ht="15.75">
      <c r="A301" s="7"/>
      <c r="B301" s="4"/>
      <c r="C301" s="11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3"/>
      <c r="R301" s="53"/>
      <c r="S301" s="54"/>
      <c r="T301" s="54"/>
      <c r="U301" s="54"/>
      <c r="V301" s="54"/>
      <c r="W301" s="58"/>
      <c r="X301" s="54"/>
      <c r="Y301" s="85"/>
    </row>
    <row r="302" spans="1:25" s="6" customFormat="1" ht="15.75">
      <c r="A302" s="7"/>
      <c r="B302" s="4"/>
      <c r="C302" s="11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3"/>
      <c r="R302" s="53"/>
      <c r="S302" s="54"/>
      <c r="T302" s="54"/>
      <c r="U302" s="54"/>
      <c r="V302" s="54"/>
      <c r="W302" s="58"/>
      <c r="X302" s="54"/>
      <c r="Y302" s="85"/>
    </row>
    <row r="303" spans="1:25" s="6" customFormat="1" ht="15.75">
      <c r="A303" s="7"/>
      <c r="B303" s="4"/>
      <c r="C303" s="11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3"/>
      <c r="R303" s="53"/>
      <c r="S303" s="54"/>
      <c r="T303" s="54"/>
      <c r="U303" s="54"/>
      <c r="V303" s="54"/>
      <c r="W303" s="58"/>
      <c r="X303" s="54"/>
      <c r="Y303" s="85"/>
    </row>
    <row r="304" spans="1:25" s="6" customFormat="1" ht="15.75">
      <c r="A304" s="7"/>
      <c r="B304" s="4"/>
      <c r="C304" s="11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3"/>
      <c r="R304" s="53"/>
      <c r="S304" s="54"/>
      <c r="T304" s="54"/>
      <c r="U304" s="54"/>
      <c r="V304" s="54"/>
      <c r="W304" s="58"/>
      <c r="X304" s="54"/>
      <c r="Y304" s="85"/>
    </row>
    <row r="305" spans="1:25" s="6" customFormat="1" ht="15.75">
      <c r="A305" s="7"/>
      <c r="B305" s="4"/>
      <c r="C305" s="11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3"/>
      <c r="R305" s="53"/>
      <c r="S305" s="54"/>
      <c r="T305" s="54"/>
      <c r="U305" s="54"/>
      <c r="V305" s="54"/>
      <c r="W305" s="58"/>
      <c r="X305" s="54"/>
      <c r="Y305" s="85"/>
    </row>
    <row r="306" spans="1:25" s="6" customFormat="1" ht="15.75">
      <c r="A306" s="7"/>
      <c r="B306" s="4"/>
      <c r="C306" s="11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3"/>
      <c r="R306" s="53"/>
      <c r="S306" s="54"/>
      <c r="T306" s="54"/>
      <c r="U306" s="54"/>
      <c r="V306" s="54"/>
      <c r="W306" s="58"/>
      <c r="X306" s="54"/>
      <c r="Y306" s="85"/>
    </row>
    <row r="307" spans="1:25" s="6" customFormat="1" ht="15.75">
      <c r="A307" s="7"/>
      <c r="B307" s="4"/>
      <c r="C307" s="11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3"/>
      <c r="R307" s="53"/>
      <c r="S307" s="54"/>
      <c r="T307" s="54"/>
      <c r="U307" s="54"/>
      <c r="V307" s="54"/>
      <c r="W307" s="58"/>
      <c r="X307" s="54"/>
      <c r="Y307" s="85"/>
    </row>
    <row r="308" spans="1:25" s="6" customFormat="1" ht="15.75">
      <c r="A308" s="7"/>
      <c r="B308" s="4"/>
      <c r="C308" s="11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3"/>
      <c r="R308" s="53"/>
      <c r="S308" s="54"/>
      <c r="T308" s="54"/>
      <c r="U308" s="54"/>
      <c r="V308" s="54"/>
      <c r="W308" s="58"/>
      <c r="X308" s="54"/>
      <c r="Y308" s="85"/>
    </row>
    <row r="309" spans="1:25" s="6" customFormat="1" ht="15.75">
      <c r="A309" s="7"/>
      <c r="B309" s="4"/>
      <c r="C309" s="11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3"/>
      <c r="R309" s="53"/>
      <c r="S309" s="54"/>
      <c r="T309" s="54"/>
      <c r="U309" s="54"/>
      <c r="V309" s="54"/>
      <c r="W309" s="58"/>
      <c r="X309" s="54"/>
      <c r="Y309" s="85"/>
    </row>
    <row r="310" spans="1:25" s="6" customFormat="1" ht="15.75">
      <c r="A310" s="7"/>
      <c r="B310" s="4"/>
      <c r="C310" s="11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3"/>
      <c r="R310" s="53"/>
      <c r="S310" s="54"/>
      <c r="T310" s="54"/>
      <c r="U310" s="54"/>
      <c r="V310" s="54"/>
      <c r="W310" s="58"/>
      <c r="X310" s="54"/>
      <c r="Y310" s="85"/>
    </row>
    <row r="311" spans="1:25" s="6" customFormat="1" ht="15.75">
      <c r="A311" s="7"/>
      <c r="B311" s="4"/>
      <c r="C311" s="11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3"/>
      <c r="R311" s="53"/>
      <c r="S311" s="54"/>
      <c r="T311" s="54"/>
      <c r="U311" s="54"/>
      <c r="V311" s="54"/>
      <c r="W311" s="58"/>
      <c r="X311" s="54"/>
      <c r="Y311" s="85"/>
    </row>
    <row r="312" spans="1:25" s="6" customFormat="1" ht="15.75">
      <c r="A312" s="7"/>
      <c r="B312" s="4"/>
      <c r="C312" s="11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3"/>
      <c r="R312" s="53"/>
      <c r="S312" s="54"/>
      <c r="T312" s="54"/>
      <c r="U312" s="54"/>
      <c r="V312" s="54"/>
      <c r="W312" s="58"/>
      <c r="X312" s="54"/>
      <c r="Y312" s="85"/>
    </row>
    <row r="313" spans="1:25" s="6" customFormat="1" ht="15.75">
      <c r="A313" s="7"/>
      <c r="B313" s="4"/>
      <c r="C313" s="11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3"/>
      <c r="R313" s="53"/>
      <c r="S313" s="54"/>
      <c r="T313" s="54"/>
      <c r="U313" s="54"/>
      <c r="V313" s="54"/>
      <c r="W313" s="58"/>
      <c r="X313" s="54"/>
      <c r="Y313" s="85"/>
    </row>
    <row r="314" spans="1:25" s="6" customFormat="1" ht="15.75">
      <c r="A314" s="7"/>
      <c r="B314" s="4"/>
      <c r="C314" s="11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3"/>
      <c r="R314" s="53"/>
      <c r="S314" s="54"/>
      <c r="T314" s="54"/>
      <c r="U314" s="54"/>
      <c r="V314" s="54"/>
      <c r="W314" s="58"/>
      <c r="X314" s="54"/>
      <c r="Y314" s="85"/>
    </row>
    <row r="315" spans="1:25" s="6" customFormat="1" ht="15.75">
      <c r="A315" s="7"/>
      <c r="B315" s="4"/>
      <c r="C315" s="11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3"/>
      <c r="R315" s="53"/>
      <c r="S315" s="54"/>
      <c r="T315" s="54"/>
      <c r="U315" s="54"/>
      <c r="V315" s="54"/>
      <c r="W315" s="58"/>
      <c r="X315" s="54"/>
      <c r="Y315" s="85"/>
    </row>
    <row r="316" spans="1:25" s="6" customFormat="1" ht="15.75">
      <c r="A316" s="7"/>
      <c r="B316" s="4"/>
      <c r="C316" s="11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3"/>
      <c r="R316" s="53"/>
      <c r="S316" s="54"/>
      <c r="T316" s="54"/>
      <c r="U316" s="54"/>
      <c r="V316" s="54"/>
      <c r="W316" s="58"/>
      <c r="X316" s="54"/>
      <c r="Y316" s="85"/>
    </row>
    <row r="317" spans="1:25" s="6" customFormat="1" ht="15.75">
      <c r="A317" s="7"/>
      <c r="B317" s="4"/>
      <c r="C317" s="11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3"/>
      <c r="R317" s="53"/>
      <c r="S317" s="54"/>
      <c r="T317" s="54"/>
      <c r="U317" s="54"/>
      <c r="V317" s="54"/>
      <c r="W317" s="58"/>
      <c r="X317" s="54"/>
      <c r="Y317" s="85"/>
    </row>
    <row r="318" spans="1:25" s="6" customFormat="1" ht="15.75">
      <c r="A318" s="7"/>
      <c r="B318" s="4"/>
      <c r="C318" s="11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3"/>
      <c r="R318" s="53"/>
      <c r="S318" s="54"/>
      <c r="T318" s="54"/>
      <c r="U318" s="54"/>
      <c r="V318" s="54"/>
      <c r="W318" s="58"/>
      <c r="X318" s="54"/>
      <c r="Y318" s="85"/>
    </row>
    <row r="319" spans="1:25" s="6" customFormat="1" ht="15.75">
      <c r="A319" s="7"/>
      <c r="B319" s="4"/>
      <c r="C319" s="11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3"/>
      <c r="R319" s="53"/>
      <c r="S319" s="54"/>
      <c r="T319" s="54"/>
      <c r="U319" s="54"/>
      <c r="V319" s="54"/>
      <c r="W319" s="58"/>
      <c r="X319" s="54"/>
      <c r="Y319" s="85"/>
    </row>
    <row r="320" spans="1:25" s="6" customFormat="1" ht="15.75">
      <c r="A320" s="7"/>
      <c r="B320" s="4"/>
      <c r="C320" s="11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3"/>
      <c r="R320" s="53"/>
      <c r="S320" s="54"/>
      <c r="T320" s="54"/>
      <c r="U320" s="54"/>
      <c r="V320" s="54"/>
      <c r="W320" s="58"/>
      <c r="X320" s="54"/>
      <c r="Y320" s="85"/>
    </row>
    <row r="321" spans="1:25" s="6" customFormat="1" ht="15.75">
      <c r="A321" s="7"/>
      <c r="B321" s="4"/>
      <c r="C321" s="11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3"/>
      <c r="R321" s="53"/>
      <c r="S321" s="54"/>
      <c r="T321" s="54"/>
      <c r="U321" s="54"/>
      <c r="V321" s="54"/>
      <c r="W321" s="58"/>
      <c r="X321" s="54"/>
      <c r="Y321" s="85"/>
    </row>
    <row r="322" spans="1:25" s="6" customFormat="1" ht="15.75">
      <c r="A322" s="7"/>
      <c r="B322" s="4"/>
      <c r="C322" s="11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3"/>
      <c r="R322" s="53"/>
      <c r="S322" s="54"/>
      <c r="T322" s="54"/>
      <c r="U322" s="54"/>
      <c r="V322" s="54"/>
      <c r="W322" s="58"/>
      <c r="X322" s="54"/>
      <c r="Y322" s="85"/>
    </row>
    <row r="323" spans="1:25" s="6" customFormat="1" ht="15.75">
      <c r="A323" s="7"/>
      <c r="B323" s="4"/>
      <c r="C323" s="11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3"/>
      <c r="R323" s="53"/>
      <c r="S323" s="54"/>
      <c r="T323" s="54"/>
      <c r="U323" s="54"/>
      <c r="V323" s="54"/>
      <c r="W323" s="58"/>
      <c r="X323" s="54"/>
      <c r="Y323" s="85"/>
    </row>
    <row r="324" spans="1:25" s="6" customFormat="1" ht="15.75">
      <c r="A324" s="7"/>
      <c r="B324" s="4"/>
      <c r="C324" s="11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3"/>
      <c r="R324" s="53"/>
      <c r="S324" s="54"/>
      <c r="T324" s="54"/>
      <c r="U324" s="54"/>
      <c r="V324" s="54"/>
      <c r="W324" s="58"/>
      <c r="X324" s="54"/>
      <c r="Y324" s="85"/>
    </row>
    <row r="325" spans="1:25" s="6" customFormat="1" ht="15.75">
      <c r="A325" s="7"/>
      <c r="B325" s="4"/>
      <c r="C325" s="11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3"/>
      <c r="R325" s="53"/>
      <c r="S325" s="54"/>
      <c r="T325" s="54"/>
      <c r="U325" s="54"/>
      <c r="V325" s="54"/>
      <c r="W325" s="58"/>
      <c r="X325" s="54"/>
      <c r="Y325" s="85"/>
    </row>
    <row r="326" spans="1:25" s="6" customFormat="1" ht="15.75">
      <c r="A326" s="7"/>
      <c r="B326" s="4"/>
      <c r="C326" s="11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3"/>
      <c r="R326" s="53"/>
      <c r="S326" s="54"/>
      <c r="T326" s="54"/>
      <c r="U326" s="54"/>
      <c r="V326" s="54"/>
      <c r="W326" s="58"/>
      <c r="X326" s="54"/>
      <c r="Y326" s="85"/>
    </row>
    <row r="327" spans="1:25" s="6" customFormat="1" ht="15.75">
      <c r="A327" s="7"/>
      <c r="B327" s="4"/>
      <c r="C327" s="11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3"/>
      <c r="R327" s="53"/>
      <c r="S327" s="54"/>
      <c r="T327" s="54"/>
      <c r="U327" s="54"/>
      <c r="V327" s="54"/>
      <c r="W327" s="58"/>
      <c r="X327" s="54"/>
      <c r="Y327" s="85"/>
    </row>
    <row r="328" spans="1:25" s="6" customFormat="1" ht="15.75">
      <c r="A328" s="7"/>
      <c r="B328" s="4"/>
      <c r="C328" s="11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3"/>
      <c r="R328" s="53"/>
      <c r="S328" s="54"/>
      <c r="T328" s="54"/>
      <c r="U328" s="54"/>
      <c r="V328" s="54"/>
      <c r="W328" s="58"/>
      <c r="X328" s="54"/>
      <c r="Y328" s="85"/>
    </row>
    <row r="329" spans="1:25" s="6" customFormat="1" ht="15.75">
      <c r="A329" s="7"/>
      <c r="B329" s="4"/>
      <c r="C329" s="11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3"/>
      <c r="R329" s="53"/>
      <c r="S329" s="54"/>
      <c r="T329" s="54"/>
      <c r="U329" s="54"/>
      <c r="V329" s="54"/>
      <c r="W329" s="58"/>
      <c r="X329" s="54"/>
      <c r="Y329" s="85"/>
    </row>
    <row r="330" spans="1:25" s="6" customFormat="1" ht="15.75">
      <c r="A330" s="7"/>
      <c r="B330" s="4"/>
      <c r="C330" s="11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3"/>
      <c r="R330" s="53"/>
      <c r="S330" s="54"/>
      <c r="T330" s="54"/>
      <c r="U330" s="54"/>
      <c r="V330" s="54"/>
      <c r="W330" s="58"/>
      <c r="X330" s="54"/>
      <c r="Y330" s="85"/>
    </row>
    <row r="331" spans="1:25" s="6" customFormat="1" ht="15.75">
      <c r="A331" s="7"/>
      <c r="B331" s="4"/>
      <c r="C331" s="11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3"/>
      <c r="R331" s="53"/>
      <c r="S331" s="54"/>
      <c r="T331" s="54"/>
      <c r="U331" s="54"/>
      <c r="V331" s="54"/>
      <c r="W331" s="58"/>
      <c r="X331" s="54"/>
      <c r="Y331" s="85"/>
    </row>
    <row r="332" spans="1:25" s="6" customFormat="1" ht="15.75">
      <c r="A332" s="7"/>
      <c r="B332" s="4"/>
      <c r="C332" s="11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3"/>
      <c r="R332" s="53"/>
      <c r="S332" s="54"/>
      <c r="T332" s="54"/>
      <c r="U332" s="54"/>
      <c r="V332" s="54"/>
      <c r="W332" s="58"/>
      <c r="X332" s="54"/>
      <c r="Y332" s="85"/>
    </row>
    <row r="333" spans="1:25" s="6" customFormat="1" ht="15.75">
      <c r="A333" s="7"/>
      <c r="B333" s="4"/>
      <c r="C333" s="11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3"/>
      <c r="R333" s="53"/>
      <c r="S333" s="54"/>
      <c r="T333" s="54"/>
      <c r="U333" s="54"/>
      <c r="V333" s="54"/>
      <c r="W333" s="58"/>
      <c r="X333" s="54"/>
      <c r="Y333" s="85"/>
    </row>
    <row r="334" spans="1:25" s="6" customFormat="1" ht="15.75">
      <c r="A334" s="7"/>
      <c r="B334" s="4"/>
      <c r="C334" s="11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3"/>
      <c r="R334" s="53"/>
      <c r="S334" s="54"/>
      <c r="T334" s="54"/>
      <c r="U334" s="54"/>
      <c r="V334" s="54"/>
      <c r="W334" s="58"/>
      <c r="X334" s="54"/>
      <c r="Y334" s="85"/>
    </row>
    <row r="335" spans="1:25" s="6" customFormat="1" ht="15.75">
      <c r="A335" s="7"/>
      <c r="B335" s="4"/>
      <c r="C335" s="11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3"/>
      <c r="R335" s="53"/>
      <c r="S335" s="54"/>
      <c r="T335" s="54"/>
      <c r="U335" s="54"/>
      <c r="V335" s="54"/>
      <c r="W335" s="58"/>
      <c r="X335" s="54"/>
      <c r="Y335" s="85"/>
    </row>
    <row r="336" spans="1:25" s="6" customFormat="1" ht="15.75">
      <c r="A336" s="7"/>
      <c r="B336" s="4"/>
      <c r="C336" s="11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3"/>
      <c r="R336" s="53"/>
      <c r="S336" s="54"/>
      <c r="T336" s="54"/>
      <c r="U336" s="54"/>
      <c r="V336" s="54"/>
      <c r="W336" s="58"/>
      <c r="X336" s="54"/>
      <c r="Y336" s="85"/>
    </row>
    <row r="337" spans="1:25" s="6" customFormat="1" ht="15.75">
      <c r="A337" s="7"/>
      <c r="B337" s="4"/>
      <c r="C337" s="11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3"/>
      <c r="R337" s="53"/>
      <c r="S337" s="54"/>
      <c r="T337" s="54"/>
      <c r="U337" s="54"/>
      <c r="V337" s="54"/>
      <c r="W337" s="58"/>
      <c r="X337" s="54"/>
      <c r="Y337" s="85"/>
    </row>
    <row r="338" spans="1:25" s="6" customFormat="1" ht="15.75">
      <c r="A338" s="7"/>
      <c r="B338" s="4"/>
      <c r="C338" s="11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3"/>
      <c r="R338" s="53"/>
      <c r="S338" s="54"/>
      <c r="T338" s="54"/>
      <c r="U338" s="54"/>
      <c r="V338" s="54"/>
      <c r="W338" s="58"/>
      <c r="X338" s="54"/>
      <c r="Y338" s="85"/>
    </row>
    <row r="339" spans="1:25" s="6" customFormat="1" ht="15.75">
      <c r="A339" s="7"/>
      <c r="B339" s="4"/>
      <c r="C339" s="11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3"/>
      <c r="R339" s="53"/>
      <c r="S339" s="54"/>
      <c r="T339" s="54"/>
      <c r="U339" s="54"/>
      <c r="V339" s="54"/>
      <c r="W339" s="58"/>
      <c r="X339" s="54"/>
      <c r="Y339" s="85"/>
    </row>
    <row r="340" spans="1:25" s="6" customFormat="1" ht="15.75">
      <c r="A340" s="7"/>
      <c r="B340" s="4"/>
      <c r="C340" s="11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3"/>
      <c r="R340" s="53"/>
      <c r="S340" s="54"/>
      <c r="T340" s="54"/>
      <c r="U340" s="54"/>
      <c r="V340" s="54"/>
      <c r="W340" s="58"/>
      <c r="X340" s="54"/>
      <c r="Y340" s="85"/>
    </row>
    <row r="341" spans="1:25" s="6" customFormat="1" ht="15.75">
      <c r="A341" s="7"/>
      <c r="B341" s="4"/>
      <c r="C341" s="11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3"/>
      <c r="R341" s="53"/>
      <c r="S341" s="54"/>
      <c r="T341" s="54"/>
      <c r="U341" s="54"/>
      <c r="V341" s="54"/>
      <c r="W341" s="58"/>
      <c r="X341" s="54"/>
      <c r="Y341" s="85"/>
    </row>
    <row r="342" spans="1:25" s="6" customFormat="1" ht="15.75">
      <c r="A342" s="7"/>
      <c r="B342" s="4"/>
      <c r="C342" s="11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3"/>
      <c r="R342" s="53"/>
      <c r="S342" s="54"/>
      <c r="T342" s="54"/>
      <c r="U342" s="54"/>
      <c r="V342" s="54"/>
      <c r="W342" s="58"/>
      <c r="X342" s="54"/>
      <c r="Y342" s="85"/>
    </row>
    <row r="343" spans="1:25" s="6" customFormat="1" ht="15.75">
      <c r="A343" s="7"/>
      <c r="B343" s="4"/>
      <c r="C343" s="11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3"/>
      <c r="R343" s="53"/>
      <c r="S343" s="54"/>
      <c r="T343" s="54"/>
      <c r="U343" s="54"/>
      <c r="V343" s="54"/>
      <c r="W343" s="58"/>
      <c r="X343" s="54"/>
      <c r="Y343" s="85"/>
    </row>
    <row r="344" spans="1:25" s="6" customFormat="1" ht="15.75">
      <c r="A344" s="7"/>
      <c r="B344" s="4"/>
      <c r="C344" s="11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3"/>
      <c r="R344" s="53"/>
      <c r="S344" s="54"/>
      <c r="T344" s="54"/>
      <c r="U344" s="54"/>
      <c r="V344" s="54"/>
      <c r="W344" s="58"/>
      <c r="X344" s="54"/>
      <c r="Y344" s="85"/>
    </row>
    <row r="345" spans="1:25" s="6" customFormat="1" ht="15.75">
      <c r="A345" s="7"/>
      <c r="B345" s="4"/>
      <c r="C345" s="11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3"/>
      <c r="R345" s="53"/>
      <c r="S345" s="54"/>
      <c r="T345" s="54"/>
      <c r="U345" s="54"/>
      <c r="V345" s="54"/>
      <c r="W345" s="58"/>
      <c r="X345" s="54"/>
      <c r="Y345" s="85"/>
    </row>
    <row r="346" spans="1:25" s="6" customFormat="1" ht="15.75">
      <c r="A346" s="7"/>
      <c r="B346" s="4"/>
      <c r="C346" s="11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3"/>
      <c r="R346" s="53"/>
      <c r="S346" s="54"/>
      <c r="T346" s="54"/>
      <c r="U346" s="54"/>
      <c r="V346" s="54"/>
      <c r="W346" s="58"/>
      <c r="X346" s="54"/>
      <c r="Y346" s="85"/>
    </row>
    <row r="347" spans="1:25" s="6" customFormat="1" ht="15.75">
      <c r="A347" s="7"/>
      <c r="B347" s="4"/>
      <c r="C347" s="11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3"/>
      <c r="R347" s="53"/>
      <c r="S347" s="54"/>
      <c r="T347" s="54"/>
      <c r="U347" s="54"/>
      <c r="V347" s="54"/>
      <c r="W347" s="58"/>
      <c r="X347" s="54"/>
      <c r="Y347" s="85"/>
    </row>
    <row r="348" spans="1:25" s="6" customFormat="1" ht="15.75">
      <c r="A348" s="7"/>
      <c r="B348" s="4"/>
      <c r="C348" s="11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3"/>
      <c r="R348" s="53"/>
      <c r="S348" s="54"/>
      <c r="T348" s="54"/>
      <c r="U348" s="54"/>
      <c r="V348" s="54"/>
      <c r="W348" s="58"/>
      <c r="X348" s="54"/>
      <c r="Y348" s="85"/>
    </row>
    <row r="349" spans="1:25" s="6" customFormat="1" ht="15.75">
      <c r="A349" s="7"/>
      <c r="B349" s="4"/>
      <c r="C349" s="11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3"/>
      <c r="R349" s="53"/>
      <c r="S349" s="54"/>
      <c r="T349" s="54"/>
      <c r="U349" s="54"/>
      <c r="V349" s="54"/>
      <c r="W349" s="58"/>
      <c r="X349" s="54"/>
      <c r="Y349" s="85"/>
    </row>
    <row r="350" spans="1:25" s="6" customFormat="1" ht="15.75">
      <c r="A350" s="7"/>
      <c r="B350" s="4"/>
      <c r="C350" s="11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3"/>
      <c r="R350" s="53"/>
      <c r="S350" s="54"/>
      <c r="T350" s="54"/>
      <c r="U350" s="54"/>
      <c r="V350" s="54"/>
      <c r="W350" s="58"/>
      <c r="X350" s="54"/>
      <c r="Y350" s="85"/>
    </row>
    <row r="351" spans="1:25" s="6" customFormat="1" ht="15.75">
      <c r="A351" s="7"/>
      <c r="B351" s="4"/>
      <c r="C351" s="11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3"/>
      <c r="R351" s="53"/>
      <c r="S351" s="54"/>
      <c r="T351" s="54"/>
      <c r="U351" s="54"/>
      <c r="V351" s="54"/>
      <c r="W351" s="58"/>
      <c r="X351" s="54"/>
      <c r="Y351" s="85"/>
    </row>
    <row r="352" spans="1:25" s="6" customFormat="1" ht="15.75">
      <c r="A352" s="7"/>
      <c r="B352" s="4"/>
      <c r="C352" s="11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3"/>
      <c r="R352" s="53"/>
      <c r="S352" s="54"/>
      <c r="T352" s="54"/>
      <c r="U352" s="54"/>
      <c r="V352" s="54"/>
      <c r="W352" s="58"/>
      <c r="X352" s="54"/>
      <c r="Y352" s="85"/>
    </row>
    <row r="353" spans="1:25" s="6" customFormat="1" ht="15.75">
      <c r="A353" s="7"/>
      <c r="B353" s="4"/>
      <c r="C353" s="11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3"/>
      <c r="R353" s="53"/>
      <c r="S353" s="54"/>
      <c r="T353" s="54"/>
      <c r="U353" s="54"/>
      <c r="V353" s="54"/>
      <c r="W353" s="58"/>
      <c r="X353" s="54"/>
      <c r="Y353" s="85"/>
    </row>
    <row r="354" spans="1:25" s="6" customFormat="1" ht="15.75">
      <c r="A354" s="7"/>
      <c r="B354" s="4"/>
      <c r="C354" s="11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3"/>
      <c r="R354" s="53"/>
      <c r="S354" s="54"/>
      <c r="T354" s="54"/>
      <c r="U354" s="54"/>
      <c r="V354" s="54"/>
      <c r="W354" s="58"/>
      <c r="X354" s="54"/>
      <c r="Y354" s="85"/>
    </row>
    <row r="355" spans="1:25" s="6" customFormat="1" ht="15.75">
      <c r="A355" s="7"/>
      <c r="B355" s="4"/>
      <c r="C355" s="11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3"/>
      <c r="R355" s="53"/>
      <c r="S355" s="54"/>
      <c r="T355" s="54"/>
      <c r="U355" s="54"/>
      <c r="V355" s="54"/>
      <c r="W355" s="58"/>
      <c r="X355" s="54"/>
      <c r="Y355" s="85"/>
    </row>
    <row r="356" spans="1:25" s="6" customFormat="1" ht="15.75">
      <c r="A356" s="7"/>
      <c r="B356" s="4"/>
      <c r="C356" s="11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3"/>
      <c r="R356" s="53"/>
      <c r="S356" s="54"/>
      <c r="T356" s="54"/>
      <c r="U356" s="54"/>
      <c r="V356" s="54"/>
      <c r="W356" s="58"/>
      <c r="X356" s="54"/>
      <c r="Y356" s="85"/>
    </row>
    <row r="357" spans="1:25" s="6" customFormat="1" ht="15.75">
      <c r="A357" s="7"/>
      <c r="B357" s="4"/>
      <c r="C357" s="11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3"/>
      <c r="R357" s="53"/>
      <c r="S357" s="54"/>
      <c r="T357" s="54"/>
      <c r="U357" s="54"/>
      <c r="V357" s="54"/>
      <c r="W357" s="58"/>
      <c r="X357" s="54"/>
      <c r="Y357" s="85"/>
    </row>
    <row r="358" spans="1:25" s="6" customFormat="1" ht="15.75">
      <c r="A358" s="7"/>
      <c r="B358" s="4"/>
      <c r="C358" s="11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3"/>
      <c r="R358" s="53"/>
      <c r="S358" s="54"/>
      <c r="T358" s="54"/>
      <c r="U358" s="54"/>
      <c r="V358" s="54"/>
      <c r="W358" s="58"/>
      <c r="X358" s="54"/>
      <c r="Y358" s="85"/>
    </row>
    <row r="359" spans="1:25" s="6" customFormat="1" ht="15.75">
      <c r="A359" s="7"/>
      <c r="B359" s="4"/>
      <c r="C359" s="11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3"/>
      <c r="R359" s="53"/>
      <c r="S359" s="54"/>
      <c r="T359" s="54"/>
      <c r="U359" s="54"/>
      <c r="V359" s="54"/>
      <c r="W359" s="58"/>
      <c r="X359" s="54"/>
      <c r="Y359" s="85"/>
    </row>
    <row r="360" spans="1:25" s="6" customFormat="1" ht="15.75">
      <c r="A360" s="7"/>
      <c r="B360" s="4"/>
      <c r="C360" s="11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3"/>
      <c r="R360" s="53"/>
      <c r="S360" s="54"/>
      <c r="T360" s="54"/>
      <c r="U360" s="54"/>
      <c r="V360" s="54"/>
      <c r="W360" s="58"/>
      <c r="X360" s="54"/>
      <c r="Y360" s="85"/>
    </row>
    <row r="361" spans="1:25" s="6" customFormat="1" ht="15.75">
      <c r="A361" s="7"/>
      <c r="B361" s="4"/>
      <c r="C361" s="11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3"/>
      <c r="R361" s="53"/>
      <c r="S361" s="54"/>
      <c r="T361" s="54"/>
      <c r="U361" s="54"/>
      <c r="V361" s="54"/>
      <c r="W361" s="58"/>
      <c r="X361" s="54"/>
      <c r="Y361" s="85"/>
    </row>
    <row r="362" spans="1:25" s="6" customFormat="1" ht="15.75">
      <c r="A362" s="7"/>
      <c r="B362" s="4"/>
      <c r="C362" s="11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3"/>
      <c r="R362" s="53"/>
      <c r="S362" s="54"/>
      <c r="T362" s="54"/>
      <c r="U362" s="54"/>
      <c r="V362" s="54"/>
      <c r="W362" s="58"/>
      <c r="X362" s="54"/>
      <c r="Y362" s="85"/>
    </row>
    <row r="363" spans="1:25" s="6" customFormat="1" ht="15.75">
      <c r="A363" s="7"/>
      <c r="B363" s="4"/>
      <c r="C363" s="11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3"/>
      <c r="R363" s="53"/>
      <c r="S363" s="54"/>
      <c r="T363" s="54"/>
      <c r="U363" s="54"/>
      <c r="V363" s="54"/>
      <c r="W363" s="58"/>
      <c r="X363" s="54"/>
      <c r="Y363" s="85"/>
    </row>
    <row r="364" spans="1:25" s="6" customFormat="1" ht="15.75">
      <c r="A364" s="7"/>
      <c r="B364" s="4"/>
      <c r="C364" s="11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3"/>
      <c r="R364" s="53"/>
      <c r="S364" s="54"/>
      <c r="T364" s="54"/>
      <c r="U364" s="54"/>
      <c r="V364" s="54"/>
      <c r="W364" s="58"/>
      <c r="X364" s="54"/>
      <c r="Y364" s="85"/>
    </row>
    <row r="365" spans="1:25" s="6" customFormat="1" ht="15.75">
      <c r="A365" s="7"/>
      <c r="B365" s="4"/>
      <c r="C365" s="11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3"/>
      <c r="R365" s="53"/>
      <c r="S365" s="54"/>
      <c r="T365" s="54"/>
      <c r="U365" s="54"/>
      <c r="V365" s="54"/>
      <c r="W365" s="58"/>
      <c r="X365" s="54"/>
      <c r="Y365" s="85"/>
    </row>
    <row r="366" spans="1:25" s="6" customFormat="1" ht="15.75">
      <c r="A366" s="7"/>
      <c r="B366" s="4"/>
      <c r="C366" s="11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3"/>
      <c r="R366" s="53"/>
      <c r="S366" s="54"/>
      <c r="T366" s="54"/>
      <c r="U366" s="54"/>
      <c r="V366" s="54"/>
      <c r="W366" s="58"/>
      <c r="X366" s="54"/>
      <c r="Y366" s="85"/>
    </row>
    <row r="367" spans="1:25" s="6" customFormat="1" ht="15.75">
      <c r="A367" s="7"/>
      <c r="B367" s="4"/>
      <c r="C367" s="11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3"/>
      <c r="R367" s="53"/>
      <c r="S367" s="54"/>
      <c r="T367" s="54"/>
      <c r="U367" s="54"/>
      <c r="V367" s="54"/>
      <c r="W367" s="58"/>
      <c r="X367" s="54"/>
      <c r="Y367" s="85"/>
    </row>
    <row r="368" spans="1:25" s="6" customFormat="1" ht="15.75">
      <c r="A368" s="7"/>
      <c r="B368" s="4"/>
      <c r="C368" s="11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3"/>
      <c r="R368" s="53"/>
      <c r="S368" s="54"/>
      <c r="T368" s="54"/>
      <c r="U368" s="54"/>
      <c r="V368" s="54"/>
      <c r="W368" s="58"/>
      <c r="X368" s="54"/>
      <c r="Y368" s="85"/>
    </row>
    <row r="369" spans="1:25" s="6" customFormat="1" ht="15.75">
      <c r="A369" s="7"/>
      <c r="B369" s="4"/>
      <c r="C369" s="11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3"/>
      <c r="R369" s="53"/>
      <c r="S369" s="54"/>
      <c r="T369" s="54"/>
      <c r="U369" s="54"/>
      <c r="V369" s="54"/>
      <c r="W369" s="58"/>
      <c r="X369" s="54"/>
      <c r="Y369" s="85"/>
    </row>
    <row r="370" spans="1:25" s="6" customFormat="1" ht="15.75">
      <c r="A370" s="7"/>
      <c r="B370" s="4"/>
      <c r="C370" s="11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3"/>
      <c r="R370" s="53"/>
      <c r="S370" s="54"/>
      <c r="T370" s="54"/>
      <c r="U370" s="54"/>
      <c r="V370" s="54"/>
      <c r="W370" s="58"/>
      <c r="X370" s="54"/>
      <c r="Y370" s="85"/>
    </row>
    <row r="371" spans="1:25" s="6" customFormat="1" ht="15.75">
      <c r="A371" s="7"/>
      <c r="B371" s="4"/>
      <c r="C371" s="11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3"/>
      <c r="R371" s="53"/>
      <c r="S371" s="54"/>
      <c r="T371" s="54"/>
      <c r="U371" s="54"/>
      <c r="V371" s="54"/>
      <c r="W371" s="58"/>
      <c r="X371" s="54"/>
      <c r="Y371" s="85"/>
    </row>
    <row r="372" spans="1:25" s="6" customFormat="1" ht="15.75">
      <c r="A372" s="7"/>
      <c r="B372" s="4"/>
      <c r="C372" s="11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3"/>
      <c r="R372" s="53"/>
      <c r="S372" s="54"/>
      <c r="T372" s="54"/>
      <c r="U372" s="54"/>
      <c r="V372" s="54"/>
      <c r="W372" s="58"/>
      <c r="X372" s="54"/>
      <c r="Y372" s="85"/>
    </row>
    <row r="373" spans="1:25" s="6" customFormat="1" ht="15.75">
      <c r="A373" s="7"/>
      <c r="B373" s="4"/>
      <c r="C373" s="11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3"/>
      <c r="R373" s="53"/>
      <c r="S373" s="54"/>
      <c r="T373" s="54"/>
      <c r="U373" s="54"/>
      <c r="V373" s="54"/>
      <c r="W373" s="58"/>
      <c r="X373" s="54"/>
      <c r="Y373" s="85"/>
    </row>
    <row r="374" spans="1:25" s="6" customFormat="1" ht="15.75">
      <c r="A374" s="7"/>
      <c r="B374" s="4"/>
      <c r="C374" s="11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3"/>
      <c r="R374" s="53"/>
      <c r="S374" s="54"/>
      <c r="T374" s="54"/>
      <c r="U374" s="54"/>
      <c r="V374" s="54"/>
      <c r="W374" s="58"/>
      <c r="X374" s="54"/>
      <c r="Y374" s="85"/>
    </row>
    <row r="375" spans="1:25" s="6" customFormat="1" ht="15.75">
      <c r="A375" s="7"/>
      <c r="B375" s="4"/>
      <c r="C375" s="11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3"/>
      <c r="R375" s="53"/>
      <c r="S375" s="54"/>
      <c r="T375" s="54"/>
      <c r="U375" s="54"/>
      <c r="V375" s="54"/>
      <c r="W375" s="58"/>
      <c r="X375" s="54"/>
      <c r="Y375" s="85"/>
    </row>
    <row r="376" spans="1:25" s="6" customFormat="1" ht="15.75">
      <c r="A376" s="7"/>
      <c r="B376" s="4"/>
      <c r="C376" s="11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3"/>
      <c r="R376" s="53"/>
      <c r="S376" s="54"/>
      <c r="T376" s="54"/>
      <c r="U376" s="54"/>
      <c r="V376" s="54"/>
      <c r="W376" s="58"/>
      <c r="X376" s="54"/>
      <c r="Y376" s="85"/>
    </row>
    <row r="377" spans="1:25" s="6" customFormat="1" ht="15.75">
      <c r="A377" s="7"/>
      <c r="B377" s="4"/>
      <c r="C377" s="11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3"/>
      <c r="R377" s="53"/>
      <c r="S377" s="54"/>
      <c r="T377" s="54"/>
      <c r="U377" s="54"/>
      <c r="V377" s="54"/>
      <c r="W377" s="58"/>
      <c r="X377" s="54"/>
      <c r="Y377" s="85"/>
    </row>
    <row r="378" spans="1:25" s="6" customFormat="1" ht="15.75">
      <c r="A378" s="7"/>
      <c r="B378" s="4"/>
      <c r="C378" s="11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3"/>
      <c r="R378" s="53"/>
      <c r="S378" s="54"/>
      <c r="T378" s="54"/>
      <c r="U378" s="54"/>
      <c r="V378" s="54"/>
      <c r="W378" s="58"/>
      <c r="X378" s="54"/>
      <c r="Y378" s="85"/>
    </row>
    <row r="379" spans="1:25" s="6" customFormat="1" ht="15.75">
      <c r="A379" s="7"/>
      <c r="B379" s="4"/>
      <c r="C379" s="11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3"/>
      <c r="R379" s="53"/>
      <c r="S379" s="54"/>
      <c r="T379" s="54"/>
      <c r="U379" s="54"/>
      <c r="V379" s="54"/>
      <c r="W379" s="58"/>
      <c r="X379" s="54"/>
      <c r="Y379" s="85"/>
    </row>
    <row r="380" spans="1:25" s="6" customFormat="1" ht="15.75">
      <c r="A380" s="7"/>
      <c r="B380" s="4"/>
      <c r="C380" s="11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3"/>
      <c r="R380" s="53"/>
      <c r="S380" s="54"/>
      <c r="T380" s="54"/>
      <c r="U380" s="54"/>
      <c r="V380" s="54"/>
      <c r="W380" s="58"/>
      <c r="X380" s="54"/>
      <c r="Y380" s="85"/>
    </row>
    <row r="381" spans="1:25" s="6" customFormat="1" ht="15.75">
      <c r="A381" s="7"/>
      <c r="B381" s="4"/>
      <c r="C381" s="11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3"/>
      <c r="R381" s="53"/>
      <c r="S381" s="54"/>
      <c r="T381" s="54"/>
      <c r="U381" s="54"/>
      <c r="V381" s="54"/>
      <c r="W381" s="58"/>
      <c r="X381" s="54"/>
      <c r="Y381" s="85"/>
    </row>
    <row r="382" spans="1:25" s="6" customFormat="1" ht="15.75">
      <c r="A382" s="7"/>
      <c r="B382" s="4"/>
      <c r="C382" s="11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3"/>
      <c r="R382" s="53"/>
      <c r="S382" s="54"/>
      <c r="T382" s="54"/>
      <c r="U382" s="54"/>
      <c r="V382" s="54"/>
      <c r="W382" s="58"/>
      <c r="X382" s="54"/>
      <c r="Y382" s="85"/>
    </row>
    <row r="383" spans="1:25" s="6" customFormat="1" ht="15.75">
      <c r="A383" s="7"/>
      <c r="B383" s="4"/>
      <c r="C383" s="11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3"/>
      <c r="R383" s="53"/>
      <c r="S383" s="54"/>
      <c r="T383" s="54"/>
      <c r="U383" s="54"/>
      <c r="V383" s="54"/>
      <c r="W383" s="58"/>
      <c r="X383" s="54"/>
      <c r="Y383" s="85"/>
    </row>
    <row r="384" spans="1:25" s="6" customFormat="1" ht="15.75">
      <c r="A384" s="7"/>
      <c r="B384" s="4"/>
      <c r="C384" s="11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3"/>
      <c r="R384" s="53"/>
      <c r="S384" s="54"/>
      <c r="T384" s="54"/>
      <c r="U384" s="54"/>
      <c r="V384" s="54"/>
      <c r="W384" s="58"/>
      <c r="X384" s="54"/>
      <c r="Y384" s="85"/>
    </row>
    <row r="385" spans="1:25" s="6" customFormat="1" ht="15.75">
      <c r="A385" s="7"/>
      <c r="B385" s="4"/>
      <c r="C385" s="11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3"/>
      <c r="R385" s="53"/>
      <c r="S385" s="54"/>
      <c r="T385" s="54"/>
      <c r="U385" s="54"/>
      <c r="V385" s="54"/>
      <c r="W385" s="58"/>
      <c r="X385" s="54"/>
      <c r="Y385" s="85"/>
    </row>
    <row r="386" spans="1:25" s="6" customFormat="1" ht="15.75">
      <c r="A386" s="7"/>
      <c r="B386" s="4"/>
      <c r="C386" s="11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3"/>
      <c r="R386" s="53"/>
      <c r="S386" s="54"/>
      <c r="T386" s="54"/>
      <c r="U386" s="54"/>
      <c r="V386" s="54"/>
      <c r="W386" s="58"/>
      <c r="X386" s="54"/>
      <c r="Y386" s="85"/>
    </row>
    <row r="387" spans="1:25" s="6" customFormat="1" ht="15.75">
      <c r="A387" s="7"/>
      <c r="B387" s="4"/>
      <c r="C387" s="11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3"/>
      <c r="R387" s="53"/>
      <c r="S387" s="54"/>
      <c r="T387" s="54"/>
      <c r="U387" s="54"/>
      <c r="V387" s="54"/>
      <c r="W387" s="58"/>
      <c r="X387" s="54"/>
      <c r="Y387" s="85"/>
    </row>
  </sheetData>
  <sheetProtection/>
  <mergeCells count="38">
    <mergeCell ref="Q5:T5"/>
    <mergeCell ref="S11:S12"/>
    <mergeCell ref="Q11:Q12"/>
    <mergeCell ref="X9:X12"/>
    <mergeCell ref="A7:X7"/>
    <mergeCell ref="D10:F10"/>
    <mergeCell ref="G10:I10"/>
    <mergeCell ref="G11:G12"/>
    <mergeCell ref="H11:I11"/>
    <mergeCell ref="D9:I9"/>
    <mergeCell ref="E11:F11"/>
    <mergeCell ref="D11:D12"/>
    <mergeCell ref="L11:L12"/>
    <mergeCell ref="T11:U11"/>
    <mergeCell ref="J9:J12"/>
    <mergeCell ref="N11:O11"/>
    <mergeCell ref="M11:M12"/>
    <mergeCell ref="R11:R12"/>
    <mergeCell ref="K9:P9"/>
    <mergeCell ref="K11:K12"/>
    <mergeCell ref="A68:C68"/>
    <mergeCell ref="A66:C66"/>
    <mergeCell ref="B9:B12"/>
    <mergeCell ref="C9:C12"/>
    <mergeCell ref="A9:A12"/>
    <mergeCell ref="P58:T58"/>
    <mergeCell ref="Q10:V10"/>
    <mergeCell ref="K10:P10"/>
    <mergeCell ref="Y1:Y57"/>
    <mergeCell ref="A57:E57"/>
    <mergeCell ref="I57:J57"/>
    <mergeCell ref="M5:P5"/>
    <mergeCell ref="V11:V12"/>
    <mergeCell ref="M3:P3"/>
    <mergeCell ref="W9:W12"/>
    <mergeCell ref="P11:P12"/>
    <mergeCell ref="Q2:W2"/>
    <mergeCell ref="Q9:V9"/>
  </mergeCells>
  <printOptions horizontalCentered="1"/>
  <pageMargins left="0.2755905511811024" right="0.2755905511811024" top="0.7480314960629921" bottom="0.3937007874015748" header="0.3937007874015748" footer="0.1968503937007874"/>
  <pageSetup fitToHeight="2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2020-02-05T15:05:50Z</cp:lastPrinted>
  <dcterms:created xsi:type="dcterms:W3CDTF">2014-01-17T10:52:16Z</dcterms:created>
  <dcterms:modified xsi:type="dcterms:W3CDTF">2020-02-14T13:59:17Z</dcterms:modified>
  <cp:category/>
  <cp:version/>
  <cp:contentType/>
  <cp:contentStatus/>
</cp:coreProperties>
</file>