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н аоприл\МВК\"/>
    </mc:Choice>
  </mc:AlternateContent>
  <bookViews>
    <workbookView xWindow="0" yWindow="0" windowWidth="28800" windowHeight="13635"/>
  </bookViews>
  <sheets>
    <sheet name="МВК" sheetId="3" r:id="rId1"/>
  </sheets>
  <definedNames>
    <definedName name="_xlnm.Print_Area" localSheetId="0">МВК!$A$1:$AT$43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3" l="1"/>
  <c r="S20" i="3"/>
  <c r="S19" i="3" s="1"/>
  <c r="S17" i="3"/>
  <c r="S18" i="3"/>
  <c r="S16" i="3"/>
  <c r="AB21" i="3"/>
  <c r="AB20" i="3"/>
  <c r="AB19" i="3" s="1"/>
  <c r="AB17" i="3"/>
  <c r="AB18" i="3"/>
  <c r="AB16" i="3"/>
  <c r="AJ20" i="3"/>
  <c r="AC23" i="3"/>
  <c r="AI23" i="3" s="1"/>
  <c r="AC22" i="3"/>
  <c r="AI22" i="3" s="1"/>
  <c r="AJ21" i="3"/>
  <c r="AJ16" i="3"/>
  <c r="AF19" i="3"/>
  <c r="AF24" i="3" s="1"/>
  <c r="AG19" i="3"/>
  <c r="AG24" i="3" s="1"/>
  <c r="AH19" i="3"/>
  <c r="AH24" i="3" s="1"/>
  <c r="AS22" i="3"/>
  <c r="AT22" i="3" s="1"/>
  <c r="AS23" i="3"/>
  <c r="AT23" i="3" s="1"/>
  <c r="D19" i="3"/>
  <c r="D24" i="3" s="1"/>
  <c r="E19" i="3"/>
  <c r="E24" i="3" s="1"/>
  <c r="F19" i="3"/>
  <c r="F24" i="3" s="1"/>
  <c r="G19" i="3"/>
  <c r="G24" i="3" s="1"/>
  <c r="H19" i="3"/>
  <c r="H24" i="3" s="1"/>
  <c r="I19" i="3"/>
  <c r="I24" i="3" s="1"/>
  <c r="J19" i="3"/>
  <c r="J24" i="3" s="1"/>
  <c r="K19" i="3"/>
  <c r="K24" i="3" s="1"/>
  <c r="L19" i="3"/>
  <c r="L24" i="3" s="1"/>
  <c r="M19" i="3"/>
  <c r="M24" i="3" s="1"/>
  <c r="N19" i="3"/>
  <c r="N24" i="3" s="1"/>
  <c r="O19" i="3"/>
  <c r="O24" i="3" s="1"/>
  <c r="P19" i="3"/>
  <c r="P24" i="3" s="1"/>
  <c r="Q19" i="3"/>
  <c r="Q24" i="3" s="1"/>
  <c r="R19" i="3"/>
  <c r="R24" i="3" s="1"/>
  <c r="T19" i="3"/>
  <c r="T24" i="3" s="1"/>
  <c r="U19" i="3"/>
  <c r="U24" i="3" s="1"/>
  <c r="V19" i="3"/>
  <c r="V24" i="3" s="1"/>
  <c r="W19" i="3"/>
  <c r="W24" i="3" s="1"/>
  <c r="X19" i="3"/>
  <c r="X24" i="3" s="1"/>
  <c r="Y19" i="3"/>
  <c r="Y24" i="3" s="1"/>
  <c r="Z19" i="3"/>
  <c r="Z24" i="3" s="1"/>
  <c r="AA19" i="3"/>
  <c r="AA24" i="3" s="1"/>
  <c r="AK19" i="3"/>
  <c r="AK24" i="3" s="1"/>
  <c r="AM19" i="3"/>
  <c r="AM24" i="3" s="1"/>
  <c r="AP19" i="3"/>
  <c r="AP24" i="3" s="1"/>
  <c r="AQ19" i="3"/>
  <c r="AQ24" i="3" s="1"/>
  <c r="C19" i="3"/>
  <c r="C24" i="3" s="1"/>
  <c r="AJ18" i="3" l="1"/>
  <c r="AJ17" i="3"/>
  <c r="S24" i="3"/>
  <c r="AB24" i="3"/>
  <c r="AO21" i="3"/>
  <c r="AR21" i="3" s="1"/>
  <c r="AL21" i="3"/>
  <c r="AN21" i="3" s="1"/>
  <c r="AS21" i="3" s="1"/>
  <c r="AT21" i="3" s="1"/>
  <c r="AO20" i="3"/>
  <c r="AL20" i="3"/>
  <c r="AO18" i="3"/>
  <c r="AR18" i="3" s="1"/>
  <c r="AL18" i="3"/>
  <c r="AN18" i="3" s="1"/>
  <c r="AS18" i="3" s="1"/>
  <c r="AT18" i="3" s="1"/>
  <c r="AO17" i="3"/>
  <c r="AR17" i="3" s="1"/>
  <c r="AL17" i="3"/>
  <c r="AN17" i="3" s="1"/>
  <c r="AO16" i="3"/>
  <c r="AL16" i="3"/>
  <c r="AN16" i="3" s="1"/>
  <c r="AS17" i="3" l="1"/>
  <c r="AT17" i="3" s="1"/>
  <c r="AN20" i="3"/>
  <c r="AL19" i="3"/>
  <c r="AL24" i="3" s="1"/>
  <c r="AR20" i="3"/>
  <c r="AR19" i="3" s="1"/>
  <c r="AR24" i="3" s="1"/>
  <c r="AO19" i="3"/>
  <c r="AO24" i="3" s="1"/>
  <c r="AJ19" i="3"/>
  <c r="AJ24" i="3" s="1"/>
  <c r="AR16" i="3"/>
  <c r="AS16" i="3" s="1"/>
  <c r="AT16" i="3" s="1"/>
  <c r="AN19" i="3" l="1"/>
  <c r="AS19" i="3" s="1"/>
  <c r="AS20" i="3"/>
  <c r="AT20" i="3" s="1"/>
  <c r="AN24" i="3" l="1"/>
  <c r="AT19" i="3"/>
  <c r="AT24" i="3" s="1"/>
  <c r="AS24" i="3"/>
</calcChain>
</file>

<file path=xl/sharedStrings.xml><?xml version="1.0" encoding="utf-8"?>
<sst xmlns="http://schemas.openxmlformats.org/spreadsheetml/2006/main" count="105" uniqueCount="88">
  <si>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</si>
  <si>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</si>
  <si>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</si>
  <si>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</si>
  <si>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</si>
  <si>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</si>
  <si>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Бюджет с. Піщане</t>
  </si>
  <si>
    <t>Бюджет Верхньосироватської сільської ради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</si>
  <si>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</si>
  <si>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</si>
  <si>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</si>
  <si>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</si>
  <si>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</si>
  <si>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</si>
  <si>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</si>
  <si>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</si>
  <si>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</si>
  <si>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</si>
  <si>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капітальний ремонт під'їздної дороги до с. Піщане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</si>
  <si>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</si>
  <si>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</si>
  <si>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</si>
  <si>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</si>
  <si>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Освітня субвенція</t>
  </si>
  <si>
    <t>Медична субвенція</t>
  </si>
  <si>
    <t>Код бюджету</t>
  </si>
  <si>
    <t>до рішення виконавчого комітету</t>
  </si>
  <si>
    <t>Додаток 6</t>
  </si>
  <si>
    <t>Директор департаменту фінансів,</t>
  </si>
  <si>
    <t>економіки та інвестицій</t>
  </si>
  <si>
    <t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</si>
  <si>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</si>
  <si>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</si>
  <si>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 здійснення переданих видатків у сфері освіти за рахунок коштів освітньої субвенції</t>
  </si>
  <si>
    <t>на оплату праці з нарахуваннями педагогічних працівників інклюзивно-ресурсних центрів</t>
  </si>
  <si>
    <t>на надання державної підтримки особам з особливими освітніми потребами за рахунок відповідної субвенції з державного бюджету</t>
  </si>
  <si>
    <t>на оплату за проведення корекційно-розвиткових занять і придбання спеціальних засобів корекції для учнів інклюзивних класів (видатки споживання)</t>
  </si>
  <si>
    <t>на придбання спеціальних засобів корекції для учнів спеціальних класів (видатки розвитку)</t>
  </si>
  <si>
    <t>на здійснення переданих видатків у сфері охорони здоров'я за рахунок коштів медичної субвенції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</si>
  <si>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</si>
  <si>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</si>
  <si>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</si>
  <si>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</si>
  <si>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</si>
  <si>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</si>
  <si>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Субвенції та дотації загального фонду</t>
  </si>
  <si>
    <t>Дотації з місцевих бюджетів іншим місцевим бюджетам: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</si>
  <si>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</si>
  <si>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</si>
  <si>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</si>
  <si>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</si>
  <si>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</si>
  <si>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</si>
  <si>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</si>
  <si>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</si>
  <si>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</si>
  <si>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</si>
  <si>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 xml:space="preserve">Субвенції </t>
  </si>
  <si>
    <t>Субвенції</t>
  </si>
  <si>
    <t>Інші бюджети</t>
  </si>
  <si>
    <t>Трансферти отримані з інших бюджетів відповідно до:</t>
  </si>
  <si>
    <t>С.А. Липова</t>
  </si>
  <si>
    <t>Трансферти передані до інших бюджетів відповідно до:</t>
  </si>
  <si>
    <t>договору № 620/12-18 від 10.12.2018 між Сумською міською радою та Сумською обласною радою</t>
  </si>
  <si>
    <t>договору № 594/04-18 від 22.11.2018 між Сумською міською радою та Піщанською сільською радою</t>
  </si>
  <si>
    <t>9110</t>
  </si>
  <si>
    <t>9770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</si>
  <si>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</si>
  <si>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додатку № 5 Рішення обласної ради від 14.12.2018 "Про обласний бюджет Сумської області на 2019 рік" (ККД 41053900)</t>
  </si>
  <si>
    <t>додатку № 6 Закону України від 23.11.2018 № 2629-VIII "Про Державний бюджет України на 2019 рік" (ККД 41033900, 41034200 та КПКВК 9110)</t>
  </si>
  <si>
    <t>договору № № 8 від 19.11.2018 між Сумською міською радою та Миколаївькою сільською радою (ККД 41053300)</t>
  </si>
  <si>
    <t>договору б/н від 30.11.2018 між Сумською міською радою та Бездрицькою сільською радою (ОТГ) (ККД 41053300)</t>
  </si>
  <si>
    <t>41040200</t>
  </si>
  <si>
    <t>41033900</t>
  </si>
  <si>
    <t>41034200</t>
  </si>
  <si>
    <t>41050100</t>
  </si>
  <si>
    <t>41050200</t>
  </si>
  <si>
    <t>додатку № 7 Закону України від 23.11.2018 № 2629-VIII "Про Державний бюджет України на 2019 рік" (ККД 41040200, 41050100,41050200, 41050300, 41050700, 41051100, 41051200, 41051500, 41052000)</t>
  </si>
  <si>
    <t>41050300</t>
  </si>
  <si>
    <t>41050700</t>
  </si>
  <si>
    <t>41051100</t>
  </si>
  <si>
    <t>41051200</t>
  </si>
  <si>
    <t>41051500</t>
  </si>
  <si>
    <t>41052000</t>
  </si>
  <si>
    <t>41053900</t>
  </si>
  <si>
    <t>договору № 637/05-18 від 17.12.2018 між Сумською міською радою та Верхньосироватською сільською радою</t>
  </si>
  <si>
    <t>договору № 632 від 14.12.2018 між Сумською міською радою та Сумською обласною радою</t>
  </si>
  <si>
    <t>від 18.12.2018 № 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</si>
</sst>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3"/>
      <color rgb="FF00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rgb="FF000000"/>
      <name val="Times New Roman"/>
      <family val="1"/>
      <charset val="204"/>
    </font>
    <font>
      <b/>
      <i/>
      <sz val="17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27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textRotation="18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" fontId="3" fillId="0" borderId="0" xfId="0" applyNumberFormat="1" applyFont="1" applyFill="1"/>
    <xf numFmtId="0" fontId="23" fillId="0" borderId="0" xfId="0" applyFont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5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textRotation="180"/>
    </xf>
    <xf numFmtId="49" fontId="31" fillId="0" borderId="0" xfId="0" applyNumberFormat="1" applyFont="1" applyFill="1"/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49" fontId="29" fillId="0" borderId="4" xfId="0" applyNumberFormat="1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tabSelected="1" view="pageBreakPreview" zoomScale="25" zoomScaleNormal="100" zoomScaleSheetLayoutView="25" workbookViewId="0">
      <selection activeCell="I4" sqref="I4"/>
    </sheetView>
  </sheetViews>
  <sheetFormatPr defaultRowHeight="18.75" x14ac:dyDescent="0.3"/>
  <cols>
    <col min="1" max="1" width="21.7109375" style="2" customWidth="1"/>
    <col min="2" max="2" width="38.42578125" style="2" customWidth="1"/>
    <col min="3" max="3" width="49.5703125" style="2" customWidth="1"/>
    <col min="4" max="4" width="26.5703125" style="3" customWidth="1"/>
    <col min="5" max="5" width="24.7109375" style="3" customWidth="1"/>
    <col min="6" max="6" width="64.5703125" style="3" customWidth="1"/>
    <col min="7" max="7" width="39.7109375" style="3" customWidth="1"/>
    <col min="8" max="8" width="93.7109375" style="3" customWidth="1"/>
    <col min="9" max="9" width="86.42578125" style="3" customWidth="1"/>
    <col min="10" max="10" width="21.28515625" style="3" customWidth="1"/>
    <col min="11" max="11" width="23.5703125" style="3" customWidth="1"/>
    <col min="12" max="17" width="23" style="3" customWidth="1"/>
    <col min="18" max="18" width="24.7109375" style="3" customWidth="1"/>
    <col min="19" max="19" width="27.5703125" style="3" customWidth="1"/>
    <col min="20" max="20" width="38.28515625" style="3" customWidth="1"/>
    <col min="21" max="21" width="23" style="3" customWidth="1"/>
    <col min="22" max="22" width="30.28515625" style="3" customWidth="1"/>
    <col min="23" max="23" width="23" style="3" customWidth="1"/>
    <col min="24" max="24" width="24.7109375" style="3" customWidth="1"/>
    <col min="25" max="25" width="23" style="3" customWidth="1"/>
    <col min="26" max="26" width="24.85546875" style="3" customWidth="1"/>
    <col min="27" max="27" width="23" style="3" customWidth="1"/>
    <col min="28" max="28" width="27.5703125" style="3" customWidth="1"/>
    <col min="29" max="29" width="39.28515625" style="3" hidden="1" customWidth="1"/>
    <col min="30" max="35" width="23" style="3" hidden="1" customWidth="1"/>
    <col min="36" max="36" width="29.42578125" style="6" customWidth="1"/>
    <col min="37" max="37" width="23.7109375" style="2" customWidth="1"/>
    <col min="38" max="38" width="20.85546875" style="2" customWidth="1"/>
    <col min="39" max="39" width="46.140625" style="2" customWidth="1"/>
    <col min="40" max="40" width="29.85546875" style="7" customWidth="1"/>
    <col min="41" max="41" width="33.85546875" style="2" customWidth="1"/>
    <col min="42" max="42" width="25.7109375" style="2" customWidth="1"/>
    <col min="43" max="43" width="22.85546875" style="2" customWidth="1"/>
    <col min="44" max="44" width="29.85546875" style="7" customWidth="1"/>
    <col min="45" max="45" width="20.7109375" style="7" customWidth="1"/>
    <col min="46" max="46" width="26" style="7" customWidth="1"/>
    <col min="47" max="50" width="9.140625" style="2"/>
  </cols>
  <sheetData>
    <row r="1" spans="1:47" ht="38.25" x14ac:dyDescent="0.55000000000000004">
      <c r="H1" s="31"/>
      <c r="I1" s="52" t="s">
        <v>27</v>
      </c>
      <c r="J1" s="31"/>
      <c r="K1" s="31"/>
      <c r="L1" s="31"/>
      <c r="M1" s="31"/>
      <c r="AO1" s="31"/>
      <c r="AP1" s="31"/>
      <c r="AQ1" s="31"/>
      <c r="AR1" s="50"/>
      <c r="AS1" s="31"/>
      <c r="AT1" s="31"/>
    </row>
    <row r="2" spans="1:47" ht="38.25" x14ac:dyDescent="0.55000000000000004">
      <c r="H2" s="31"/>
      <c r="I2" s="31" t="s">
        <v>26</v>
      </c>
      <c r="J2" s="31"/>
      <c r="K2" s="31"/>
      <c r="L2" s="31"/>
      <c r="M2" s="31"/>
      <c r="AO2" s="31"/>
      <c r="AP2" s="31"/>
      <c r="AQ2" s="31"/>
      <c r="AR2" s="50"/>
      <c r="AS2" s="31"/>
      <c r="AT2" s="31"/>
    </row>
    <row r="3" spans="1:47" ht="38.25" x14ac:dyDescent="0.55000000000000004">
      <c r="H3" s="31"/>
      <c r="I3" s="31" t="s">
        <v>87</v>
      </c>
      <c r="J3" s="31"/>
      <c r="K3" s="31"/>
      <c r="L3" s="31"/>
      <c r="M3" s="31"/>
      <c r="AO3" s="31"/>
      <c r="AP3" s="31"/>
      <c r="AQ3" s="31"/>
      <c r="AR3" s="50"/>
      <c r="AS3" s="31"/>
      <c r="AT3" s="31"/>
    </row>
    <row r="4" spans="1:47" ht="25.5" customHeight="1" x14ac:dyDescent="0.5">
      <c r="AP4" s="84"/>
      <c r="AQ4" s="84"/>
      <c r="AR4" s="84"/>
      <c r="AS4" s="84"/>
      <c r="AT4" s="84"/>
    </row>
    <row r="5" spans="1:47" s="2" customFormat="1" ht="42" hidden="1" customHeight="1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6"/>
      <c r="AN5" s="7"/>
      <c r="AP5" s="8"/>
      <c r="AQ5" s="8"/>
      <c r="AR5" s="51"/>
      <c r="AS5" s="8"/>
      <c r="AT5" s="8"/>
    </row>
    <row r="6" spans="1:47" s="2" customFormat="1" ht="67.5" hidden="1" customHeight="1" x14ac:dyDescent="0.3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7" s="2" customFormat="1" ht="27.75" customHeight="1" x14ac:dyDescent="0.45">
      <c r="A7" s="1"/>
      <c r="D7" s="3"/>
      <c r="E7" s="3"/>
      <c r="F7" s="3"/>
      <c r="G7" s="3"/>
      <c r="H7" s="3"/>
      <c r="I7" s="32" t="s">
        <v>10</v>
      </c>
      <c r="J7" s="3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6"/>
      <c r="AN7" s="7"/>
      <c r="AR7" s="7"/>
      <c r="AS7" s="7"/>
      <c r="AT7" s="25"/>
    </row>
    <row r="8" spans="1:47" s="2" customFormat="1" ht="62.25" customHeight="1" x14ac:dyDescent="0.3">
      <c r="A8" s="86" t="s">
        <v>25</v>
      </c>
      <c r="B8" s="86" t="s">
        <v>0</v>
      </c>
      <c r="C8" s="94" t="s">
        <v>1</v>
      </c>
      <c r="D8" s="95"/>
      <c r="E8" s="95"/>
      <c r="F8" s="95"/>
      <c r="G8" s="95"/>
      <c r="H8" s="95"/>
      <c r="I8" s="95"/>
      <c r="J8" s="95" t="s">
        <v>1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 t="s">
        <v>1</v>
      </c>
      <c r="AC8" s="95"/>
      <c r="AD8" s="95"/>
      <c r="AE8" s="95"/>
      <c r="AF8" s="95"/>
      <c r="AG8" s="95"/>
      <c r="AH8" s="95"/>
      <c r="AI8" s="95"/>
      <c r="AJ8" s="96"/>
      <c r="AK8" s="89" t="s">
        <v>21</v>
      </c>
      <c r="AL8" s="89"/>
      <c r="AM8" s="89"/>
      <c r="AN8" s="89"/>
      <c r="AO8" s="89"/>
      <c r="AP8" s="89"/>
      <c r="AQ8" s="89"/>
      <c r="AR8" s="89"/>
      <c r="AS8" s="89"/>
      <c r="AT8" s="89"/>
    </row>
    <row r="9" spans="1:47" s="2" customFormat="1" ht="120" customHeight="1" x14ac:dyDescent="0.3">
      <c r="A9" s="87"/>
      <c r="B9" s="87"/>
      <c r="C9" s="97" t="s">
        <v>45</v>
      </c>
      <c r="D9" s="97"/>
      <c r="E9" s="97"/>
      <c r="F9" s="97"/>
      <c r="G9" s="97"/>
      <c r="H9" s="97"/>
      <c r="I9" s="97"/>
      <c r="J9" s="97" t="s">
        <v>45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61" t="s">
        <v>45</v>
      </c>
      <c r="AC9" s="62"/>
      <c r="AD9" s="62"/>
      <c r="AE9" s="62"/>
      <c r="AF9" s="62"/>
      <c r="AG9" s="62"/>
      <c r="AH9" s="62"/>
      <c r="AI9" s="62"/>
      <c r="AJ9" s="75" t="s">
        <v>56</v>
      </c>
      <c r="AK9" s="74" t="s">
        <v>8</v>
      </c>
      <c r="AL9" s="78" t="s">
        <v>57</v>
      </c>
      <c r="AM9" s="79"/>
      <c r="AN9" s="79"/>
      <c r="AO9" s="79"/>
      <c r="AP9" s="79"/>
      <c r="AQ9" s="79"/>
      <c r="AR9" s="79"/>
      <c r="AS9" s="80"/>
      <c r="AT9" s="90" t="s">
        <v>56</v>
      </c>
    </row>
    <row r="10" spans="1:47" s="2" customFormat="1" ht="26.25" customHeight="1" x14ac:dyDescent="0.3">
      <c r="A10" s="87"/>
      <c r="B10" s="87"/>
      <c r="C10" s="74" t="s">
        <v>46</v>
      </c>
      <c r="D10" s="65" t="s">
        <v>22</v>
      </c>
      <c r="E10" s="65"/>
      <c r="F10" s="65" t="s">
        <v>58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 t="s">
        <v>42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76"/>
      <c r="AK10" s="74"/>
      <c r="AL10" s="81"/>
      <c r="AM10" s="82"/>
      <c r="AN10" s="82"/>
      <c r="AO10" s="82"/>
      <c r="AP10" s="82"/>
      <c r="AQ10" s="82"/>
      <c r="AR10" s="82"/>
      <c r="AS10" s="83"/>
      <c r="AT10" s="91"/>
    </row>
    <row r="11" spans="1:47" s="2" customFormat="1" ht="30.75" customHeight="1" x14ac:dyDescent="0.3">
      <c r="A11" s="87"/>
      <c r="B11" s="87"/>
      <c r="C11" s="7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 t="s">
        <v>43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76"/>
      <c r="AK11" s="74"/>
      <c r="AL11" s="74" t="s">
        <v>13</v>
      </c>
      <c r="AM11" s="74"/>
      <c r="AN11" s="74"/>
      <c r="AO11" s="74" t="s">
        <v>17</v>
      </c>
      <c r="AP11" s="74"/>
      <c r="AQ11" s="74"/>
      <c r="AR11" s="74"/>
      <c r="AS11" s="73" t="s">
        <v>55</v>
      </c>
      <c r="AT11" s="91"/>
    </row>
    <row r="12" spans="1:47" s="2" customFormat="1" ht="36.75" customHeight="1" x14ac:dyDescent="0.3">
      <c r="A12" s="87"/>
      <c r="B12" s="87"/>
      <c r="C12" s="74" t="s">
        <v>47</v>
      </c>
      <c r="D12" s="65" t="s">
        <v>23</v>
      </c>
      <c r="E12" s="65" t="s">
        <v>24</v>
      </c>
      <c r="F12" s="65" t="s">
        <v>67</v>
      </c>
      <c r="G12" s="65" t="s">
        <v>30</v>
      </c>
      <c r="H12" s="65" t="s">
        <v>31</v>
      </c>
      <c r="I12" s="65" t="s">
        <v>32</v>
      </c>
      <c r="J12" s="65" t="s">
        <v>33</v>
      </c>
      <c r="K12" s="65" t="s">
        <v>14</v>
      </c>
      <c r="L12" s="65" t="s">
        <v>35</v>
      </c>
      <c r="M12" s="65" t="s">
        <v>14</v>
      </c>
      <c r="N12" s="65"/>
      <c r="O12" s="65" t="s">
        <v>38</v>
      </c>
      <c r="P12" s="65" t="s">
        <v>14</v>
      </c>
      <c r="Q12" s="65"/>
      <c r="R12" s="65" t="s">
        <v>41</v>
      </c>
      <c r="S12" s="66" t="s">
        <v>16</v>
      </c>
      <c r="T12" s="65" t="s">
        <v>48</v>
      </c>
      <c r="U12" s="65" t="s">
        <v>49</v>
      </c>
      <c r="V12" s="65" t="s">
        <v>50</v>
      </c>
      <c r="W12" s="65" t="s">
        <v>51</v>
      </c>
      <c r="X12" s="65" t="s">
        <v>52</v>
      </c>
      <c r="Y12" s="65" t="s">
        <v>53</v>
      </c>
      <c r="Z12" s="65" t="s">
        <v>44</v>
      </c>
      <c r="AA12" s="65" t="s">
        <v>54</v>
      </c>
      <c r="AB12" s="66" t="s">
        <v>16</v>
      </c>
      <c r="AC12" s="65"/>
      <c r="AD12" s="65"/>
      <c r="AE12" s="65"/>
      <c r="AF12" s="65"/>
      <c r="AG12" s="65"/>
      <c r="AH12" s="65"/>
      <c r="AI12" s="65"/>
      <c r="AJ12" s="76"/>
      <c r="AK12" s="74" t="s">
        <v>11</v>
      </c>
      <c r="AL12" s="74" t="s">
        <v>12</v>
      </c>
      <c r="AM12" s="27" t="s">
        <v>14</v>
      </c>
      <c r="AN12" s="73" t="s">
        <v>16</v>
      </c>
      <c r="AO12" s="74" t="s">
        <v>12</v>
      </c>
      <c r="AP12" s="74" t="s">
        <v>14</v>
      </c>
      <c r="AQ12" s="74"/>
      <c r="AR12" s="73" t="s">
        <v>16</v>
      </c>
      <c r="AS12" s="73"/>
      <c r="AT12" s="91"/>
    </row>
    <row r="13" spans="1:47" s="2" customFormat="1" ht="19.5" customHeight="1" x14ac:dyDescent="0.3">
      <c r="A13" s="87"/>
      <c r="B13" s="87"/>
      <c r="C13" s="7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5"/>
      <c r="U13" s="65"/>
      <c r="V13" s="65"/>
      <c r="W13" s="65"/>
      <c r="X13" s="65"/>
      <c r="Y13" s="65"/>
      <c r="Z13" s="65"/>
      <c r="AA13" s="65"/>
      <c r="AB13" s="66"/>
      <c r="AC13" s="65"/>
      <c r="AD13" s="65"/>
      <c r="AE13" s="65"/>
      <c r="AF13" s="65"/>
      <c r="AG13" s="65"/>
      <c r="AH13" s="65"/>
      <c r="AI13" s="65"/>
      <c r="AJ13" s="76"/>
      <c r="AK13" s="74"/>
      <c r="AL13" s="74"/>
      <c r="AM13" s="74" t="s">
        <v>15</v>
      </c>
      <c r="AN13" s="73"/>
      <c r="AO13" s="74"/>
      <c r="AP13" s="74" t="s">
        <v>19</v>
      </c>
      <c r="AQ13" s="74" t="s">
        <v>18</v>
      </c>
      <c r="AR13" s="73"/>
      <c r="AS13" s="73"/>
      <c r="AT13" s="91"/>
    </row>
    <row r="14" spans="1:47" s="2" customFormat="1" ht="408.75" customHeight="1" x14ac:dyDescent="0.3">
      <c r="A14" s="88"/>
      <c r="B14" s="88"/>
      <c r="C14" s="74"/>
      <c r="D14" s="65"/>
      <c r="E14" s="65"/>
      <c r="F14" s="65"/>
      <c r="G14" s="65"/>
      <c r="H14" s="65"/>
      <c r="I14" s="65"/>
      <c r="J14" s="65"/>
      <c r="K14" s="60" t="s">
        <v>34</v>
      </c>
      <c r="L14" s="65"/>
      <c r="M14" s="60" t="s">
        <v>36</v>
      </c>
      <c r="N14" s="60" t="s">
        <v>37</v>
      </c>
      <c r="O14" s="65"/>
      <c r="P14" s="60" t="s">
        <v>39</v>
      </c>
      <c r="Q14" s="60" t="s">
        <v>40</v>
      </c>
      <c r="R14" s="65"/>
      <c r="S14" s="66"/>
      <c r="T14" s="65"/>
      <c r="U14" s="65"/>
      <c r="V14" s="65"/>
      <c r="W14" s="65"/>
      <c r="X14" s="65"/>
      <c r="Y14" s="65"/>
      <c r="Z14" s="65"/>
      <c r="AA14" s="65"/>
      <c r="AB14" s="66"/>
      <c r="AC14" s="65"/>
      <c r="AD14" s="65"/>
      <c r="AE14" s="65"/>
      <c r="AF14" s="65"/>
      <c r="AG14" s="65"/>
      <c r="AH14" s="65"/>
      <c r="AI14" s="65"/>
      <c r="AJ14" s="77"/>
      <c r="AK14" s="74"/>
      <c r="AL14" s="74"/>
      <c r="AM14" s="74"/>
      <c r="AN14" s="73"/>
      <c r="AO14" s="74"/>
      <c r="AP14" s="74"/>
      <c r="AQ14" s="74"/>
      <c r="AR14" s="73"/>
      <c r="AS14" s="73"/>
      <c r="AT14" s="92"/>
      <c r="AU14" s="26">
        <v>23</v>
      </c>
    </row>
    <row r="15" spans="1:47" s="57" customFormat="1" ht="39" customHeight="1" x14ac:dyDescent="0.3">
      <c r="A15" s="53"/>
      <c r="B15" s="53"/>
      <c r="C15" s="54" t="s">
        <v>72</v>
      </c>
      <c r="D15" s="54" t="s">
        <v>73</v>
      </c>
      <c r="E15" s="54" t="s">
        <v>74</v>
      </c>
      <c r="F15" s="54" t="s">
        <v>75</v>
      </c>
      <c r="G15" s="54" t="s">
        <v>76</v>
      </c>
      <c r="H15" s="54" t="s">
        <v>78</v>
      </c>
      <c r="I15" s="54" t="s">
        <v>79</v>
      </c>
      <c r="J15" s="54" t="s">
        <v>80</v>
      </c>
      <c r="K15" s="54"/>
      <c r="L15" s="54" t="s">
        <v>81</v>
      </c>
      <c r="M15" s="54"/>
      <c r="N15" s="54"/>
      <c r="O15" s="54" t="s">
        <v>82</v>
      </c>
      <c r="P15" s="54"/>
      <c r="Q15" s="54"/>
      <c r="R15" s="54" t="s">
        <v>83</v>
      </c>
      <c r="S15" s="54"/>
      <c r="T15" s="69" t="s">
        <v>84</v>
      </c>
      <c r="U15" s="70"/>
      <c r="V15" s="70"/>
      <c r="W15" s="70"/>
      <c r="X15" s="70"/>
      <c r="Y15" s="70"/>
      <c r="Z15" s="70"/>
      <c r="AA15" s="71"/>
      <c r="AB15" s="55"/>
      <c r="AC15" s="55"/>
      <c r="AD15" s="55"/>
      <c r="AE15" s="55"/>
      <c r="AF15" s="55"/>
      <c r="AG15" s="55"/>
      <c r="AH15" s="55"/>
      <c r="AI15" s="55"/>
      <c r="AJ15" s="55"/>
      <c r="AK15" s="54" t="s">
        <v>65</v>
      </c>
      <c r="AL15" s="54" t="s">
        <v>66</v>
      </c>
      <c r="AM15" s="54"/>
      <c r="AN15" s="54" t="s">
        <v>66</v>
      </c>
      <c r="AO15" s="54"/>
      <c r="AP15" s="54"/>
      <c r="AQ15" s="54"/>
      <c r="AR15" s="53"/>
      <c r="AS15" s="53"/>
      <c r="AT15" s="53"/>
      <c r="AU15" s="56"/>
    </row>
    <row r="16" spans="1:47" s="2" customFormat="1" ht="49.5" customHeight="1" x14ac:dyDescent="0.3">
      <c r="A16" s="27">
        <v>18201100000</v>
      </c>
      <c r="B16" s="58" t="s">
        <v>20</v>
      </c>
      <c r="C16" s="11">
        <v>3474230</v>
      </c>
      <c r="D16" s="9">
        <v>311100800</v>
      </c>
      <c r="E16" s="9">
        <v>194686700</v>
      </c>
      <c r="F16" s="9">
        <v>283223940</v>
      </c>
      <c r="G16" s="9">
        <v>352400</v>
      </c>
      <c r="H16" s="9">
        <v>339093600</v>
      </c>
      <c r="I16" s="9">
        <v>3600900</v>
      </c>
      <c r="J16" s="9">
        <v>1178720</v>
      </c>
      <c r="K16" s="9">
        <v>1178720</v>
      </c>
      <c r="L16" s="9">
        <v>1167849</v>
      </c>
      <c r="M16" s="9">
        <v>1033063</v>
      </c>
      <c r="N16" s="9">
        <v>134786</v>
      </c>
      <c r="O16" s="9">
        <v>15070130</v>
      </c>
      <c r="P16" s="9">
        <v>10489630</v>
      </c>
      <c r="Q16" s="9">
        <v>4580500</v>
      </c>
      <c r="R16" s="9">
        <v>1465420</v>
      </c>
      <c r="S16" s="10">
        <f>F16+G16+H16+I16+J16+L16+O16+R16</f>
        <v>645152959</v>
      </c>
      <c r="T16" s="9">
        <v>61200</v>
      </c>
      <c r="U16" s="9">
        <v>19700</v>
      </c>
      <c r="V16" s="9">
        <v>317300</v>
      </c>
      <c r="W16" s="9">
        <v>680</v>
      </c>
      <c r="X16" s="9">
        <v>686000</v>
      </c>
      <c r="Y16" s="9">
        <v>215500</v>
      </c>
      <c r="Z16" s="9">
        <v>205040</v>
      </c>
      <c r="AA16" s="9">
        <v>25600</v>
      </c>
      <c r="AB16" s="10">
        <f>AA16+Z16+Y16+X16+W16+V16+U16+T16</f>
        <v>1531020</v>
      </c>
      <c r="AC16" s="9"/>
      <c r="AD16" s="9"/>
      <c r="AE16" s="9"/>
      <c r="AF16" s="9"/>
      <c r="AG16" s="9"/>
      <c r="AH16" s="9"/>
      <c r="AI16" s="10"/>
      <c r="AJ16" s="10">
        <f>AI16+AB16+E16+C16+D16+S16</f>
        <v>1155945709</v>
      </c>
      <c r="AK16" s="11"/>
      <c r="AL16" s="11">
        <f t="shared" ref="AL16:AL17" si="0">AM16</f>
        <v>0</v>
      </c>
      <c r="AM16" s="11"/>
      <c r="AN16" s="12">
        <f>AL16</f>
        <v>0</v>
      </c>
      <c r="AO16" s="13">
        <f>AP16+AQ16</f>
        <v>0</v>
      </c>
      <c r="AP16" s="11"/>
      <c r="AQ16" s="11"/>
      <c r="AR16" s="14">
        <f>AO16</f>
        <v>0</v>
      </c>
      <c r="AS16" s="14">
        <f>AN16+AR16</f>
        <v>0</v>
      </c>
      <c r="AT16" s="14">
        <f>AS16+AK16</f>
        <v>0</v>
      </c>
    </row>
    <row r="17" spans="1:50" s="2" customFormat="1" ht="40.5" customHeight="1" x14ac:dyDescent="0.3">
      <c r="A17" s="27"/>
      <c r="B17" s="58" t="s">
        <v>4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>
        <f t="shared" ref="S17:S21" si="1">F17+G17+H17+I17+J17+L17+O17+R17</f>
        <v>0</v>
      </c>
      <c r="T17" s="9"/>
      <c r="U17" s="9"/>
      <c r="V17" s="9"/>
      <c r="W17" s="9"/>
      <c r="X17" s="9"/>
      <c r="Y17" s="9"/>
      <c r="Z17" s="9"/>
      <c r="AA17" s="9"/>
      <c r="AB17" s="10">
        <f t="shared" ref="AB17:AB21" si="2">AA17+Z17+Y17+X17+W17+V17+U17+T17</f>
        <v>0</v>
      </c>
      <c r="AC17" s="9"/>
      <c r="AD17" s="9"/>
      <c r="AE17" s="9"/>
      <c r="AF17" s="9"/>
      <c r="AG17" s="9"/>
      <c r="AH17" s="9"/>
      <c r="AI17" s="10"/>
      <c r="AJ17" s="10">
        <f t="shared" ref="AJ17:AJ21" si="3">AI17+AB17+E17+C17+D17+S17</f>
        <v>0</v>
      </c>
      <c r="AK17" s="11">
        <v>111090200</v>
      </c>
      <c r="AL17" s="11">
        <f t="shared" si="0"/>
        <v>0</v>
      </c>
      <c r="AM17" s="11"/>
      <c r="AN17" s="12">
        <f>AL17</f>
        <v>0</v>
      </c>
      <c r="AO17" s="13">
        <f t="shared" ref="AO17:AO21" si="4">AP17+AQ17</f>
        <v>0</v>
      </c>
      <c r="AP17" s="11"/>
      <c r="AQ17" s="11"/>
      <c r="AR17" s="14">
        <f t="shared" ref="AR17:AR21" si="5">AO17</f>
        <v>0</v>
      </c>
      <c r="AS17" s="14">
        <f t="shared" ref="AS17:AS23" si="6">AN17+AR17</f>
        <v>0</v>
      </c>
      <c r="AT17" s="14">
        <f t="shared" ref="AT17:AT23" si="7">AS17+AK17</f>
        <v>111090200</v>
      </c>
    </row>
    <row r="18" spans="1:50" ht="52.5" customHeight="1" x14ac:dyDescent="0.3">
      <c r="A18" s="27">
        <v>18100000000</v>
      </c>
      <c r="B18" s="58" t="s">
        <v>5</v>
      </c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>
        <f t="shared" si="1"/>
        <v>0</v>
      </c>
      <c r="T18" s="9"/>
      <c r="U18" s="9"/>
      <c r="V18" s="9"/>
      <c r="W18" s="9"/>
      <c r="X18" s="9"/>
      <c r="Y18" s="9"/>
      <c r="Z18" s="9"/>
      <c r="AA18" s="9"/>
      <c r="AB18" s="10">
        <f t="shared" si="2"/>
        <v>0</v>
      </c>
      <c r="AC18" s="9"/>
      <c r="AD18" s="9"/>
      <c r="AE18" s="9"/>
      <c r="AF18" s="9"/>
      <c r="AG18" s="9"/>
      <c r="AH18" s="9"/>
      <c r="AI18" s="10"/>
      <c r="AJ18" s="10">
        <f t="shared" si="3"/>
        <v>0</v>
      </c>
      <c r="AK18" s="11"/>
      <c r="AL18" s="11">
        <f>AM18</f>
        <v>664000</v>
      </c>
      <c r="AM18" s="11">
        <v>664000</v>
      </c>
      <c r="AN18" s="12">
        <f>AL18</f>
        <v>664000</v>
      </c>
      <c r="AO18" s="13">
        <f t="shared" si="4"/>
        <v>0</v>
      </c>
      <c r="AP18" s="11"/>
      <c r="AQ18" s="11"/>
      <c r="AR18" s="14">
        <f t="shared" si="5"/>
        <v>0</v>
      </c>
      <c r="AS18" s="14">
        <f t="shared" si="6"/>
        <v>664000</v>
      </c>
      <c r="AT18" s="14">
        <f t="shared" si="7"/>
        <v>664000</v>
      </c>
    </row>
    <row r="19" spans="1:50" ht="45.75" customHeight="1" x14ac:dyDescent="0.3">
      <c r="A19" s="29"/>
      <c r="B19" s="58" t="s">
        <v>59</v>
      </c>
      <c r="C19" s="11">
        <f>C20+C21+C22+C23</f>
        <v>0</v>
      </c>
      <c r="D19" s="11">
        <f t="shared" ref="D19:AR19" si="8">D20+D21+D22+D23</f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8"/>
        <v>0</v>
      </c>
      <c r="N19" s="11">
        <f t="shared" si="8"/>
        <v>0</v>
      </c>
      <c r="O19" s="11">
        <f t="shared" si="8"/>
        <v>0</v>
      </c>
      <c r="P19" s="11">
        <f t="shared" si="8"/>
        <v>0</v>
      </c>
      <c r="Q19" s="11">
        <f t="shared" si="8"/>
        <v>0</v>
      </c>
      <c r="R19" s="11">
        <f t="shared" si="8"/>
        <v>0</v>
      </c>
      <c r="S19" s="12">
        <f t="shared" si="8"/>
        <v>0</v>
      </c>
      <c r="T19" s="11">
        <f t="shared" si="8"/>
        <v>0</v>
      </c>
      <c r="U19" s="11">
        <f t="shared" si="8"/>
        <v>0</v>
      </c>
      <c r="V19" s="11">
        <f t="shared" si="8"/>
        <v>0</v>
      </c>
      <c r="W19" s="11">
        <f t="shared" si="8"/>
        <v>0</v>
      </c>
      <c r="X19" s="11">
        <f t="shared" si="8"/>
        <v>0</v>
      </c>
      <c r="Y19" s="11">
        <f t="shared" si="8"/>
        <v>0</v>
      </c>
      <c r="Z19" s="11">
        <f t="shared" si="8"/>
        <v>0</v>
      </c>
      <c r="AA19" s="11">
        <f t="shared" si="8"/>
        <v>0</v>
      </c>
      <c r="AB19" s="12">
        <f t="shared" si="8"/>
        <v>0</v>
      </c>
      <c r="AC19" s="9"/>
      <c r="AD19" s="11"/>
      <c r="AE19" s="11"/>
      <c r="AF19" s="11">
        <f t="shared" ref="AF19" si="9">AF20+AF21+AF22+AF23</f>
        <v>0</v>
      </c>
      <c r="AG19" s="11">
        <f t="shared" ref="AG19" si="10">AG20+AG21+AG22+AG23</f>
        <v>0</v>
      </c>
      <c r="AH19" s="11">
        <f t="shared" ref="AH19" si="11">AH20+AH21+AH22+AH23</f>
        <v>0</v>
      </c>
      <c r="AI19" s="12"/>
      <c r="AJ19" s="12">
        <f t="shared" si="8"/>
        <v>0</v>
      </c>
      <c r="AK19" s="11">
        <f t="shared" si="8"/>
        <v>0</v>
      </c>
      <c r="AL19" s="11">
        <f t="shared" si="8"/>
        <v>0</v>
      </c>
      <c r="AM19" s="11">
        <f t="shared" si="8"/>
        <v>0</v>
      </c>
      <c r="AN19" s="12">
        <f t="shared" si="8"/>
        <v>0</v>
      </c>
      <c r="AO19" s="11">
        <f t="shared" si="8"/>
        <v>7500000</v>
      </c>
      <c r="AP19" s="11">
        <f t="shared" si="8"/>
        <v>7000000</v>
      </c>
      <c r="AQ19" s="11">
        <f t="shared" si="8"/>
        <v>500000</v>
      </c>
      <c r="AR19" s="12">
        <f t="shared" si="8"/>
        <v>7500000</v>
      </c>
      <c r="AS19" s="14">
        <f t="shared" si="6"/>
        <v>7500000</v>
      </c>
      <c r="AT19" s="14">
        <f t="shared" si="7"/>
        <v>7500000</v>
      </c>
    </row>
    <row r="20" spans="1:50" s="41" customFormat="1" ht="73.5" customHeight="1" x14ac:dyDescent="0.3">
      <c r="A20" s="33">
        <v>18527000000</v>
      </c>
      <c r="B20" s="59" t="s">
        <v>7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0">
        <f t="shared" si="1"/>
        <v>0</v>
      </c>
      <c r="T20" s="35"/>
      <c r="U20" s="35"/>
      <c r="V20" s="35"/>
      <c r="W20" s="35"/>
      <c r="X20" s="35"/>
      <c r="Y20" s="35"/>
      <c r="Z20" s="35"/>
      <c r="AA20" s="35"/>
      <c r="AB20" s="10">
        <f t="shared" si="2"/>
        <v>0</v>
      </c>
      <c r="AC20" s="9"/>
      <c r="AD20" s="35"/>
      <c r="AE20" s="35"/>
      <c r="AF20" s="35"/>
      <c r="AG20" s="35"/>
      <c r="AH20" s="35"/>
      <c r="AI20" s="10"/>
      <c r="AJ20" s="10">
        <f t="shared" si="3"/>
        <v>0</v>
      </c>
      <c r="AK20" s="34"/>
      <c r="AL20" s="34">
        <f t="shared" ref="AL20:AL21" si="12">AM20</f>
        <v>0</v>
      </c>
      <c r="AM20" s="34"/>
      <c r="AN20" s="37">
        <f>AL20</f>
        <v>0</v>
      </c>
      <c r="AO20" s="38">
        <f t="shared" si="4"/>
        <v>7000000</v>
      </c>
      <c r="AP20" s="34">
        <v>7000000</v>
      </c>
      <c r="AQ20" s="34"/>
      <c r="AR20" s="39">
        <f t="shared" si="5"/>
        <v>7000000</v>
      </c>
      <c r="AS20" s="14">
        <f t="shared" si="6"/>
        <v>7000000</v>
      </c>
      <c r="AT20" s="14">
        <f t="shared" si="7"/>
        <v>7000000</v>
      </c>
      <c r="AU20" s="40"/>
      <c r="AV20" s="40"/>
      <c r="AW20" s="40"/>
      <c r="AX20" s="40"/>
    </row>
    <row r="21" spans="1:50" s="41" customFormat="1" ht="41.25" customHeight="1" x14ac:dyDescent="0.3">
      <c r="A21" s="33">
        <v>18201501000</v>
      </c>
      <c r="B21" s="59" t="s">
        <v>6</v>
      </c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0">
        <f t="shared" si="1"/>
        <v>0</v>
      </c>
      <c r="T21" s="35"/>
      <c r="U21" s="35"/>
      <c r="V21" s="35"/>
      <c r="W21" s="35"/>
      <c r="X21" s="35"/>
      <c r="Y21" s="35"/>
      <c r="Z21" s="35"/>
      <c r="AA21" s="35"/>
      <c r="AB21" s="10">
        <f t="shared" si="2"/>
        <v>0</v>
      </c>
      <c r="AC21" s="9"/>
      <c r="AD21" s="35"/>
      <c r="AE21" s="35"/>
      <c r="AF21" s="35"/>
      <c r="AG21" s="35"/>
      <c r="AH21" s="35"/>
      <c r="AI21" s="10"/>
      <c r="AJ21" s="10">
        <f t="shared" si="3"/>
        <v>0</v>
      </c>
      <c r="AK21" s="34"/>
      <c r="AL21" s="34">
        <f t="shared" si="12"/>
        <v>0</v>
      </c>
      <c r="AM21" s="34"/>
      <c r="AN21" s="37">
        <f>AL21</f>
        <v>0</v>
      </c>
      <c r="AO21" s="38">
        <f t="shared" si="4"/>
        <v>500000</v>
      </c>
      <c r="AP21" s="34"/>
      <c r="AQ21" s="34">
        <v>500000</v>
      </c>
      <c r="AR21" s="39">
        <f t="shared" si="5"/>
        <v>500000</v>
      </c>
      <c r="AS21" s="14">
        <f t="shared" si="6"/>
        <v>500000</v>
      </c>
      <c r="AT21" s="14">
        <f t="shared" si="7"/>
        <v>500000</v>
      </c>
      <c r="AU21" s="40"/>
      <c r="AV21" s="40"/>
      <c r="AW21" s="40"/>
      <c r="AX21" s="40"/>
    </row>
    <row r="22" spans="1:50" s="41" customFormat="1" ht="32.25" hidden="1" customHeight="1" x14ac:dyDescent="0.3">
      <c r="A22" s="33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5"/>
      <c r="U22" s="35"/>
      <c r="V22" s="35"/>
      <c r="W22" s="35"/>
      <c r="X22" s="35"/>
      <c r="Y22" s="35"/>
      <c r="Z22" s="35"/>
      <c r="AA22" s="35"/>
      <c r="AB22" s="36"/>
      <c r="AC22" s="9">
        <f t="shared" ref="AC22:AC23" si="13">AD22+AE22+AF22+AG22+AH22</f>
        <v>0</v>
      </c>
      <c r="AD22" s="35"/>
      <c r="AE22" s="35"/>
      <c r="AF22" s="35"/>
      <c r="AG22" s="35"/>
      <c r="AH22" s="35"/>
      <c r="AI22" s="10">
        <f t="shared" ref="AI22:AI23" si="14">AC22</f>
        <v>0</v>
      </c>
      <c r="AJ22" s="36"/>
      <c r="AK22" s="34"/>
      <c r="AL22" s="34"/>
      <c r="AM22" s="34"/>
      <c r="AN22" s="37"/>
      <c r="AO22" s="38"/>
      <c r="AP22" s="34"/>
      <c r="AQ22" s="34"/>
      <c r="AR22" s="39"/>
      <c r="AS22" s="14">
        <f t="shared" si="6"/>
        <v>0</v>
      </c>
      <c r="AT22" s="14">
        <f t="shared" si="7"/>
        <v>0</v>
      </c>
      <c r="AU22" s="40"/>
      <c r="AV22" s="40"/>
      <c r="AW22" s="40"/>
      <c r="AX22" s="40"/>
    </row>
    <row r="23" spans="1:50" s="41" customFormat="1" ht="32.25" hidden="1" customHeight="1" x14ac:dyDescent="0.3">
      <c r="A23" s="33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5"/>
      <c r="U23" s="35"/>
      <c r="V23" s="35"/>
      <c r="W23" s="35"/>
      <c r="X23" s="35"/>
      <c r="Y23" s="35"/>
      <c r="Z23" s="35"/>
      <c r="AA23" s="35"/>
      <c r="AB23" s="36"/>
      <c r="AC23" s="9">
        <f t="shared" si="13"/>
        <v>0</v>
      </c>
      <c r="AD23" s="35"/>
      <c r="AE23" s="35"/>
      <c r="AF23" s="35"/>
      <c r="AG23" s="35"/>
      <c r="AH23" s="35"/>
      <c r="AI23" s="10">
        <f t="shared" si="14"/>
        <v>0</v>
      </c>
      <c r="AJ23" s="36"/>
      <c r="AK23" s="34"/>
      <c r="AL23" s="34"/>
      <c r="AM23" s="34"/>
      <c r="AN23" s="37"/>
      <c r="AO23" s="38"/>
      <c r="AP23" s="34"/>
      <c r="AQ23" s="34"/>
      <c r="AR23" s="39"/>
      <c r="AS23" s="14">
        <f t="shared" si="6"/>
        <v>0</v>
      </c>
      <c r="AT23" s="14">
        <f t="shared" si="7"/>
        <v>0</v>
      </c>
      <c r="AU23" s="40"/>
      <c r="AV23" s="40"/>
      <c r="AW23" s="40"/>
      <c r="AX23" s="40"/>
    </row>
    <row r="24" spans="1:50" s="5" customFormat="1" ht="33.75" customHeight="1" x14ac:dyDescent="0.3">
      <c r="A24" s="28" t="s">
        <v>2</v>
      </c>
      <c r="B24" s="28" t="s">
        <v>3</v>
      </c>
      <c r="C24" s="10">
        <f>C16+C17+C18+C19</f>
        <v>3474230</v>
      </c>
      <c r="D24" s="10">
        <f t="shared" ref="D24:AT24" si="15">D16+D17+D18+D19</f>
        <v>311100800</v>
      </c>
      <c r="E24" s="10">
        <f t="shared" si="15"/>
        <v>194686700</v>
      </c>
      <c r="F24" s="10">
        <f t="shared" si="15"/>
        <v>283223940</v>
      </c>
      <c r="G24" s="10">
        <f t="shared" si="15"/>
        <v>352400</v>
      </c>
      <c r="H24" s="10">
        <f t="shared" si="15"/>
        <v>339093600</v>
      </c>
      <c r="I24" s="10">
        <f t="shared" si="15"/>
        <v>3600900</v>
      </c>
      <c r="J24" s="10">
        <f t="shared" si="15"/>
        <v>1178720</v>
      </c>
      <c r="K24" s="10">
        <f t="shared" si="15"/>
        <v>1178720</v>
      </c>
      <c r="L24" s="10">
        <f t="shared" si="15"/>
        <v>1167849</v>
      </c>
      <c r="M24" s="10">
        <f t="shared" si="15"/>
        <v>1033063</v>
      </c>
      <c r="N24" s="10">
        <f t="shared" si="15"/>
        <v>134786</v>
      </c>
      <c r="O24" s="10">
        <f t="shared" si="15"/>
        <v>15070130</v>
      </c>
      <c r="P24" s="10">
        <f t="shared" si="15"/>
        <v>10489630</v>
      </c>
      <c r="Q24" s="10">
        <f t="shared" si="15"/>
        <v>4580500</v>
      </c>
      <c r="R24" s="10">
        <f t="shared" si="15"/>
        <v>1465420</v>
      </c>
      <c r="S24" s="10">
        <f t="shared" si="15"/>
        <v>645152959</v>
      </c>
      <c r="T24" s="10">
        <f t="shared" si="15"/>
        <v>61200</v>
      </c>
      <c r="U24" s="10">
        <f t="shared" si="15"/>
        <v>19700</v>
      </c>
      <c r="V24" s="10">
        <f t="shared" si="15"/>
        <v>317300</v>
      </c>
      <c r="W24" s="10">
        <f t="shared" si="15"/>
        <v>680</v>
      </c>
      <c r="X24" s="10">
        <f t="shared" si="15"/>
        <v>686000</v>
      </c>
      <c r="Y24" s="10">
        <f t="shared" si="15"/>
        <v>215500</v>
      </c>
      <c r="Z24" s="10">
        <f t="shared" si="15"/>
        <v>205040</v>
      </c>
      <c r="AA24" s="10">
        <f t="shared" si="15"/>
        <v>25600</v>
      </c>
      <c r="AB24" s="10">
        <f t="shared" si="15"/>
        <v>1531020</v>
      </c>
      <c r="AC24" s="10"/>
      <c r="AD24" s="10"/>
      <c r="AE24" s="10"/>
      <c r="AF24" s="10">
        <f t="shared" si="15"/>
        <v>0</v>
      </c>
      <c r="AG24" s="10">
        <f t="shared" si="15"/>
        <v>0</v>
      </c>
      <c r="AH24" s="10">
        <f t="shared" si="15"/>
        <v>0</v>
      </c>
      <c r="AI24" s="10"/>
      <c r="AJ24" s="10">
        <f t="shared" si="15"/>
        <v>1155945709</v>
      </c>
      <c r="AK24" s="10">
        <f t="shared" si="15"/>
        <v>111090200</v>
      </c>
      <c r="AL24" s="10">
        <f t="shared" si="15"/>
        <v>664000</v>
      </c>
      <c r="AM24" s="10">
        <f t="shared" si="15"/>
        <v>664000</v>
      </c>
      <c r="AN24" s="10">
        <f t="shared" si="15"/>
        <v>664000</v>
      </c>
      <c r="AO24" s="10">
        <f t="shared" si="15"/>
        <v>7500000</v>
      </c>
      <c r="AP24" s="10">
        <f t="shared" si="15"/>
        <v>7000000</v>
      </c>
      <c r="AQ24" s="10">
        <f t="shared" si="15"/>
        <v>500000</v>
      </c>
      <c r="AR24" s="10">
        <f t="shared" si="15"/>
        <v>7500000</v>
      </c>
      <c r="AS24" s="10">
        <f t="shared" si="15"/>
        <v>8164000</v>
      </c>
      <c r="AT24" s="10">
        <f t="shared" si="15"/>
        <v>119254200</v>
      </c>
      <c r="AU24" s="4"/>
      <c r="AV24" s="4"/>
      <c r="AW24" s="4"/>
      <c r="AX24" s="4"/>
    </row>
    <row r="25" spans="1:50" hidden="1" x14ac:dyDescent="0.3"/>
    <row r="26" spans="1:50" s="24" customFormat="1" ht="39" hidden="1" customHeight="1" x14ac:dyDescent="0.6">
      <c r="A26" s="20" t="s">
        <v>28</v>
      </c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42"/>
      <c r="AK26" s="20"/>
      <c r="AL26" s="20"/>
      <c r="AM26" s="20"/>
      <c r="AN26" s="23"/>
      <c r="AO26" s="20"/>
      <c r="AP26" s="20"/>
      <c r="AQ26" s="31"/>
      <c r="AR26" s="50"/>
      <c r="AS26" s="30"/>
      <c r="AT26" s="23"/>
      <c r="AU26" s="20"/>
      <c r="AV26" s="20"/>
      <c r="AW26" s="20"/>
      <c r="AX26" s="20"/>
    </row>
    <row r="27" spans="1:50" s="24" customFormat="1" ht="47.25" hidden="1" customHeight="1" x14ac:dyDescent="0.6">
      <c r="A27" s="20" t="s">
        <v>29</v>
      </c>
      <c r="B27" s="20"/>
      <c r="C27" s="20"/>
      <c r="D27" s="21"/>
      <c r="E27" s="21"/>
      <c r="F27" s="21"/>
      <c r="G27" s="21"/>
      <c r="H27" s="21"/>
      <c r="I27" s="21"/>
      <c r="J27" s="63" t="s">
        <v>61</v>
      </c>
      <c r="K27" s="63"/>
      <c r="L27" s="63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  <c r="AK27" s="20"/>
      <c r="AL27" s="20"/>
      <c r="AM27" s="20"/>
      <c r="AN27" s="23"/>
      <c r="AO27" s="20"/>
      <c r="AP27" s="20"/>
      <c r="AQ27" s="20"/>
      <c r="AR27" s="23"/>
      <c r="AS27" s="23"/>
      <c r="AT27" s="23"/>
      <c r="AU27" s="20"/>
      <c r="AV27" s="20"/>
      <c r="AW27" s="20"/>
      <c r="AX27" s="20"/>
    </row>
    <row r="28" spans="1:50" s="19" customFormat="1" ht="78" customHeight="1" x14ac:dyDescent="0.55000000000000004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5"/>
      <c r="AL28" s="15"/>
      <c r="AM28" s="15"/>
      <c r="AN28" s="18"/>
      <c r="AO28" s="15"/>
      <c r="AP28" s="15"/>
      <c r="AQ28" s="15"/>
      <c r="AR28" s="18"/>
      <c r="AS28" s="18"/>
      <c r="AT28" s="18"/>
      <c r="AU28" s="15"/>
      <c r="AV28" s="15"/>
      <c r="AW28" s="15"/>
      <c r="AX28" s="15"/>
    </row>
    <row r="29" spans="1:50" s="43" customFormat="1" ht="30.75" hidden="1" x14ac:dyDescent="0.4">
      <c r="A29" s="64" t="s">
        <v>60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46" customFormat="1" ht="45.75" hidden="1" customHeight="1" x14ac:dyDescent="0.4">
      <c r="A30" s="68" t="s">
        <v>68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4"/>
      <c r="AL30" s="44"/>
      <c r="AM30" s="44"/>
      <c r="AN30" s="45"/>
      <c r="AO30" s="44"/>
      <c r="AP30" s="44"/>
      <c r="AQ30" s="44"/>
      <c r="AR30" s="45"/>
      <c r="AS30" s="45"/>
      <c r="AT30" s="45"/>
      <c r="AU30" s="44"/>
      <c r="AV30" s="44"/>
      <c r="AW30" s="44"/>
      <c r="AX30" s="44"/>
    </row>
    <row r="31" spans="1:50" s="49" customFormat="1" ht="33" hidden="1" customHeight="1" x14ac:dyDescent="0.4">
      <c r="A31" s="67" t="s">
        <v>69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7"/>
      <c r="AL31" s="47"/>
      <c r="AM31" s="47"/>
      <c r="AN31" s="48"/>
      <c r="AO31" s="47"/>
      <c r="AP31" s="47"/>
      <c r="AQ31" s="47"/>
      <c r="AR31" s="48"/>
      <c r="AS31" s="48"/>
      <c r="AT31" s="48"/>
      <c r="AU31" s="47"/>
      <c r="AV31" s="47"/>
      <c r="AW31" s="47"/>
      <c r="AX31" s="47"/>
    </row>
    <row r="32" spans="1:50" s="49" customFormat="1" ht="30" hidden="1" customHeight="1" x14ac:dyDescent="0.4">
      <c r="A32" s="67" t="s">
        <v>77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7"/>
      <c r="AL32" s="47"/>
      <c r="AM32" s="47"/>
      <c r="AN32" s="48"/>
      <c r="AO32" s="47"/>
      <c r="AP32" s="47"/>
      <c r="AQ32" s="47"/>
      <c r="AR32" s="48"/>
      <c r="AS32" s="48"/>
      <c r="AT32" s="48"/>
      <c r="AU32" s="47"/>
      <c r="AV32" s="47"/>
      <c r="AW32" s="47"/>
      <c r="AX32" s="47"/>
    </row>
    <row r="33" spans="1:50" s="49" customFormat="1" ht="30" hidden="1" customHeight="1" x14ac:dyDescent="0.4">
      <c r="A33" s="67" t="s">
        <v>70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7"/>
      <c r="AL33" s="47"/>
      <c r="AM33" s="47"/>
      <c r="AN33" s="48"/>
      <c r="AO33" s="47"/>
      <c r="AP33" s="47"/>
      <c r="AQ33" s="47"/>
      <c r="AR33" s="48"/>
      <c r="AS33" s="48"/>
      <c r="AT33" s="48"/>
      <c r="AU33" s="47"/>
      <c r="AV33" s="47"/>
      <c r="AW33" s="47"/>
      <c r="AX33" s="47"/>
    </row>
    <row r="34" spans="1:50" s="49" customFormat="1" ht="30" hidden="1" customHeight="1" x14ac:dyDescent="0.4">
      <c r="A34" s="67" t="s">
        <v>71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7"/>
      <c r="AL34" s="47"/>
      <c r="AM34" s="47"/>
      <c r="AN34" s="48"/>
      <c r="AO34" s="47"/>
      <c r="AP34" s="47"/>
      <c r="AQ34" s="47"/>
      <c r="AR34" s="48"/>
      <c r="AS34" s="48"/>
      <c r="AT34" s="48"/>
      <c r="AU34" s="47"/>
      <c r="AV34" s="47"/>
      <c r="AW34" s="47"/>
      <c r="AX34" s="47"/>
    </row>
    <row r="35" spans="1:50" s="46" customFormat="1" ht="30" hidden="1" customHeight="1" x14ac:dyDescent="0.4">
      <c r="A35" s="93" t="s">
        <v>86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4"/>
      <c r="AL35" s="44"/>
      <c r="AM35" s="44"/>
      <c r="AN35" s="45"/>
      <c r="AO35" s="44"/>
      <c r="AP35" s="44"/>
      <c r="AQ35" s="44"/>
      <c r="AR35" s="45"/>
      <c r="AS35" s="45"/>
      <c r="AT35" s="45"/>
      <c r="AU35" s="44"/>
      <c r="AV35" s="44"/>
      <c r="AW35" s="44"/>
      <c r="AX35" s="44"/>
    </row>
    <row r="36" spans="1:50" s="43" customFormat="1" ht="30.75" hidden="1" x14ac:dyDescent="0.4">
      <c r="A36" s="64" t="s">
        <v>62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49" customFormat="1" ht="32.25" hidden="1" customHeight="1" x14ac:dyDescent="0.4">
      <c r="A37" s="72" t="s">
        <v>63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7"/>
      <c r="AL37" s="47"/>
      <c r="AM37" s="47"/>
      <c r="AN37" s="48"/>
      <c r="AO37" s="47"/>
      <c r="AP37" s="47"/>
      <c r="AQ37" s="47"/>
      <c r="AR37" s="48"/>
      <c r="AS37" s="48"/>
      <c r="AT37" s="48"/>
      <c r="AU37" s="47"/>
      <c r="AV37" s="47"/>
      <c r="AW37" s="47"/>
      <c r="AX37" s="47"/>
    </row>
    <row r="38" spans="1:50" s="49" customFormat="1" ht="32.25" hidden="1" customHeight="1" x14ac:dyDescent="0.4">
      <c r="A38" s="72" t="s">
        <v>64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7"/>
      <c r="AL38" s="47"/>
      <c r="AM38" s="47"/>
      <c r="AN38" s="48"/>
      <c r="AO38" s="47"/>
      <c r="AP38" s="47"/>
      <c r="AQ38" s="47"/>
      <c r="AR38" s="48"/>
      <c r="AS38" s="48"/>
      <c r="AT38" s="48"/>
      <c r="AU38" s="47"/>
      <c r="AV38" s="47"/>
      <c r="AW38" s="47"/>
      <c r="AX38" s="47"/>
    </row>
    <row r="39" spans="1:50" s="49" customFormat="1" ht="32.25" hidden="1" customHeight="1" x14ac:dyDescent="0.4">
      <c r="A39" s="72" t="s">
        <v>85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7"/>
      <c r="AL39" s="47"/>
      <c r="AM39" s="47"/>
      <c r="AN39" s="48"/>
      <c r="AO39" s="47"/>
      <c r="AP39" s="47"/>
      <c r="AQ39" s="47"/>
      <c r="AR39" s="48"/>
      <c r="AS39" s="48"/>
      <c r="AT39" s="48"/>
      <c r="AU39" s="47"/>
      <c r="AV39" s="47"/>
      <c r="AW39" s="47"/>
      <c r="AX39" s="47"/>
    </row>
    <row r="40" spans="1:50" ht="23.25" customHeight="1" x14ac:dyDescent="0.3"/>
    <row r="41" spans="1:50" ht="38.25" x14ac:dyDescent="0.55000000000000004">
      <c r="A41" s="20" t="s">
        <v>28</v>
      </c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1"/>
    </row>
    <row r="42" spans="1:50" ht="38.25" x14ac:dyDescent="0.55000000000000004">
      <c r="A42" s="20" t="s">
        <v>29</v>
      </c>
      <c r="B42" s="20"/>
      <c r="C42" s="20"/>
      <c r="D42" s="21"/>
      <c r="E42" s="21"/>
      <c r="F42" s="21"/>
      <c r="G42" s="21"/>
      <c r="H42" s="21"/>
      <c r="I42" s="21" t="s">
        <v>61</v>
      </c>
      <c r="J42" s="63"/>
      <c r="K42" s="63"/>
      <c r="L42" s="63"/>
    </row>
  </sheetData>
  <mergeCells count="78">
    <mergeCell ref="C8:I8"/>
    <mergeCell ref="J8:AA8"/>
    <mergeCell ref="AB8:AJ8"/>
    <mergeCell ref="C9:I9"/>
    <mergeCell ref="J9:AA9"/>
    <mergeCell ref="A38:L38"/>
    <mergeCell ref="A37:L37"/>
    <mergeCell ref="A33:L33"/>
    <mergeCell ref="A34:L34"/>
    <mergeCell ref="A29:L29"/>
    <mergeCell ref="A35:L35"/>
    <mergeCell ref="F10:S11"/>
    <mergeCell ref="L12:L14"/>
    <mergeCell ref="M12:N13"/>
    <mergeCell ref="O12:O14"/>
    <mergeCell ref="P12:Q13"/>
    <mergeCell ref="R12:R14"/>
    <mergeCell ref="T11:AB11"/>
    <mergeCell ref="AP4:AT4"/>
    <mergeCell ref="A6:AT6"/>
    <mergeCell ref="A8:A14"/>
    <mergeCell ref="B8:B14"/>
    <mergeCell ref="AK8:AT8"/>
    <mergeCell ref="AT9:AT14"/>
    <mergeCell ref="C10:C11"/>
    <mergeCell ref="D10:E11"/>
    <mergeCell ref="AL11:AN11"/>
    <mergeCell ref="AO11:AR11"/>
    <mergeCell ref="C12:C14"/>
    <mergeCell ref="D12:D14"/>
    <mergeCell ref="E12:E14"/>
    <mergeCell ref="F12:F14"/>
    <mergeCell ref="AC12:AC14"/>
    <mergeCell ref="AR12:AR14"/>
    <mergeCell ref="AM13:AM14"/>
    <mergeCell ref="AP13:AP14"/>
    <mergeCell ref="AQ13:AQ14"/>
    <mergeCell ref="AJ9:AJ14"/>
    <mergeCell ref="AK9:AK11"/>
    <mergeCell ref="AL9:AS10"/>
    <mergeCell ref="AS11:AS14"/>
    <mergeCell ref="AK12:AK14"/>
    <mergeCell ref="AL12:AL14"/>
    <mergeCell ref="AN12:AN14"/>
    <mergeCell ref="AO12:AO14"/>
    <mergeCell ref="AP12:AQ12"/>
    <mergeCell ref="AB12:AB14"/>
    <mergeCell ref="AE13:AE14"/>
    <mergeCell ref="AC11:AI11"/>
    <mergeCell ref="T10:AI10"/>
    <mergeCell ref="AF13:AF14"/>
    <mergeCell ref="AG13:AG14"/>
    <mergeCell ref="AH13:AH14"/>
    <mergeCell ref="AD12:AH12"/>
    <mergeCell ref="AI12:AI14"/>
    <mergeCell ref="T12:T14"/>
    <mergeCell ref="U12:U14"/>
    <mergeCell ref="V12:V14"/>
    <mergeCell ref="W12:W14"/>
    <mergeCell ref="X12:X14"/>
    <mergeCell ref="Z12:Z14"/>
    <mergeCell ref="AD13:AD14"/>
    <mergeCell ref="J42:L42"/>
    <mergeCell ref="A36:L36"/>
    <mergeCell ref="J27:L27"/>
    <mergeCell ref="AA12:AA14"/>
    <mergeCell ref="G12:G14"/>
    <mergeCell ref="H12:H14"/>
    <mergeCell ref="S12:S14"/>
    <mergeCell ref="A31:L31"/>
    <mergeCell ref="A32:L32"/>
    <mergeCell ref="A30:L30"/>
    <mergeCell ref="T15:AA15"/>
    <mergeCell ref="A39:L39"/>
    <mergeCell ref="I12:I14"/>
    <mergeCell ref="J12:J14"/>
    <mergeCell ref="Y12:Y14"/>
    <mergeCell ref="K12:K13"/>
  </mergeCells>
  <pageMargins left="0.59055118110236227" right="0.39370078740157483" top="0.59055118110236227" bottom="0.39370078740157483" header="0" footer="0"/>
  <pageSetup paperSize="9" scale="33" firstPageNumber="27" fitToWidth="3" fitToHeight="10" orientation="landscape" useFirstPageNumber="1" horizontalDpi="300" verticalDpi="300" r:id="rId1"/>
  <headerFooter>
    <oddFooter>&amp;R&amp;"Times New Roman,обычный"&amp;35&amp;P</oddFooter>
  </headerFooter>
  <colBreaks count="1" manualBreakCount="1">
    <brk id="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МВК</vt:lpstr>
      <vt:lpstr>МВК!Область_печати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2018-12-22T07:39:51Z</cp:lastPrinted>
  <dcterms:created xsi:type="dcterms:W3CDTF">2018-11-15T08:41:33Z</dcterms:created>
  <dcterms:modified xsi:type="dcterms:W3CDTF">2018-12-22T14:47:36Z</dcterms:modified>
</cp:coreProperties>
</file>