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2'!$8:$8</definedName>
    <definedName name="_xlnm.Print_Area" localSheetId="0">'дод. 2'!$A$1:$G$38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<sst xmlns="http://schemas.openxmlformats.org/spreadsheetml/2006/main" count="59" uniqueCount="54">
  <si>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</si>
  <si>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</si>
  <si>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</si>
  <si>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</si>
  <si>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</si>
  <si>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</si>
  <si>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</si>
  <si>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</si>
  <si>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</si>
  <si>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</si>
  <si>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</si>
  <si>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</si>
  <si>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</si>
  <si>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</si>
  <si>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</si>
  <si>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</si>
  <si>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</si>
  <si>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</si>
  <si>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</si>
  <si>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</si>
  <si>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</si>
  <si>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</si>
  <si>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</si>
  <si>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</si>
  <si>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</si>
  <si>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</si>
  <si>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</si>
  <si>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</si>
  <si>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</si>
  <si>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</si>
  <si>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</si>
  <si>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</si>
  <si>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</si>
  <si>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</si>
  <si>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</si>
  <si>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</si>
  <si>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</si>
  <si>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</si>
  <si>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</si>
  <si>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</si>
  <si>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</si>
  <si>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</si>
  <si>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</si>
  <si>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</si>
  <si>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</si>
  <si>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</si>
  <si>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</si>
  <si>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</si>
  <si>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   Додаток 2</t>
  </si>
  <si>
    <t>до рішення виконавчого комітету</t>
  </si>
  <si>
    <t>С.А. Липова</t>
  </si>
  <si>
    <t xml:space="preserve">Директор департаменту фінансів, </t>
  </si>
  <si>
    <t>економіки та інвестицій</t>
  </si>
  <si>
    <t>від 20.06.2017 № 315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</si>
</sst>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4" fontId="43" fillId="0" borderId="0" xfId="0" applyNumberFormat="1" applyFont="1" applyFill="1" applyAlignment="1">
      <alignment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" fontId="35" fillId="0" borderId="0" xfId="0" applyNumberFormat="1" applyFont="1" applyFill="1" applyBorder="1" applyAlignment="1" applyProtection="1">
      <alignment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14" fontId="42" fillId="0" borderId="0" xfId="0" applyNumberFormat="1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="85" zoomScaleSheetLayoutView="85" zoomScalePageLayoutView="0" workbookViewId="0" topLeftCell="A1">
      <selection activeCell="C5" sqref="C5:F5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6" ht="27" customHeight="1">
      <c r="A1" s="48">
        <v>15</v>
      </c>
      <c r="B1" s="48"/>
      <c r="C1" s="48"/>
      <c r="D1" s="48"/>
      <c r="E1" s="48"/>
      <c r="F1" s="48"/>
    </row>
    <row r="2" spans="1:9" ht="20.25" customHeight="1">
      <c r="A2" s="25"/>
      <c r="B2" s="25"/>
      <c r="C2" s="25"/>
      <c r="D2" s="41"/>
      <c r="E2" s="41" t="s">
        <v>48</v>
      </c>
      <c r="F2" s="41"/>
      <c r="G2" s="41"/>
      <c r="H2" s="22"/>
      <c r="I2" s="22"/>
    </row>
    <row r="3" spans="1:9" ht="23.25" customHeight="1">
      <c r="A3" s="17"/>
      <c r="B3" s="17"/>
      <c r="C3" s="17"/>
      <c r="D3" s="24"/>
      <c r="E3" s="24" t="s">
        <v>49</v>
      </c>
      <c r="F3" s="24"/>
      <c r="G3" s="24"/>
      <c r="H3" s="24"/>
      <c r="I3" s="24"/>
    </row>
    <row r="4" spans="1:9" ht="23.25" customHeight="1">
      <c r="A4" s="22"/>
      <c r="B4" s="22"/>
      <c r="C4" s="3"/>
      <c r="D4" s="26"/>
      <c r="E4" s="49" t="s">
        <v>53</v>
      </c>
      <c r="F4" s="49"/>
      <c r="G4" s="49"/>
      <c r="H4" s="49"/>
      <c r="I4" s="49"/>
    </row>
    <row r="5" spans="1:6" ht="30" customHeight="1">
      <c r="A5" s="6"/>
      <c r="B5" s="6"/>
      <c r="C5" s="50"/>
      <c r="D5" s="50"/>
      <c r="E5" s="50"/>
      <c r="F5" s="50"/>
    </row>
    <row r="6" spans="1:6" s="7" customFormat="1" ht="30" customHeight="1">
      <c r="A6" s="47" t="s">
        <v>47</v>
      </c>
      <c r="B6" s="47"/>
      <c r="C6" s="47"/>
      <c r="D6" s="47"/>
      <c r="E6" s="47"/>
      <c r="F6" s="47"/>
    </row>
    <row r="7" spans="1:6" ht="12.75" customHeight="1">
      <c r="A7" s="51"/>
      <c r="B7" s="51"/>
      <c r="C7" s="51"/>
      <c r="D7" s="51"/>
      <c r="E7" s="51"/>
      <c r="F7" s="8" t="s">
        <v>16</v>
      </c>
    </row>
    <row r="8" spans="1:6" s="10" customFormat="1" ht="24.75" customHeight="1">
      <c r="A8" s="46" t="s">
        <v>0</v>
      </c>
      <c r="B8" s="46" t="s">
        <v>1</v>
      </c>
      <c r="C8" s="46" t="s">
        <v>5</v>
      </c>
      <c r="D8" s="46" t="s">
        <v>3</v>
      </c>
      <c r="E8" s="46" t="s">
        <v>4</v>
      </c>
      <c r="F8" s="46"/>
    </row>
    <row r="9" spans="1:6" s="10" customFormat="1" ht="38.25" customHeight="1">
      <c r="A9" s="46"/>
      <c r="B9" s="46"/>
      <c r="C9" s="46"/>
      <c r="D9" s="46"/>
      <c r="E9" s="9" t="s">
        <v>5</v>
      </c>
      <c r="F9" s="11" t="s">
        <v>6</v>
      </c>
    </row>
    <row r="10" spans="1:6" s="12" customFormat="1" ht="15.75">
      <c r="A10" s="29" t="s">
        <v>7</v>
      </c>
      <c r="B10" s="30" t="s">
        <v>8</v>
      </c>
      <c r="C10" s="1">
        <f>D10+E10</f>
        <v>304893242.51000005</v>
      </c>
      <c r="D10" s="1">
        <f>D11</f>
        <v>-273015737.3600001</v>
      </c>
      <c r="E10" s="1">
        <f>E11</f>
        <v>577908979.8700001</v>
      </c>
      <c r="F10" s="1">
        <f>F11</f>
        <v>568112039.0000001</v>
      </c>
    </row>
    <row r="11" spans="1:6" s="12" customFormat="1" ht="44.25" customHeight="1">
      <c r="A11" s="31" t="s">
        <v>9</v>
      </c>
      <c r="B11" s="32" t="s">
        <v>10</v>
      </c>
      <c r="C11" s="2">
        <f>D11+E11</f>
        <v>304893242.51000005</v>
      </c>
      <c r="D11" s="2">
        <f>D14+D12+D13</f>
        <v>-273015737.3600001</v>
      </c>
      <c r="E11" s="2">
        <f>E14+E12+E13</f>
        <v>577908979.8700001</v>
      </c>
      <c r="F11" s="2">
        <f>F14+F12+F13</f>
        <v>568112039.0000001</v>
      </c>
    </row>
    <row r="12" spans="1:6" s="12" customFormat="1" ht="15.75">
      <c r="A12" s="31" t="s">
        <v>41</v>
      </c>
      <c r="B12" s="32" t="s">
        <v>42</v>
      </c>
      <c r="C12" s="2">
        <f>D12+E12</f>
        <v>304893242.51</v>
      </c>
      <c r="D12" s="2">
        <f>225493971.85+9185820+2937992+2026328.48+883488+328300+22172116+250000+721759+5171621.49+451000+242000+17105+800000</f>
        <v>270681501.82</v>
      </c>
      <c r="E12" s="2">
        <f>30703123.15+3081029.63+279087.91+148500</f>
        <v>34211740.69</v>
      </c>
      <c r="F12" s="2">
        <f>3023836+21390963.82</f>
        <v>24414799.82</v>
      </c>
    </row>
    <row r="13" spans="1:6" s="12" customFormat="1" ht="15.75">
      <c r="A13" s="31" t="s">
        <v>43</v>
      </c>
      <c r="B13" s="32" t="s">
        <v>44</v>
      </c>
      <c r="C13" s="2">
        <f>D13+E13</f>
        <v>0</v>
      </c>
      <c r="D13" s="2"/>
      <c r="E13" s="2"/>
      <c r="F13" s="2"/>
    </row>
    <row r="14" spans="1:6" s="12" customFormat="1" ht="65.25" customHeight="1">
      <c r="A14" s="31" t="s">
        <v>11</v>
      </c>
      <c r="B14" s="32" t="s">
        <v>12</v>
      </c>
      <c r="C14" s="2">
        <f aca="true" t="shared" si="0" ref="C14:C25">D14+E14</f>
        <v>0</v>
      </c>
      <c r="D14" s="2">
        <f>-367332844-12774508-100000-18030600+1000000+635300-500000-90000-1082000+508500-123062303.18-5860000-7400000-2493300-1000000-1473000+3437000+110000-316218+450000-5462904-637108+31000-6804220+21454970-20000-198586-330000-285186-4632000+200000-153000-54200+26500-11458532</f>
        <v>-543697239.1800001</v>
      </c>
      <c r="E14" s="2">
        <f>367332844+12774508+100000+18030600-635300+500000+90000+1082000-1000000-508500+123062303.18+5860000+7400000+2493300+1000000+1473000-3437000-110000+316218-450000+5462904+637108-31000+6804220-21454970+20000+198586+330000+285186+4632000-200000+153000+54200-26500+11458532</f>
        <v>543697239.1800001</v>
      </c>
      <c r="F14" s="2">
        <f>367332844+12774508+100000+18030600-635300+500000+90000+1082000-1000000-508500+123062303.18+5860000+7400000+2493300+1000000+1473000-3437000-110000+316218-450000+5462904+637108-31000+6804220-21454970+20000+198586+330000+285186+4632000-200000+153000+54200-26500+11458532</f>
        <v>543697239.1800001</v>
      </c>
    </row>
    <row r="15" spans="1:6" s="13" customFormat="1" ht="30.75" customHeight="1">
      <c r="A15" s="29" t="s">
        <v>17</v>
      </c>
      <c r="B15" s="30" t="s">
        <v>18</v>
      </c>
      <c r="C15" s="1">
        <f t="shared" si="0"/>
        <v>-905159</v>
      </c>
      <c r="D15" s="1">
        <f>D16</f>
        <v>0</v>
      </c>
      <c r="E15" s="1">
        <f>E16</f>
        <v>-905159</v>
      </c>
      <c r="F15" s="1">
        <f>F16</f>
        <v>-905159</v>
      </c>
    </row>
    <row r="16" spans="1:6" s="13" customFormat="1" ht="33.75" customHeight="1">
      <c r="A16" s="31" t="s">
        <v>19</v>
      </c>
      <c r="B16" s="32" t="s">
        <v>28</v>
      </c>
      <c r="C16" s="2">
        <f t="shared" si="0"/>
        <v>-905159</v>
      </c>
      <c r="D16" s="2">
        <f>D17+D18</f>
        <v>0</v>
      </c>
      <c r="E16" s="2">
        <f>E17+E18</f>
        <v>-905159</v>
      </c>
      <c r="F16" s="2">
        <f>F17+F18</f>
        <v>-905159</v>
      </c>
    </row>
    <row r="17" spans="1:6" s="13" customFormat="1" ht="18.75" customHeight="1">
      <c r="A17" s="31" t="s">
        <v>20</v>
      </c>
      <c r="B17" s="32" t="s">
        <v>21</v>
      </c>
      <c r="C17" s="2">
        <f t="shared" si="0"/>
        <v>1322041</v>
      </c>
      <c r="D17" s="33">
        <v>0</v>
      </c>
      <c r="E17" s="33">
        <v>1322041</v>
      </c>
      <c r="F17" s="33">
        <v>1322041</v>
      </c>
    </row>
    <row r="18" spans="1:6" s="13" customFormat="1" ht="18.75" customHeight="1">
      <c r="A18" s="31" t="s">
        <v>32</v>
      </c>
      <c r="B18" s="32" t="s">
        <v>33</v>
      </c>
      <c r="C18" s="2">
        <f t="shared" si="0"/>
        <v>-2227200</v>
      </c>
      <c r="D18" s="33">
        <v>0</v>
      </c>
      <c r="E18" s="33">
        <v>-2227200</v>
      </c>
      <c r="F18" s="33">
        <v>-2227200</v>
      </c>
    </row>
    <row r="19" spans="1:6" s="14" customFormat="1" ht="18.75" customHeight="1">
      <c r="A19" s="29"/>
      <c r="B19" s="30" t="s">
        <v>34</v>
      </c>
      <c r="C19" s="1">
        <f t="shared" si="0"/>
        <v>303988083.51000005</v>
      </c>
      <c r="D19" s="34">
        <f>D10+D15</f>
        <v>-273015737.3600001</v>
      </c>
      <c r="E19" s="34">
        <f>E10+E15</f>
        <v>577003820.8700001</v>
      </c>
      <c r="F19" s="34">
        <f>F10+F15</f>
        <v>567206880.0000001</v>
      </c>
    </row>
    <row r="20" spans="1:6" s="13" customFormat="1" ht="36.75" customHeight="1">
      <c r="A20" s="29" t="s">
        <v>22</v>
      </c>
      <c r="B20" s="30" t="s">
        <v>25</v>
      </c>
      <c r="C20" s="1">
        <f>D20+E20</f>
        <v>-905159</v>
      </c>
      <c r="D20" s="1">
        <f>D21+D24</f>
        <v>0</v>
      </c>
      <c r="E20" s="1">
        <f>E21+E24</f>
        <v>-905159</v>
      </c>
      <c r="F20" s="1">
        <f>F21+F24</f>
        <v>-905159</v>
      </c>
    </row>
    <row r="21" spans="1:6" s="13" customFormat="1" ht="15.75">
      <c r="A21" s="31" t="s">
        <v>24</v>
      </c>
      <c r="B21" s="32" t="s">
        <v>23</v>
      </c>
      <c r="C21" s="2">
        <f t="shared" si="0"/>
        <v>1322041</v>
      </c>
      <c r="D21" s="2">
        <f aca="true" t="shared" si="1" ref="D21:F22">D22</f>
        <v>0</v>
      </c>
      <c r="E21" s="2">
        <f t="shared" si="1"/>
        <v>1322041</v>
      </c>
      <c r="F21" s="2">
        <f t="shared" si="1"/>
        <v>1322041</v>
      </c>
    </row>
    <row r="22" spans="1:6" s="13" customFormat="1" ht="15.75">
      <c r="A22" s="31" t="s">
        <v>26</v>
      </c>
      <c r="B22" s="32" t="s">
        <v>27</v>
      </c>
      <c r="C22" s="2">
        <f t="shared" si="0"/>
        <v>1322041</v>
      </c>
      <c r="D22" s="2">
        <f t="shared" si="1"/>
        <v>0</v>
      </c>
      <c r="E22" s="2">
        <f t="shared" si="1"/>
        <v>1322041</v>
      </c>
      <c r="F22" s="2">
        <f t="shared" si="1"/>
        <v>1322041</v>
      </c>
    </row>
    <row r="23" spans="1:6" s="13" customFormat="1" ht="31.5">
      <c r="A23" s="31" t="s">
        <v>30</v>
      </c>
      <c r="B23" s="32" t="s">
        <v>31</v>
      </c>
      <c r="C23" s="2">
        <f t="shared" si="0"/>
        <v>1322041</v>
      </c>
      <c r="D23" s="33">
        <v>0</v>
      </c>
      <c r="E23" s="33">
        <v>1322041</v>
      </c>
      <c r="F23" s="33">
        <v>1322041</v>
      </c>
    </row>
    <row r="24" spans="1:6" s="13" customFormat="1" ht="18.75" customHeight="1">
      <c r="A24" s="31" t="s">
        <v>35</v>
      </c>
      <c r="B24" s="32" t="s">
        <v>36</v>
      </c>
      <c r="C24" s="2">
        <f t="shared" si="0"/>
        <v>-2227200</v>
      </c>
      <c r="D24" s="33">
        <f aca="true" t="shared" si="2" ref="D24:F25">D25</f>
        <v>0</v>
      </c>
      <c r="E24" s="33">
        <f t="shared" si="2"/>
        <v>-2227200</v>
      </c>
      <c r="F24" s="33">
        <f t="shared" si="2"/>
        <v>-2227200</v>
      </c>
    </row>
    <row r="25" spans="1:6" s="13" customFormat="1" ht="18.75" customHeight="1">
      <c r="A25" s="31" t="s">
        <v>37</v>
      </c>
      <c r="B25" s="32" t="s">
        <v>38</v>
      </c>
      <c r="C25" s="2">
        <f t="shared" si="0"/>
        <v>-2227200</v>
      </c>
      <c r="D25" s="33">
        <f t="shared" si="2"/>
        <v>0</v>
      </c>
      <c r="E25" s="33">
        <f>E26</f>
        <v>-2227200</v>
      </c>
      <c r="F25" s="33">
        <f t="shared" si="2"/>
        <v>-2227200</v>
      </c>
    </row>
    <row r="26" spans="1:6" s="13" customFormat="1" ht="31.5">
      <c r="A26" s="31" t="s">
        <v>39</v>
      </c>
      <c r="B26" s="32" t="s">
        <v>31</v>
      </c>
      <c r="C26" s="2">
        <f aca="true" t="shared" si="3" ref="C26:C32">D26+E26</f>
        <v>-2227200</v>
      </c>
      <c r="D26" s="33">
        <v>0</v>
      </c>
      <c r="E26" s="33">
        <v>-2227200</v>
      </c>
      <c r="F26" s="33">
        <v>-2227200</v>
      </c>
    </row>
    <row r="27" spans="1:6" s="13" customFormat="1" ht="36.75" customHeight="1">
      <c r="A27" s="29" t="s">
        <v>13</v>
      </c>
      <c r="B27" s="30" t="s">
        <v>2</v>
      </c>
      <c r="C27" s="1">
        <f t="shared" si="3"/>
        <v>304893242.51000005</v>
      </c>
      <c r="D27" s="1">
        <f>D28</f>
        <v>-273015737.3600001</v>
      </c>
      <c r="E27" s="1">
        <f>E28</f>
        <v>577908979.8700001</v>
      </c>
      <c r="F27" s="1">
        <f>F28</f>
        <v>568112039.0000001</v>
      </c>
    </row>
    <row r="28" spans="1:6" s="13" customFormat="1" ht="31.5">
      <c r="A28" s="31" t="s">
        <v>14</v>
      </c>
      <c r="B28" s="32" t="s">
        <v>29</v>
      </c>
      <c r="C28" s="2">
        <f t="shared" si="3"/>
        <v>304893242.51000005</v>
      </c>
      <c r="D28" s="2">
        <f>D31+D29+D30</f>
        <v>-273015737.3600001</v>
      </c>
      <c r="E28" s="2">
        <f>E31+E29+E30</f>
        <v>577908979.8700001</v>
      </c>
      <c r="F28" s="2">
        <f>F31+F29+F30</f>
        <v>568112039.0000001</v>
      </c>
    </row>
    <row r="29" spans="1:6" s="13" customFormat="1" ht="15.75">
      <c r="A29" s="31" t="s">
        <v>45</v>
      </c>
      <c r="B29" s="32" t="s">
        <v>42</v>
      </c>
      <c r="C29" s="2">
        <f t="shared" si="3"/>
        <v>304893242.51</v>
      </c>
      <c r="D29" s="2">
        <f>225493971.85+9185820+2937992+2026328.48+883488+328300+22172116+250000+721759+5171621.49+451000+242000+17105+800000</f>
        <v>270681501.82</v>
      </c>
      <c r="E29" s="2">
        <f>30703123.15+3081029.63+279087.91+148500</f>
        <v>34211740.69</v>
      </c>
      <c r="F29" s="2">
        <f>3023836+21390963.82</f>
        <v>24414799.82</v>
      </c>
    </row>
    <row r="30" spans="1:6" s="13" customFormat="1" ht="15.75">
      <c r="A30" s="31" t="s">
        <v>46</v>
      </c>
      <c r="B30" s="32" t="s">
        <v>44</v>
      </c>
      <c r="C30" s="2">
        <f t="shared" si="3"/>
        <v>0</v>
      </c>
      <c r="D30" s="2"/>
      <c r="E30" s="2"/>
      <c r="F30" s="2"/>
    </row>
    <row r="31" spans="1:6" s="13" customFormat="1" ht="63">
      <c r="A31" s="31" t="s">
        <v>15</v>
      </c>
      <c r="B31" s="32" t="s">
        <v>12</v>
      </c>
      <c r="C31" s="2">
        <f t="shared" si="3"/>
        <v>0</v>
      </c>
      <c r="D31" s="2">
        <f>-367332844-12774508-100000-18030600+1000000+635300-500000-90000-1082000+508500-123062303.18-5860000-7400000-2493300-1000000-1473000+3437000+110000-316218+450000-5462904-637108+31000-6804220+21454970-20000-198586-330000-285186-4632000+200000-153000-54200+26500-11458532</f>
        <v>-543697239.1800001</v>
      </c>
      <c r="E31" s="2">
        <f>367332844+12774508+100000+18030600-635300+500000+90000+1082000-1000000-508500+123062303.18+5860000+7400000+2493300+1000000+1473000-3437000-110000+316218-450000+5462904+637108-31000+6804220-21454970+20000+198586+330000+285186+4632000-200000+153000+54200-26500+11458532</f>
        <v>543697239.1800001</v>
      </c>
      <c r="F31" s="2">
        <f>367332844+12774508+100000+18030600-635300+500000+90000+1082000-1000000-508500+123062303.18+5860000+7400000+2493300+1000000+1473000-3437000-110000+316218-450000+5462904+637108-31000+6804220-21454970+20000+198586+330000+285186+4632000-200000+153000+54200-26500+11458532</f>
        <v>543697239.1800001</v>
      </c>
    </row>
    <row r="32" spans="1:6" s="14" customFormat="1" ht="31.5">
      <c r="A32" s="29"/>
      <c r="B32" s="30" t="s">
        <v>40</v>
      </c>
      <c r="C32" s="1">
        <f t="shared" si="3"/>
        <v>303988083.51000005</v>
      </c>
      <c r="D32" s="34">
        <f>D20+D27</f>
        <v>-273015737.3600001</v>
      </c>
      <c r="E32" s="34">
        <f>E20+E27</f>
        <v>577003820.8700001</v>
      </c>
      <c r="F32" s="34">
        <f>F20+F27</f>
        <v>567206880.0000001</v>
      </c>
    </row>
    <row r="33" spans="1:6" s="14" customFormat="1" ht="15.75">
      <c r="A33" s="37"/>
      <c r="B33" s="38"/>
      <c r="C33" s="39"/>
      <c r="D33" s="40"/>
      <c r="E33" s="40"/>
      <c r="F33" s="40"/>
    </row>
    <row r="34" spans="1:6" s="14" customFormat="1" ht="15.75">
      <c r="A34" s="37"/>
      <c r="B34" s="38"/>
      <c r="C34" s="39"/>
      <c r="D34" s="40"/>
      <c r="E34" s="40"/>
      <c r="F34" s="40"/>
    </row>
    <row r="35" spans="1:6" s="14" customFormat="1" ht="15.75">
      <c r="A35" s="37"/>
      <c r="B35" s="38"/>
      <c r="C35" s="39"/>
      <c r="D35" s="40"/>
      <c r="E35" s="40"/>
      <c r="F35" s="40"/>
    </row>
    <row r="36" spans="3:6" s="15" customFormat="1" ht="24.75" customHeight="1">
      <c r="C36" s="16"/>
      <c r="D36" s="16"/>
      <c r="E36" s="16"/>
      <c r="F36" s="16"/>
    </row>
    <row r="37" spans="1:6" s="15" customFormat="1" ht="26.25" customHeight="1">
      <c r="A37" s="45" t="s">
        <v>51</v>
      </c>
      <c r="B37" s="45"/>
      <c r="C37" s="45"/>
      <c r="D37" s="45"/>
      <c r="E37" s="42"/>
      <c r="F37" s="42"/>
    </row>
    <row r="38" spans="1:6" s="15" customFormat="1" ht="21" customHeight="1">
      <c r="A38" s="45" t="s">
        <v>52</v>
      </c>
      <c r="B38" s="45"/>
      <c r="C38" s="45"/>
      <c r="D38" s="45"/>
      <c r="E38" s="43"/>
      <c r="F38" s="43" t="s">
        <v>50</v>
      </c>
    </row>
    <row r="39" spans="1:6" s="23" customFormat="1" ht="20.25" customHeight="1">
      <c r="A39" s="44"/>
      <c r="B39" s="36"/>
      <c r="C39" s="20"/>
      <c r="D39" s="20"/>
      <c r="E39" s="20"/>
      <c r="F39" s="35"/>
    </row>
    <row r="40" spans="1:6" s="18" customFormat="1" ht="24" customHeight="1">
      <c r="A40" s="27"/>
      <c r="B40" s="19"/>
      <c r="C40" s="20"/>
      <c r="D40" s="20"/>
      <c r="E40" s="20"/>
      <c r="F40" s="20"/>
    </row>
    <row r="41" spans="1:6" s="18" customFormat="1" ht="18.75">
      <c r="A41" s="27"/>
      <c r="B41" s="19"/>
      <c r="C41" s="20"/>
      <c r="D41" s="20"/>
      <c r="E41" s="20"/>
      <c r="F41" s="20"/>
    </row>
    <row r="42" spans="1:6" s="18" customFormat="1" ht="18.75">
      <c r="A42" s="28"/>
      <c r="B42" s="21"/>
      <c r="C42" s="22"/>
      <c r="D42" s="22"/>
      <c r="E42" s="22"/>
      <c r="F42" s="22"/>
    </row>
    <row r="43" spans="1:6" ht="12.75" customHeight="1">
      <c r="A43" s="22"/>
      <c r="B43" s="22"/>
      <c r="C43" s="22"/>
      <c r="D43" s="22"/>
      <c r="E43" s="22"/>
      <c r="F43" s="22"/>
    </row>
    <row r="44" spans="1:6" ht="12.75" customHeight="1">
      <c r="A44" s="22"/>
      <c r="B44" s="22"/>
      <c r="C44" s="22"/>
      <c r="D44" s="22"/>
      <c r="E44" s="22"/>
      <c r="F44" s="22"/>
    </row>
  </sheetData>
  <sheetProtection/>
  <mergeCells count="12">
    <mergeCell ref="A1:F1"/>
    <mergeCell ref="E4:I4"/>
    <mergeCell ref="C5:F5"/>
    <mergeCell ref="D8:D9"/>
    <mergeCell ref="E8:F8"/>
    <mergeCell ref="A7:E7"/>
    <mergeCell ref="A8:A9"/>
    <mergeCell ref="B8:B9"/>
    <mergeCell ref="A37:D37"/>
    <mergeCell ref="A38:D38"/>
    <mergeCell ref="C8:C9"/>
    <mergeCell ref="A6:F6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6" r:id="rId1"/>
  <rowBreaks count="2" manualBreakCount="2">
    <brk id="40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2017-06-20T11:58:34Z</cp:lastPrinted>
  <dcterms:created xsi:type="dcterms:W3CDTF">2014-01-17T10:52:16Z</dcterms:created>
  <dcterms:modified xsi:type="dcterms:W3CDTF">2017-06-26T06:00:49Z</dcterms:modified>
  <cp:category/>
  <cp:version/>
  <cp:contentType/>
  <cp:contentStatus/>
</cp:coreProperties>
</file>