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215" windowHeight="7860" activeTab="0"/>
  </bookViews>
  <sheets>
    <sheet name="2271" sheetId="1" r:id="rId1"/>
  </sheets>
  <definedNames>
    <definedName name="_xlnm.Print_Area" localSheetId="0">'2271'!$A$1:$O$82</definedName>
  </definedNames>
  <calcPr fullCalcOnLoad="1"/>
</workbook>
</file>

<file path=xl/sharedStrings.xml><?xml version="1.0" encoding="utf-8"?>
<sst xmlns="http://schemas.openxmlformats.org/spreadsheetml/2006/main" count="96" uniqueCount="66">
  <si>
    <t>Додаток №1</t>
  </si>
  <si>
    <t xml:space="preserve">до рішення виконавчого комітету </t>
  </si>
  <si>
    <t>Ліміти споживання теплової енергії на 2016 рік по головному розпоряднику коштів "Виконавчий комітет Сумської міської ради"</t>
  </si>
  <si>
    <t>Ггкал</t>
  </si>
  <si>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</si>
  <si>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</si>
  <si>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</si>
  <si>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</si>
  <si>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</si>
  <si>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</si>
  <si>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</si>
  <si>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</si>
  <si>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</si>
  <si>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</si>
  <si>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</si>
  <si>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</si>
  <si>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</si>
  <si>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</si>
  <si>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</si>
  <si>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 xml:space="preserve">Виконавчий комітет (КТКВК 010116, Дирекція КППВ) </t>
  </si>
  <si>
    <t>Сумський міський  центр соціальних служб для сімї, дітей та молоді (КТКВК 091101, Дирекція КППВ)</t>
  </si>
  <si>
    <t xml:space="preserve">Комунальна установа "Центр матері та дитини" (КТКВК 091106, ТОВ "Сумитеплоенерго") </t>
  </si>
  <si>
    <t>КУ "Сумський міський центр дозвілля молоді" (КТКВК 110502, ТОВ "Сумитеплоенерго")</t>
  </si>
  <si>
    <t xml:space="preserve"> КУ "Агенція промоції "Суми" (КТКВК 110502, ТОВ "Сумитеплоенерго")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</si>
  <si>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(КТКВК 130107,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</si>
  <si>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(КТКВК 130107, ТОВ "Сумитеплоенерго") </t>
  </si>
  <si>
    <t xml:space="preserve">Міський комунальний заклад "Дитячо-юнацька спортивна школа з вільної боротьби" (КТКВК 130107, Дирекція КППВ) </t>
  </si>
  <si>
    <t xml:space="preserve">Міський комунальний заклад "Дитячо-юнацька спортивна школа з вільної боротьби" (КТКВК 130107,
ТОВ "Сумитеплоенерго" ) </t>
  </si>
  <si>
    <t xml:space="preserve">Міський комунальний заклад "Комплексна дитячо-юнацька спортивна школа "Фрунзенець" (КТКВК 130107, Дирекція КППВ) </t>
  </si>
  <si>
    <t xml:space="preserve">Міський комунальний заклад "Комплексна дитячо-юнацька спортивна школа "Фрунзенець" (КТКВК 130107, ТОВ "Сумитеплоенерго") </t>
  </si>
  <si>
    <t xml:space="preserve">Комунальний заклад "Комплексна дитячо-юнацька спортивна школа єдиноборств" СМР (КТКВК 130107, Дирекція КППВ) </t>
  </si>
  <si>
    <t xml:space="preserve">Комунальний заклад "Комплексна дитячо-юнацька спортивна школа єдиноборств" СМР (КТКВК 130107, ТОВ "Сумитеплоенерго") </t>
  </si>
  <si>
    <t>Міський центр фізичного здоровя населення "Спорт для всіх" - Спортивний комплекс "Авангард" (КТКВК 130115, Дирекція КППВ) загальний фонд</t>
  </si>
  <si>
    <t>Міський центр фізичного здоровя населення "Спорт для всіх" - Спортивний комплекс "Авангард" (КТКВК 130115, ТОВ "Сумитеплоенерго") загальний фонд</t>
  </si>
  <si>
    <t>Міський центр фізичного здоровя населення "Спорт для всіх" - Спортивний комплекс "Авангард"(КТКВК 130115, Дирекція КППВ) спеціальний фонд</t>
  </si>
  <si>
    <t>Міський центр фізичного здоровя населення "Спорт для всіх" - Спортивний комплекс "Авангард"(КТКВК 130115, ТОВ "Сумитеплоенерго") спеціальний фонд</t>
  </si>
  <si>
    <t>Міський центр фізичного здоровя населення "Спорт для всіх" - Клуб за місцем проживання "Гармонія" (КТКВК 130115, Дирекція КППВ)</t>
  </si>
  <si>
    <t>Міський центр фізичного здоровя населення "Спорт для всіх" - Клуб за місцем проживання "Юність" (КТКВК 130115, Дирекція КППВ)</t>
  </si>
  <si>
    <t>Міський центр фізичного здоровя населення "Спорт для всіх" - Клуб за місцем проживання "Орлятко" (КТКВК 130115, ТОВ "Сумитеплоенерго")</t>
  </si>
  <si>
    <t xml:space="preserve">Міський центр фізичного здоровя населення "Спорт для всіх" - Клуб за місцем проживання "Майстер" (КТКВК 130115, ТОВ "Сумитеплоенерго") </t>
  </si>
  <si>
    <t xml:space="preserve">Міський центр фізичного здоровя населення "Спорт для всіх" - Клуб за місцем проживання "Резонанс" (КТКВК 130115, ТОВ "Сумитеплоенерго") </t>
  </si>
  <si>
    <t xml:space="preserve">Міський центр фізичного здоровя населення "Спорт для всіх" - Клуб за місцем проживання "Полум"я" (КТКВК 130115, ТОВ "Сумитеплоенерго") </t>
  </si>
  <si>
    <t xml:space="preserve">Міський центр фізичного здоровя населення "Спорт для всіх" - Клуб за місцем проживання "Водник" (КТКВК 130115, ТОВ "Сумитеплоенерго") </t>
  </si>
  <si>
    <t xml:space="preserve">Опорний пункт по вул.Металургів,17 (КТКВК 250404, Дирекція КППВ)  </t>
  </si>
  <si>
    <t xml:space="preserve">Опорний пункт по вул.Курська,119 (КТКВК 250404, Дирекція КППВ)  </t>
  </si>
  <si>
    <t xml:space="preserve">Опорний пункт по вул.Калініна,55 (КТКВК 250404, Дирекція КППВ)  </t>
  </si>
  <si>
    <t xml:space="preserve">Опорний пункт по вул.Заливна,15
(КТКВК 250404, ТОВ "Сумитеплоенерго" )  </t>
  </si>
  <si>
    <t xml:space="preserve">Опорний пункт по пр.Лушпи,36
(КТКВК 250404, ТОВ "Сумитеплоенерго" )  </t>
  </si>
  <si>
    <t xml:space="preserve">Опорний пункт по вул.Коротченка, 19
(КТКВК 250404, ТОВ "Сумитеплоенерго" )  </t>
  </si>
  <si>
    <t xml:space="preserve">Опорний пункт по вул.Харківська, 30/2
(КТКВК 250404, ТОВ "Сумитеплоенерго" )  </t>
  </si>
  <si>
    <t xml:space="preserve">Опорний пункт по вул.Соборна, 32
(КТКВК 250404, ТОВ "Сумитеплоенерго" )  </t>
  </si>
  <si>
    <t xml:space="preserve">Опорний пункт по вул.Красовицького, 7
(КТКВК 250404, ТОВ "Сумитеплоенерго" )  </t>
  </si>
  <si>
    <t xml:space="preserve">Опорний пункт по вул.Глінки, 1
(КТКВК 250404, ТОВ "Сумитеплоенерго" )  </t>
  </si>
  <si>
    <t xml:space="preserve">Опорний пункт по вул.Привокзальна,6
(КТКВК 250404, ТОВ "Сумитеплоенерго" )  </t>
  </si>
  <si>
    <t xml:space="preserve">Опорний пункт по вул.Г.Кондратьева,157
(КТКВК 250404, ТОВ "Сумитеплоенерго" )  </t>
  </si>
  <si>
    <t>Разом:</t>
  </si>
  <si>
    <t>Начальник відділу бухгалтерського обліку
та звітності, головний бухгалтер</t>
  </si>
  <si>
    <t>О.А.Костенко</t>
  </si>
  <si>
    <r>
      <t xml:space="preserve">Опорний пункт по вул.Інтернаціоналістів, 63А </t>
    </r>
    <r>
      <rPr>
        <sz val="10"/>
        <rFont val="Times New Roman"/>
        <family val="1"/>
      </rPr>
      <t xml:space="preserve">(КТКВК 250404, ТОВ "Сумитеплоенерго")  </t>
    </r>
  </si>
  <si>
    <t>Затверджено</t>
  </si>
  <si>
    <t xml:space="preserve">Внесено зміни </t>
  </si>
  <si>
    <t>Затверджено з урахуванням змін</t>
  </si>
  <si>
    <t>Затверджено, разом:</t>
  </si>
  <si>
    <t xml:space="preserve">Внесено зміни, разом: </t>
  </si>
  <si>
    <t xml:space="preserve">Виконавчий комітет (КТКВК 010116, Дирекція "КППВ") </t>
  </si>
  <si>
    <t xml:space="preserve">від    27.12.2016  № 737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</si>
</sst>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2" fontId="21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 shrinkToFit="1"/>
    </xf>
    <xf numFmtId="191" fontId="25" fillId="0" borderId="15" xfId="54" applyNumberFormat="1" applyFont="1" applyFill="1" applyBorder="1" applyAlignment="1">
      <alignment horizontal="center" vertical="center"/>
      <protection/>
    </xf>
    <xf numFmtId="191" fontId="25" fillId="0" borderId="16" xfId="54" applyNumberFormat="1" applyFont="1" applyFill="1" applyBorder="1" applyAlignment="1">
      <alignment horizontal="center" vertical="center"/>
      <protection/>
    </xf>
    <xf numFmtId="191" fontId="25" fillId="0" borderId="17" xfId="54" applyNumberFormat="1" applyFont="1" applyFill="1" applyBorder="1" applyAlignment="1">
      <alignment horizontal="center" vertical="center"/>
      <protection/>
    </xf>
    <xf numFmtId="2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center" vertical="center" shrinkToFit="1"/>
    </xf>
    <xf numFmtId="2" fontId="27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Alignment="1">
      <alignment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191" fontId="25" fillId="0" borderId="19" xfId="54" applyNumberFormat="1" applyFont="1" applyFill="1" applyBorder="1" applyAlignment="1">
      <alignment horizontal="center" vertical="center"/>
      <protection/>
    </xf>
    <xf numFmtId="191" fontId="25" fillId="0" borderId="20" xfId="54" applyNumberFormat="1" applyFont="1" applyFill="1" applyBorder="1" applyAlignment="1">
      <alignment horizontal="center" vertical="center"/>
      <protection/>
    </xf>
    <xf numFmtId="191" fontId="25" fillId="0" borderId="21" xfId="54" applyNumberFormat="1" applyFont="1" applyFill="1" applyBorder="1" applyAlignment="1">
      <alignment horizontal="center" vertical="center"/>
      <protection/>
    </xf>
    <xf numFmtId="191" fontId="25" fillId="0" borderId="18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 wrapText="1"/>
    </xf>
    <xf numFmtId="191" fontId="25" fillId="0" borderId="23" xfId="53" applyNumberFormat="1" applyFont="1" applyFill="1" applyBorder="1" applyAlignment="1">
      <alignment horizontal="center" vertical="center"/>
      <protection/>
    </xf>
    <xf numFmtId="191" fontId="25" fillId="0" borderId="24" xfId="53" applyNumberFormat="1" applyFont="1" applyFill="1" applyBorder="1" applyAlignment="1">
      <alignment horizontal="center" vertical="center"/>
      <protection/>
    </xf>
    <xf numFmtId="191" fontId="25" fillId="0" borderId="25" xfId="53" applyNumberFormat="1" applyFont="1" applyFill="1" applyBorder="1" applyAlignment="1">
      <alignment horizontal="center" vertical="center"/>
      <protection/>
    </xf>
    <xf numFmtId="2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left" vertical="center" wrapText="1"/>
    </xf>
    <xf numFmtId="191" fontId="25" fillId="0" borderId="27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left" vertical="center" wrapText="1"/>
    </xf>
    <xf numFmtId="191" fontId="25" fillId="0" borderId="30" xfId="53" applyNumberFormat="1" applyFont="1" applyFill="1" applyBorder="1" applyAlignment="1">
      <alignment horizontal="center" vertical="center"/>
      <protection/>
    </xf>
    <xf numFmtId="191" fontId="25" fillId="0" borderId="31" xfId="53" applyNumberFormat="1" applyFont="1" applyFill="1" applyBorder="1" applyAlignment="1">
      <alignment horizontal="center" vertical="center"/>
      <protection/>
    </xf>
    <xf numFmtId="191" fontId="25" fillId="0" borderId="32" xfId="53" applyNumberFormat="1" applyFont="1" applyFill="1" applyBorder="1" applyAlignment="1">
      <alignment horizontal="center" vertical="center"/>
      <protection/>
    </xf>
    <xf numFmtId="191" fontId="25" fillId="0" borderId="33" xfId="0" applyNumberFormat="1" applyFont="1" applyFill="1" applyBorder="1" applyAlignment="1">
      <alignment horizontal="center" vertical="center"/>
    </xf>
    <xf numFmtId="191" fontId="27" fillId="0" borderId="0" xfId="53" applyNumberFormat="1" applyFont="1" applyFill="1" applyBorder="1" applyAlignment="1">
      <alignment horizontal="center" vertical="center"/>
      <protection/>
    </xf>
    <xf numFmtId="191" fontId="27" fillId="0" borderId="0" xfId="0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left" vertical="center" wrapText="1"/>
    </xf>
    <xf numFmtId="191" fontId="25" fillId="0" borderId="36" xfId="53" applyNumberFormat="1" applyFont="1" applyFill="1" applyBorder="1" applyAlignment="1">
      <alignment horizontal="center" vertical="center"/>
      <protection/>
    </xf>
    <xf numFmtId="191" fontId="25" fillId="0" borderId="37" xfId="53" applyNumberFormat="1" applyFont="1" applyFill="1" applyBorder="1" applyAlignment="1">
      <alignment horizontal="center" vertical="center"/>
      <protection/>
    </xf>
    <xf numFmtId="191" fontId="25" fillId="0" borderId="38" xfId="53" applyNumberFormat="1" applyFont="1" applyFill="1" applyBorder="1" applyAlignment="1">
      <alignment horizontal="center" vertical="center"/>
      <protection/>
    </xf>
    <xf numFmtId="191" fontId="25" fillId="0" borderId="39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91" fontId="25" fillId="0" borderId="19" xfId="53" applyNumberFormat="1" applyFont="1" applyFill="1" applyBorder="1" applyAlignment="1">
      <alignment horizontal="center" vertical="center"/>
      <protection/>
    </xf>
    <xf numFmtId="191" fontId="25" fillId="0" borderId="20" xfId="53" applyNumberFormat="1" applyFont="1" applyFill="1" applyBorder="1" applyAlignment="1">
      <alignment horizontal="center" vertical="center"/>
      <protection/>
    </xf>
    <xf numFmtId="191" fontId="25" fillId="0" borderId="21" xfId="53" applyNumberFormat="1" applyFont="1" applyFill="1" applyBorder="1" applyAlignment="1">
      <alignment horizontal="center" vertical="center"/>
      <protection/>
    </xf>
    <xf numFmtId="191" fontId="25" fillId="0" borderId="41" xfId="0" applyNumberFormat="1" applyFont="1" applyFill="1" applyBorder="1" applyAlignment="1">
      <alignment horizontal="center" vertical="center"/>
    </xf>
    <xf numFmtId="191" fontId="25" fillId="0" borderId="0" xfId="53" applyNumberFormat="1" applyFont="1" applyFill="1" applyBorder="1" applyAlignment="1">
      <alignment horizontal="center" vertical="center"/>
      <protection/>
    </xf>
    <xf numFmtId="191" fontId="25" fillId="0" borderId="0" xfId="0" applyNumberFormat="1" applyFont="1" applyFill="1" applyBorder="1" applyAlignment="1">
      <alignment horizontal="center" vertical="center"/>
    </xf>
    <xf numFmtId="191" fontId="25" fillId="0" borderId="42" xfId="53" applyNumberFormat="1" applyFont="1" applyFill="1" applyBorder="1" applyAlignment="1">
      <alignment horizontal="center" vertical="center"/>
      <protection/>
    </xf>
    <xf numFmtId="191" fontId="25" fillId="0" borderId="43" xfId="53" applyNumberFormat="1" applyFont="1" applyFill="1" applyBorder="1" applyAlignment="1">
      <alignment horizontal="center" vertical="center"/>
      <protection/>
    </xf>
    <xf numFmtId="191" fontId="25" fillId="0" borderId="40" xfId="0" applyNumberFormat="1" applyFont="1" applyFill="1" applyBorder="1" applyAlignment="1">
      <alignment horizontal="center" vertical="center"/>
    </xf>
    <xf numFmtId="191" fontId="25" fillId="0" borderId="28" xfId="0" applyNumberFormat="1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0" fontId="31" fillId="0" borderId="26" xfId="0" applyFont="1" applyFill="1" applyBorder="1" applyAlignment="1">
      <alignment horizontal="left" vertical="center" wrapText="1"/>
    </xf>
    <xf numFmtId="4" fontId="31" fillId="0" borderId="23" xfId="54" applyNumberFormat="1" applyFont="1" applyFill="1" applyBorder="1" applyAlignment="1">
      <alignment horizontal="center" vertical="center"/>
      <protection/>
    </xf>
    <xf numFmtId="4" fontId="31" fillId="0" borderId="24" xfId="54" applyNumberFormat="1" applyFont="1" applyFill="1" applyBorder="1" applyAlignment="1">
      <alignment horizontal="center" vertical="center"/>
      <protection/>
    </xf>
    <xf numFmtId="4" fontId="31" fillId="0" borderId="25" xfId="54" applyNumberFormat="1" applyFont="1" applyFill="1" applyBorder="1" applyAlignment="1">
      <alignment horizontal="center" vertical="center"/>
      <protection/>
    </xf>
    <xf numFmtId="4" fontId="31" fillId="0" borderId="45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2" fontId="32" fillId="0" borderId="0" xfId="0" applyNumberFormat="1" applyFont="1" applyFill="1" applyBorder="1" applyAlignment="1">
      <alignment horizontal="center" vertical="center" shrinkToFit="1"/>
    </xf>
    <xf numFmtId="2" fontId="33" fillId="0" borderId="0" xfId="0" applyNumberFormat="1" applyFont="1" applyFill="1" applyBorder="1" applyAlignment="1">
      <alignment horizontal="center" vertical="center" shrinkToFit="1"/>
    </xf>
    <xf numFmtId="0" fontId="32" fillId="0" borderId="0" xfId="0" applyFont="1" applyFill="1" applyAlignment="1">
      <alignment/>
    </xf>
    <xf numFmtId="4" fontId="31" fillId="0" borderId="42" xfId="54" applyNumberFormat="1" applyFont="1" applyFill="1" applyBorder="1" applyAlignment="1">
      <alignment horizontal="center" vertical="center"/>
      <protection/>
    </xf>
    <xf numFmtId="4" fontId="31" fillId="0" borderId="18" xfId="54" applyNumberFormat="1" applyFont="1" applyFill="1" applyBorder="1" applyAlignment="1">
      <alignment horizontal="center" vertical="center"/>
      <protection/>
    </xf>
    <xf numFmtId="0" fontId="31" fillId="0" borderId="29" xfId="0" applyFont="1" applyFill="1" applyBorder="1" applyAlignment="1">
      <alignment horizontal="left" vertical="center" wrapText="1"/>
    </xf>
    <xf numFmtId="4" fontId="22" fillId="0" borderId="30" xfId="54" applyNumberFormat="1" applyFont="1" applyFill="1" applyBorder="1" applyAlignment="1">
      <alignment horizontal="center" vertical="center"/>
      <protection/>
    </xf>
    <xf numFmtId="4" fontId="22" fillId="0" borderId="31" xfId="54" applyNumberFormat="1" applyFont="1" applyFill="1" applyBorder="1" applyAlignment="1">
      <alignment horizontal="center" vertical="center"/>
      <protection/>
    </xf>
    <xf numFmtId="4" fontId="22" fillId="0" borderId="46" xfId="54" applyNumberFormat="1" applyFont="1" applyFill="1" applyBorder="1" applyAlignment="1">
      <alignment horizontal="center" vertical="center"/>
      <protection/>
    </xf>
    <xf numFmtId="4" fontId="22" fillId="0" borderId="28" xfId="54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left" vertical="center" wrapText="1"/>
    </xf>
    <xf numFmtId="4" fontId="31" fillId="0" borderId="48" xfId="54" applyNumberFormat="1" applyFont="1" applyFill="1" applyBorder="1" applyAlignment="1">
      <alignment horizontal="center" vertical="center"/>
      <protection/>
    </xf>
    <xf numFmtId="4" fontId="31" fillId="0" borderId="49" xfId="54" applyNumberFormat="1" applyFont="1" applyFill="1" applyBorder="1" applyAlignment="1">
      <alignment horizontal="center" vertical="center"/>
      <protection/>
    </xf>
    <xf numFmtId="4" fontId="31" fillId="0" borderId="50" xfId="54" applyNumberFormat="1" applyFont="1" applyFill="1" applyBorder="1" applyAlignment="1">
      <alignment horizontal="center" vertical="center"/>
      <protection/>
    </xf>
    <xf numFmtId="4" fontId="31" fillId="0" borderId="51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 wrapText="1"/>
    </xf>
    <xf numFmtId="4" fontId="31" fillId="0" borderId="15" xfId="54" applyNumberFormat="1" applyFont="1" applyFill="1" applyBorder="1" applyAlignment="1">
      <alignment horizontal="center" vertical="center"/>
      <protection/>
    </xf>
    <xf numFmtId="4" fontId="31" fillId="0" borderId="16" xfId="54" applyNumberFormat="1" applyFont="1" applyFill="1" applyBorder="1" applyAlignment="1">
      <alignment horizontal="center" vertical="center"/>
      <protection/>
    </xf>
    <xf numFmtId="4" fontId="31" fillId="0" borderId="52" xfId="54" applyNumberFormat="1" applyFont="1" applyFill="1" applyBorder="1" applyAlignment="1">
      <alignment horizontal="center" vertical="center"/>
      <protection/>
    </xf>
    <xf numFmtId="0" fontId="32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left" vertical="center" wrapText="1"/>
    </xf>
    <xf numFmtId="191" fontId="31" fillId="0" borderId="15" xfId="54" applyNumberFormat="1" applyFont="1" applyFill="1" applyBorder="1" applyAlignment="1">
      <alignment horizontal="center" vertical="center"/>
      <protection/>
    </xf>
    <xf numFmtId="191" fontId="31" fillId="0" borderId="16" xfId="54" applyNumberFormat="1" applyFont="1" applyFill="1" applyBorder="1" applyAlignment="1">
      <alignment horizontal="center" vertical="center"/>
      <protection/>
    </xf>
    <xf numFmtId="191" fontId="31" fillId="0" borderId="17" xfId="54" applyNumberFormat="1" applyFont="1" applyFill="1" applyBorder="1" applyAlignment="1">
      <alignment horizontal="center" vertical="center"/>
      <protection/>
    </xf>
    <xf numFmtId="189" fontId="31" fillId="0" borderId="45" xfId="0" applyNumberFormat="1" applyFont="1" applyFill="1" applyBorder="1" applyAlignment="1">
      <alignment horizontal="center" vertical="center"/>
    </xf>
    <xf numFmtId="189" fontId="31" fillId="0" borderId="23" xfId="53" applyNumberFormat="1" applyFont="1" applyFill="1" applyBorder="1" applyAlignment="1">
      <alignment horizontal="center" vertical="center"/>
      <protection/>
    </xf>
    <xf numFmtId="189" fontId="31" fillId="0" borderId="24" xfId="53" applyNumberFormat="1" applyFont="1" applyFill="1" applyBorder="1" applyAlignment="1">
      <alignment horizontal="center" vertical="center"/>
      <protection/>
    </xf>
    <xf numFmtId="189" fontId="31" fillId="0" borderId="25" xfId="53" applyNumberFormat="1" applyFont="1" applyFill="1" applyBorder="1" applyAlignment="1">
      <alignment horizontal="center" vertical="center"/>
      <protection/>
    </xf>
    <xf numFmtId="189" fontId="31" fillId="0" borderId="18" xfId="0" applyNumberFormat="1" applyFont="1" applyFill="1" applyBorder="1" applyAlignment="1">
      <alignment horizontal="center" vertical="center"/>
    </xf>
    <xf numFmtId="189" fontId="22" fillId="0" borderId="29" xfId="53" applyNumberFormat="1" applyFont="1" applyFill="1" applyBorder="1" applyAlignment="1">
      <alignment horizontal="center" vertical="center"/>
      <protection/>
    </xf>
    <xf numFmtId="189" fontId="22" fillId="0" borderId="31" xfId="53" applyNumberFormat="1" applyFont="1" applyFill="1" applyBorder="1" applyAlignment="1">
      <alignment horizontal="center" vertical="center"/>
      <protection/>
    </xf>
    <xf numFmtId="189" fontId="22" fillId="0" borderId="28" xfId="0" applyNumberFormat="1" applyFont="1" applyFill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4" fontId="22" fillId="0" borderId="28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189" fontId="32" fillId="0" borderId="0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191" fontId="31" fillId="0" borderId="24" xfId="54" applyNumberFormat="1" applyFont="1" applyFill="1" applyBorder="1" applyAlignment="1">
      <alignment horizontal="center" vertical="center"/>
      <protection/>
    </xf>
    <xf numFmtId="191" fontId="22" fillId="0" borderId="30" xfId="54" applyNumberFormat="1" applyFont="1" applyFill="1" applyBorder="1" applyAlignment="1">
      <alignment horizontal="center" vertical="center"/>
      <protection/>
    </xf>
    <xf numFmtId="191" fontId="22" fillId="0" borderId="11" xfId="54" applyNumberFormat="1" applyFont="1" applyFill="1" applyBorder="1" applyAlignment="1">
      <alignment horizontal="center" vertical="center"/>
      <protection/>
    </xf>
    <xf numFmtId="191" fontId="22" fillId="0" borderId="45" xfId="0" applyNumberFormat="1" applyFont="1" applyFill="1" applyBorder="1" applyAlignment="1">
      <alignment horizontal="center" vertical="center"/>
    </xf>
    <xf numFmtId="191" fontId="22" fillId="0" borderId="30" xfId="0" applyNumberFormat="1" applyFont="1" applyBorder="1" applyAlignment="1">
      <alignment horizontal="center" vertical="center"/>
    </xf>
    <xf numFmtId="191" fontId="22" fillId="0" borderId="53" xfId="54" applyNumberFormat="1" applyFont="1" applyFill="1" applyBorder="1" applyAlignment="1">
      <alignment horizontal="center" vertical="center"/>
      <protection/>
    </xf>
    <xf numFmtId="191" fontId="31" fillId="0" borderId="23" xfId="54" applyNumberFormat="1" applyFont="1" applyFill="1" applyBorder="1" applyAlignment="1">
      <alignment horizontal="center" vertical="center"/>
      <protection/>
    </xf>
    <xf numFmtId="191" fontId="22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56" xfId="0" applyFont="1" applyFill="1" applyBorder="1" applyAlignment="1">
      <alignment horizontal="left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left" vertical="center" wrapText="1"/>
    </xf>
    <xf numFmtId="0" fontId="22" fillId="0" borderId="60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62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/>
    </xf>
    <xf numFmtId="0" fontId="25" fillId="0" borderId="56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left" vertical="center"/>
    </xf>
    <xf numFmtId="4" fontId="22" fillId="0" borderId="55" xfId="0" applyNumberFormat="1" applyFont="1" applyFill="1" applyBorder="1" applyAlignment="1">
      <alignment horizontal="left" vertical="center"/>
    </xf>
    <xf numFmtId="4" fontId="22" fillId="0" borderId="56" xfId="0" applyNumberFormat="1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Обычный_Энергоносители 0101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99"/>
  <sheetViews>
    <sheetView tabSelected="1" zoomScale="70" zoomScaleNormal="70" zoomScaleSheetLayoutView="80" zoomScalePageLayoutView="0" workbookViewId="0" topLeftCell="A1">
      <selection activeCell="L3" sqref="L3:O3"/>
    </sheetView>
  </sheetViews>
  <sheetFormatPr defaultColWidth="9.00390625" defaultRowHeight="12.75"/>
  <cols>
    <col min="1" max="1" width="5.00390625" style="80" customWidth="1"/>
    <col min="2" max="2" width="45.75390625" style="80" customWidth="1"/>
    <col min="3" max="14" width="11.375" style="80" customWidth="1"/>
    <col min="15" max="15" width="15.00390625" style="82" customWidth="1"/>
    <col min="16" max="16" width="18.375" style="82" customWidth="1"/>
    <col min="17" max="17" width="6.25390625" style="82" customWidth="1"/>
    <col min="18" max="18" width="48.375" style="81" customWidth="1"/>
    <col min="19" max="19" width="12.125" style="80" customWidth="1"/>
    <col min="20" max="20" width="11.75390625" style="80" customWidth="1"/>
    <col min="21" max="21" width="12.00390625" style="80" customWidth="1"/>
    <col min="22" max="22" width="11.875" style="80" customWidth="1"/>
    <col min="23" max="23" width="9.875" style="80" customWidth="1"/>
    <col min="24" max="24" width="9.75390625" style="80" customWidth="1"/>
    <col min="25" max="25" width="10.00390625" style="80" customWidth="1"/>
    <col min="26" max="26" width="9.00390625" style="80" customWidth="1"/>
    <col min="27" max="27" width="10.625" style="80" customWidth="1"/>
    <col min="28" max="28" width="11.75390625" style="80" customWidth="1"/>
    <col min="29" max="29" width="11.625" style="80" customWidth="1"/>
    <col min="30" max="30" width="12.875" style="80" customWidth="1"/>
    <col min="31" max="31" width="15.25390625" style="80" customWidth="1"/>
    <col min="32" max="16384" width="9.125" style="80" customWidth="1"/>
  </cols>
  <sheetData>
    <row r="1" spans="12:18" s="1" customFormat="1" ht="18.75">
      <c r="L1" s="145" t="s">
        <v>0</v>
      </c>
      <c r="M1" s="145"/>
      <c r="N1" s="145"/>
      <c r="O1" s="145"/>
      <c r="P1" s="2"/>
      <c r="Q1" s="2"/>
      <c r="R1" s="3"/>
    </row>
    <row r="2" spans="12:18" s="1" customFormat="1" ht="18.75">
      <c r="L2" s="146" t="s">
        <v>1</v>
      </c>
      <c r="M2" s="146"/>
      <c r="N2" s="146"/>
      <c r="O2" s="146"/>
      <c r="P2" s="2"/>
      <c r="Q2" s="2"/>
      <c r="R2" s="3"/>
    </row>
    <row r="3" spans="12:31" s="1" customFormat="1" ht="18.75">
      <c r="L3" s="146" t="s">
        <v>65</v>
      </c>
      <c r="M3" s="146"/>
      <c r="N3" s="146"/>
      <c r="O3" s="146"/>
      <c r="P3" s="2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2:31" s="1" customFormat="1" ht="18.75">
      <c r="L4" s="4"/>
      <c r="M4" s="4"/>
      <c r="N4" s="4"/>
      <c r="O4" s="4"/>
      <c r="P4" s="2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1" customFormat="1" ht="20.25">
      <c r="A5" s="143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5:31" s="1" customFormat="1" ht="16.5" thickBot="1">
      <c r="O6" s="7" t="s">
        <v>3</v>
      </c>
      <c r="P6" s="2"/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"/>
    </row>
    <row r="7" spans="1:31" s="1" customFormat="1" ht="16.5" thickBot="1">
      <c r="A7" s="8" t="s">
        <v>4</v>
      </c>
      <c r="B7" s="9" t="s">
        <v>5</v>
      </c>
      <c r="C7" s="10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2" t="s">
        <v>17</v>
      </c>
      <c r="O7" s="13" t="s">
        <v>18</v>
      </c>
      <c r="P7" s="14"/>
      <c r="Q7" s="15"/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 s="1" customFormat="1" ht="24.75" customHeight="1" thickBot="1">
      <c r="A8" s="9"/>
      <c r="B8" s="161" t="s">
        <v>64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3"/>
      <c r="P8" s="14"/>
      <c r="Q8" s="15"/>
      <c r="R8" s="15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25" customFormat="1" ht="36" customHeight="1" hidden="1">
      <c r="A9" s="58">
        <v>2</v>
      </c>
      <c r="B9" s="27" t="s">
        <v>19</v>
      </c>
      <c r="C9" s="28">
        <v>27.78</v>
      </c>
      <c r="D9" s="29">
        <v>24.81</v>
      </c>
      <c r="E9" s="29">
        <v>9.26</v>
      </c>
      <c r="F9" s="29">
        <v>10.53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12.59</v>
      </c>
      <c r="M9" s="29">
        <v>25.05</v>
      </c>
      <c r="N9" s="30">
        <v>35.78</v>
      </c>
      <c r="O9" s="31">
        <f aca="true" t="shared" si="0" ref="O9:O19">SUM(C9:N9)</f>
        <v>145.8</v>
      </c>
      <c r="P9" s="20"/>
      <c r="Q9" s="21"/>
      <c r="R9" s="22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4"/>
    </row>
    <row r="10" spans="1:31" s="1" customFormat="1" ht="54" customHeight="1" hidden="1">
      <c r="A10" s="26">
        <v>3</v>
      </c>
      <c r="B10" s="32" t="s">
        <v>20</v>
      </c>
      <c r="C10" s="33">
        <v>8.184</v>
      </c>
      <c r="D10" s="34">
        <v>6.244</v>
      </c>
      <c r="E10" s="34">
        <v>5.468</v>
      </c>
      <c r="F10" s="34">
        <v>1.976</v>
      </c>
      <c r="G10" s="34">
        <v>0.036</v>
      </c>
      <c r="H10" s="34">
        <v>0.036</v>
      </c>
      <c r="I10" s="34">
        <v>0.036</v>
      </c>
      <c r="J10" s="34">
        <v>0.036</v>
      </c>
      <c r="K10" s="34">
        <v>0.036</v>
      </c>
      <c r="L10" s="34">
        <v>1.2</v>
      </c>
      <c r="M10" s="34">
        <v>5.468</v>
      </c>
      <c r="N10" s="35">
        <v>5.08</v>
      </c>
      <c r="O10" s="31">
        <f t="shared" si="0"/>
        <v>33.800000000000004</v>
      </c>
      <c r="P10" s="36"/>
      <c r="Q10" s="37"/>
      <c r="R10" s="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16"/>
    </row>
    <row r="11" spans="1:31" s="1" customFormat="1" ht="52.5" customHeight="1" hidden="1">
      <c r="A11" s="26">
        <v>4</v>
      </c>
      <c r="B11" s="40" t="s">
        <v>21</v>
      </c>
      <c r="C11" s="33">
        <v>9</v>
      </c>
      <c r="D11" s="34">
        <v>9</v>
      </c>
      <c r="E11" s="34">
        <v>6</v>
      </c>
      <c r="F11" s="34">
        <v>4.5</v>
      </c>
      <c r="G11" s="34"/>
      <c r="H11" s="34"/>
      <c r="I11" s="34"/>
      <c r="J11" s="34"/>
      <c r="K11" s="34"/>
      <c r="L11" s="34">
        <v>2.5</v>
      </c>
      <c r="M11" s="34">
        <v>4</v>
      </c>
      <c r="N11" s="35">
        <v>7</v>
      </c>
      <c r="O11" s="41">
        <f t="shared" si="0"/>
        <v>42</v>
      </c>
      <c r="P11" s="36"/>
      <c r="Q11" s="37"/>
      <c r="R11" s="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16"/>
    </row>
    <row r="12" spans="1:31" s="1" customFormat="1" ht="54.75" customHeight="1" hidden="1">
      <c r="A12" s="26">
        <v>5</v>
      </c>
      <c r="B12" s="40" t="s">
        <v>22</v>
      </c>
      <c r="C12" s="33">
        <v>2.55</v>
      </c>
      <c r="D12" s="34">
        <v>3.75</v>
      </c>
      <c r="E12" s="34">
        <v>4.38</v>
      </c>
      <c r="F12" s="34">
        <v>1.125</v>
      </c>
      <c r="G12" s="34"/>
      <c r="H12" s="34"/>
      <c r="I12" s="34"/>
      <c r="J12" s="34"/>
      <c r="K12" s="34"/>
      <c r="L12" s="34">
        <v>1.5</v>
      </c>
      <c r="M12" s="34">
        <v>3.5</v>
      </c>
      <c r="N12" s="35">
        <v>4</v>
      </c>
      <c r="O12" s="41">
        <f t="shared" si="0"/>
        <v>20.805</v>
      </c>
      <c r="P12" s="36"/>
      <c r="Q12" s="37"/>
      <c r="R12" s="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16"/>
    </row>
    <row r="13" spans="1:31" s="1" customFormat="1" ht="39" customHeight="1" hidden="1">
      <c r="A13" s="26">
        <v>6</v>
      </c>
      <c r="B13" s="40" t="s">
        <v>23</v>
      </c>
      <c r="C13" s="33">
        <v>10</v>
      </c>
      <c r="D13" s="34">
        <v>8</v>
      </c>
      <c r="E13" s="34">
        <v>5.7</v>
      </c>
      <c r="F13" s="34">
        <v>3</v>
      </c>
      <c r="G13" s="34"/>
      <c r="H13" s="34"/>
      <c r="I13" s="34"/>
      <c r="J13" s="34"/>
      <c r="K13" s="34"/>
      <c r="L13" s="34">
        <v>3</v>
      </c>
      <c r="M13" s="34">
        <v>7</v>
      </c>
      <c r="N13" s="35">
        <v>8.3</v>
      </c>
      <c r="O13" s="41">
        <f t="shared" si="0"/>
        <v>45</v>
      </c>
      <c r="P13" s="36"/>
      <c r="Q13" s="37"/>
      <c r="R13" s="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16"/>
    </row>
    <row r="14" spans="1:31" s="25" customFormat="1" ht="78" customHeight="1" hidden="1">
      <c r="A14" s="26">
        <v>7</v>
      </c>
      <c r="B14" s="40" t="s">
        <v>24</v>
      </c>
      <c r="C14" s="33">
        <v>0.075</v>
      </c>
      <c r="D14" s="34">
        <v>0.075</v>
      </c>
      <c r="E14" s="34">
        <v>0.065</v>
      </c>
      <c r="F14" s="34">
        <v>0.07</v>
      </c>
      <c r="G14" s="34">
        <v>0.065</v>
      </c>
      <c r="H14" s="34">
        <v>0.065</v>
      </c>
      <c r="I14" s="34">
        <v>0.065</v>
      </c>
      <c r="J14" s="34">
        <v>0.05</v>
      </c>
      <c r="K14" s="34">
        <v>0.065</v>
      </c>
      <c r="L14" s="34">
        <v>0.065</v>
      </c>
      <c r="M14" s="34">
        <v>0.065</v>
      </c>
      <c r="N14" s="35">
        <v>0.075</v>
      </c>
      <c r="O14" s="41">
        <f t="shared" si="0"/>
        <v>0.7999999999999998</v>
      </c>
      <c r="P14" s="42"/>
      <c r="Q14" s="21"/>
      <c r="R14" s="22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</row>
    <row r="15" spans="1:31" s="25" customFormat="1" ht="81" customHeight="1" hidden="1">
      <c r="A15" s="26">
        <v>8</v>
      </c>
      <c r="B15" s="40" t="s">
        <v>25</v>
      </c>
      <c r="C15" s="33">
        <v>5.5</v>
      </c>
      <c r="D15" s="34">
        <v>4.5</v>
      </c>
      <c r="E15" s="34">
        <v>4</v>
      </c>
      <c r="F15" s="34">
        <v>3</v>
      </c>
      <c r="G15" s="34"/>
      <c r="H15" s="34"/>
      <c r="I15" s="34"/>
      <c r="J15" s="34"/>
      <c r="K15" s="34"/>
      <c r="L15" s="34">
        <v>3</v>
      </c>
      <c r="M15" s="34">
        <v>4</v>
      </c>
      <c r="N15" s="35">
        <v>6</v>
      </c>
      <c r="O15" s="41">
        <f t="shared" si="0"/>
        <v>30</v>
      </c>
      <c r="P15" s="42"/>
      <c r="Q15" s="21"/>
      <c r="R15" s="22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</row>
    <row r="16" spans="1:31" s="1" customFormat="1" ht="64.5" customHeight="1" hidden="1">
      <c r="A16" s="26">
        <v>9</v>
      </c>
      <c r="B16" s="40" t="s">
        <v>26</v>
      </c>
      <c r="C16" s="33">
        <v>4</v>
      </c>
      <c r="D16" s="34">
        <v>3.7</v>
      </c>
      <c r="E16" s="34">
        <v>3.5</v>
      </c>
      <c r="F16" s="34">
        <v>1.3</v>
      </c>
      <c r="G16" s="34"/>
      <c r="H16" s="34"/>
      <c r="I16" s="34"/>
      <c r="J16" s="34"/>
      <c r="K16" s="34"/>
      <c r="L16" s="34">
        <v>1.3</v>
      </c>
      <c r="M16" s="34">
        <v>3.5</v>
      </c>
      <c r="N16" s="35">
        <v>3.7</v>
      </c>
      <c r="O16" s="41">
        <f t="shared" si="0"/>
        <v>21</v>
      </c>
      <c r="P16" s="43"/>
      <c r="Q16" s="37"/>
      <c r="R16" s="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16"/>
    </row>
    <row r="17" spans="1:31" s="25" customFormat="1" ht="69" customHeight="1" hidden="1">
      <c r="A17" s="26">
        <v>10</v>
      </c>
      <c r="B17" s="40" t="s">
        <v>27</v>
      </c>
      <c r="C17" s="33">
        <v>2</v>
      </c>
      <c r="D17" s="34">
        <v>1.5</v>
      </c>
      <c r="E17" s="34">
        <v>1</v>
      </c>
      <c r="F17" s="34">
        <v>0.5</v>
      </c>
      <c r="G17" s="34"/>
      <c r="H17" s="34"/>
      <c r="I17" s="34"/>
      <c r="J17" s="34"/>
      <c r="K17" s="34"/>
      <c r="L17" s="34">
        <v>0.7</v>
      </c>
      <c r="M17" s="34">
        <v>1.3</v>
      </c>
      <c r="N17" s="35">
        <v>2</v>
      </c>
      <c r="O17" s="41">
        <f t="shared" si="0"/>
        <v>9</v>
      </c>
      <c r="P17" s="42"/>
      <c r="Q17" s="21"/>
      <c r="R17" s="22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</row>
    <row r="18" spans="1:31" s="1" customFormat="1" ht="64.5" customHeight="1" hidden="1">
      <c r="A18" s="26">
        <v>11</v>
      </c>
      <c r="B18" s="40" t="s">
        <v>28</v>
      </c>
      <c r="C18" s="33">
        <v>5</v>
      </c>
      <c r="D18" s="34">
        <v>3</v>
      </c>
      <c r="E18" s="34">
        <v>2.15</v>
      </c>
      <c r="F18" s="34">
        <v>1.3</v>
      </c>
      <c r="G18" s="34">
        <v>0.3</v>
      </c>
      <c r="H18" s="34">
        <v>0.3</v>
      </c>
      <c r="I18" s="34">
        <v>0.1</v>
      </c>
      <c r="J18" s="34">
        <v>0.05</v>
      </c>
      <c r="K18" s="34">
        <v>0.5</v>
      </c>
      <c r="L18" s="34">
        <v>1</v>
      </c>
      <c r="M18" s="34">
        <v>2</v>
      </c>
      <c r="N18" s="35">
        <v>3.3</v>
      </c>
      <c r="O18" s="41">
        <f t="shared" si="0"/>
        <v>19.000000000000004</v>
      </c>
      <c r="P18" s="43"/>
      <c r="Q18" s="37"/>
      <c r="R18" s="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16"/>
    </row>
    <row r="19" spans="1:31" s="1" customFormat="1" ht="69" customHeight="1" hidden="1" thickBot="1">
      <c r="A19" s="44">
        <v>12</v>
      </c>
      <c r="B19" s="45" t="s">
        <v>29</v>
      </c>
      <c r="C19" s="46">
        <v>33</v>
      </c>
      <c r="D19" s="47">
        <v>27</v>
      </c>
      <c r="E19" s="47">
        <v>20</v>
      </c>
      <c r="F19" s="47">
        <v>15</v>
      </c>
      <c r="G19" s="47"/>
      <c r="H19" s="47"/>
      <c r="I19" s="47"/>
      <c r="J19" s="47"/>
      <c r="K19" s="47"/>
      <c r="L19" s="47">
        <v>10</v>
      </c>
      <c r="M19" s="47">
        <v>25</v>
      </c>
      <c r="N19" s="48">
        <v>30</v>
      </c>
      <c r="O19" s="49">
        <f t="shared" si="0"/>
        <v>160</v>
      </c>
      <c r="P19" s="43"/>
      <c r="Q19" s="37"/>
      <c r="R19" s="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16"/>
    </row>
    <row r="20" spans="1:31" s="25" customFormat="1" ht="21" customHeight="1" hidden="1" thickBot="1">
      <c r="A20" s="21"/>
      <c r="B20" s="22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42"/>
      <c r="Q20" s="21"/>
      <c r="R20" s="22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</row>
    <row r="21" spans="1:31" s="1" customFormat="1" ht="44.25" customHeight="1" hidden="1" thickBot="1">
      <c r="A21" s="8" t="s">
        <v>4</v>
      </c>
      <c r="B21" s="9" t="s">
        <v>5</v>
      </c>
      <c r="C21" s="10" t="s">
        <v>6</v>
      </c>
      <c r="D21" s="11" t="s">
        <v>7</v>
      </c>
      <c r="E21" s="11" t="s">
        <v>8</v>
      </c>
      <c r="F21" s="11" t="s">
        <v>9</v>
      </c>
      <c r="G21" s="11" t="s">
        <v>10</v>
      </c>
      <c r="H21" s="11" t="s">
        <v>11</v>
      </c>
      <c r="I21" s="11" t="s">
        <v>12</v>
      </c>
      <c r="J21" s="11" t="s">
        <v>13</v>
      </c>
      <c r="K21" s="11" t="s">
        <v>14</v>
      </c>
      <c r="L21" s="11" t="s">
        <v>15</v>
      </c>
      <c r="M21" s="11" t="s">
        <v>16</v>
      </c>
      <c r="N21" s="12" t="s">
        <v>17</v>
      </c>
      <c r="O21" s="13" t="s">
        <v>18</v>
      </c>
      <c r="P21" s="43"/>
      <c r="Q21" s="37"/>
      <c r="R21" s="3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16"/>
    </row>
    <row r="22" spans="1:31" s="1" customFormat="1" ht="63.75" customHeight="1" hidden="1">
      <c r="A22" s="26">
        <v>13</v>
      </c>
      <c r="B22" s="40" t="s">
        <v>30</v>
      </c>
      <c r="C22" s="33">
        <v>3.5</v>
      </c>
      <c r="D22" s="34">
        <v>2.5</v>
      </c>
      <c r="E22" s="34">
        <v>2.5</v>
      </c>
      <c r="F22" s="34">
        <v>1.5</v>
      </c>
      <c r="G22" s="34"/>
      <c r="H22" s="34"/>
      <c r="I22" s="34"/>
      <c r="J22" s="34"/>
      <c r="K22" s="34"/>
      <c r="L22" s="34">
        <v>1.5</v>
      </c>
      <c r="M22" s="34">
        <v>1.5</v>
      </c>
      <c r="N22" s="35">
        <v>2.5</v>
      </c>
      <c r="O22" s="41">
        <f aca="true" t="shared" si="1" ref="O22:O32">SUM(C22:N22)</f>
        <v>15.5</v>
      </c>
      <c r="P22" s="43"/>
      <c r="Q22" s="37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16"/>
    </row>
    <row r="23" spans="1:31" s="1" customFormat="1" ht="64.5" customHeight="1" hidden="1">
      <c r="A23" s="52">
        <v>14</v>
      </c>
      <c r="B23" s="53" t="s">
        <v>31</v>
      </c>
      <c r="C23" s="54">
        <v>10</v>
      </c>
      <c r="D23" s="55">
        <v>7</v>
      </c>
      <c r="E23" s="55">
        <v>5</v>
      </c>
      <c r="F23" s="55">
        <v>3</v>
      </c>
      <c r="G23" s="55"/>
      <c r="H23" s="55"/>
      <c r="I23" s="55"/>
      <c r="J23" s="55"/>
      <c r="K23" s="55"/>
      <c r="L23" s="55">
        <v>3</v>
      </c>
      <c r="M23" s="55">
        <v>5</v>
      </c>
      <c r="N23" s="56">
        <v>7</v>
      </c>
      <c r="O23" s="57">
        <f t="shared" si="1"/>
        <v>40</v>
      </c>
      <c r="P23" s="43"/>
      <c r="Q23" s="37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16"/>
    </row>
    <row r="24" spans="1:31" s="1" customFormat="1" ht="68.25" customHeight="1" hidden="1">
      <c r="A24" s="26">
        <v>15</v>
      </c>
      <c r="B24" s="40" t="s">
        <v>32</v>
      </c>
      <c r="C24" s="33">
        <v>6</v>
      </c>
      <c r="D24" s="34">
        <v>4.5</v>
      </c>
      <c r="E24" s="34">
        <v>4.5</v>
      </c>
      <c r="F24" s="34">
        <v>2</v>
      </c>
      <c r="G24" s="34">
        <v>2</v>
      </c>
      <c r="H24" s="34">
        <v>1.5</v>
      </c>
      <c r="I24" s="34">
        <v>1.5</v>
      </c>
      <c r="J24" s="34">
        <v>1</v>
      </c>
      <c r="K24" s="34">
        <v>2</v>
      </c>
      <c r="L24" s="34">
        <v>3</v>
      </c>
      <c r="M24" s="34">
        <v>5</v>
      </c>
      <c r="N24" s="35">
        <v>4</v>
      </c>
      <c r="O24" s="41">
        <f t="shared" si="1"/>
        <v>37</v>
      </c>
      <c r="P24" s="43"/>
      <c r="Q24" s="37"/>
      <c r="R24" s="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16"/>
    </row>
    <row r="25" spans="1:31" s="1" customFormat="1" ht="68.25" customHeight="1" hidden="1">
      <c r="A25" s="26">
        <v>16</v>
      </c>
      <c r="B25" s="40" t="s">
        <v>33</v>
      </c>
      <c r="C25" s="33">
        <v>42</v>
      </c>
      <c r="D25" s="34">
        <v>40.5</v>
      </c>
      <c r="E25" s="34">
        <v>15</v>
      </c>
      <c r="F25" s="34">
        <v>10</v>
      </c>
      <c r="G25" s="34"/>
      <c r="H25" s="34"/>
      <c r="I25" s="34"/>
      <c r="J25" s="34"/>
      <c r="K25" s="34"/>
      <c r="L25" s="34">
        <v>8</v>
      </c>
      <c r="M25" s="34">
        <v>20</v>
      </c>
      <c r="N25" s="35">
        <v>30</v>
      </c>
      <c r="O25" s="41">
        <f t="shared" si="1"/>
        <v>165.5</v>
      </c>
      <c r="P25" s="43"/>
      <c r="Q25" s="37"/>
      <c r="R25" s="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16"/>
    </row>
    <row r="26" spans="1:31" s="1" customFormat="1" ht="74.25" customHeight="1" hidden="1">
      <c r="A26" s="26">
        <v>17</v>
      </c>
      <c r="B26" s="40" t="s">
        <v>34</v>
      </c>
      <c r="C26" s="33">
        <v>2.5</v>
      </c>
      <c r="D26" s="34">
        <v>2.5</v>
      </c>
      <c r="E26" s="34">
        <v>2</v>
      </c>
      <c r="F26" s="34">
        <v>2</v>
      </c>
      <c r="G26" s="34">
        <v>2</v>
      </c>
      <c r="H26" s="34">
        <v>2</v>
      </c>
      <c r="I26" s="34">
        <v>1.5</v>
      </c>
      <c r="J26" s="34">
        <v>2</v>
      </c>
      <c r="K26" s="34">
        <v>2</v>
      </c>
      <c r="L26" s="34">
        <v>2.5</v>
      </c>
      <c r="M26" s="34">
        <v>2.5</v>
      </c>
      <c r="N26" s="35">
        <v>2.5</v>
      </c>
      <c r="O26" s="41">
        <f t="shared" si="1"/>
        <v>26</v>
      </c>
      <c r="P26" s="43"/>
      <c r="Q26" s="37"/>
      <c r="R26" s="3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16"/>
    </row>
    <row r="27" spans="1:31" s="1" customFormat="1" ht="74.25" customHeight="1" hidden="1">
      <c r="A27" s="58">
        <v>18</v>
      </c>
      <c r="B27" s="32" t="s">
        <v>35</v>
      </c>
      <c r="C27" s="59">
        <v>9.5</v>
      </c>
      <c r="D27" s="60">
        <v>6</v>
      </c>
      <c r="E27" s="60">
        <v>3</v>
      </c>
      <c r="F27" s="60">
        <v>1</v>
      </c>
      <c r="G27" s="60"/>
      <c r="H27" s="60"/>
      <c r="I27" s="60"/>
      <c r="J27" s="60"/>
      <c r="K27" s="60"/>
      <c r="L27" s="60">
        <v>1</v>
      </c>
      <c r="M27" s="60">
        <v>2</v>
      </c>
      <c r="N27" s="61">
        <v>2</v>
      </c>
      <c r="O27" s="62">
        <f t="shared" si="1"/>
        <v>24.5</v>
      </c>
      <c r="P27" s="43"/>
      <c r="Q27" s="37"/>
      <c r="R27" s="3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16"/>
    </row>
    <row r="28" spans="1:31" s="1" customFormat="1" ht="67.5" customHeight="1" hidden="1">
      <c r="A28" s="26">
        <v>19</v>
      </c>
      <c r="B28" s="32" t="s">
        <v>36</v>
      </c>
      <c r="C28" s="59">
        <v>2.5</v>
      </c>
      <c r="D28" s="60">
        <v>1.5</v>
      </c>
      <c r="E28" s="60">
        <v>1</v>
      </c>
      <c r="F28" s="60">
        <v>1</v>
      </c>
      <c r="G28" s="60"/>
      <c r="H28" s="60"/>
      <c r="I28" s="60"/>
      <c r="J28" s="60"/>
      <c r="K28" s="60"/>
      <c r="L28" s="60">
        <v>1</v>
      </c>
      <c r="M28" s="60">
        <v>1</v>
      </c>
      <c r="N28" s="61">
        <v>2</v>
      </c>
      <c r="O28" s="62">
        <f t="shared" si="1"/>
        <v>10</v>
      </c>
      <c r="P28" s="43"/>
      <c r="Q28" s="37"/>
      <c r="R28" s="3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16"/>
    </row>
    <row r="29" spans="1:31" s="1" customFormat="1" ht="69" customHeight="1" hidden="1">
      <c r="A29" s="26">
        <v>20</v>
      </c>
      <c r="B29" s="32" t="s">
        <v>37</v>
      </c>
      <c r="C29" s="59">
        <v>2.5</v>
      </c>
      <c r="D29" s="60">
        <v>2</v>
      </c>
      <c r="E29" s="60">
        <v>1.3</v>
      </c>
      <c r="F29" s="60">
        <v>0.5</v>
      </c>
      <c r="G29" s="60"/>
      <c r="H29" s="60"/>
      <c r="I29" s="60"/>
      <c r="J29" s="60"/>
      <c r="K29" s="60"/>
      <c r="L29" s="60">
        <v>0.5</v>
      </c>
      <c r="M29" s="60">
        <v>1</v>
      </c>
      <c r="N29" s="61">
        <v>1</v>
      </c>
      <c r="O29" s="62">
        <f t="shared" si="1"/>
        <v>8.8</v>
      </c>
      <c r="P29" s="43"/>
      <c r="Q29" s="37"/>
      <c r="R29" s="3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16"/>
    </row>
    <row r="30" spans="1:31" s="1" customFormat="1" ht="69" customHeight="1" hidden="1">
      <c r="A30" s="26">
        <v>21</v>
      </c>
      <c r="B30" s="40" t="s">
        <v>38</v>
      </c>
      <c r="C30" s="33">
        <v>2.5</v>
      </c>
      <c r="D30" s="34">
        <v>2</v>
      </c>
      <c r="E30" s="34">
        <v>1.5</v>
      </c>
      <c r="F30" s="34">
        <v>1</v>
      </c>
      <c r="G30" s="34"/>
      <c r="H30" s="34"/>
      <c r="I30" s="34"/>
      <c r="J30" s="34"/>
      <c r="K30" s="34"/>
      <c r="L30" s="34">
        <v>1</v>
      </c>
      <c r="M30" s="34">
        <v>1</v>
      </c>
      <c r="N30" s="35">
        <v>1</v>
      </c>
      <c r="O30" s="41">
        <f t="shared" si="1"/>
        <v>10</v>
      </c>
      <c r="P30" s="43"/>
      <c r="Q30" s="37"/>
      <c r="R30" s="3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16"/>
    </row>
    <row r="31" spans="1:31" s="1" customFormat="1" ht="69" customHeight="1" hidden="1">
      <c r="A31" s="26">
        <v>22</v>
      </c>
      <c r="B31" s="40" t="s">
        <v>39</v>
      </c>
      <c r="C31" s="33">
        <v>0.9</v>
      </c>
      <c r="D31" s="34">
        <v>0.7</v>
      </c>
      <c r="E31" s="34">
        <v>0.7</v>
      </c>
      <c r="F31" s="34">
        <v>0.5</v>
      </c>
      <c r="G31" s="34"/>
      <c r="H31" s="34"/>
      <c r="I31" s="34"/>
      <c r="J31" s="34"/>
      <c r="K31" s="34"/>
      <c r="L31" s="34">
        <v>0.4</v>
      </c>
      <c r="M31" s="34">
        <v>0.4</v>
      </c>
      <c r="N31" s="35">
        <v>0.4</v>
      </c>
      <c r="O31" s="41">
        <f t="shared" si="1"/>
        <v>3.9999999999999996</v>
      </c>
      <c r="P31" s="43"/>
      <c r="Q31" s="37"/>
      <c r="R31" s="3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16"/>
    </row>
    <row r="32" spans="1:31" s="1" customFormat="1" ht="68.25" customHeight="1" hidden="1" thickBot="1">
      <c r="A32" s="44">
        <v>23</v>
      </c>
      <c r="B32" s="45" t="s">
        <v>40</v>
      </c>
      <c r="C32" s="46">
        <v>7.5</v>
      </c>
      <c r="D32" s="47">
        <v>7</v>
      </c>
      <c r="E32" s="47">
        <v>5</v>
      </c>
      <c r="F32" s="47">
        <v>2</v>
      </c>
      <c r="G32" s="47"/>
      <c r="H32" s="47"/>
      <c r="I32" s="47"/>
      <c r="J32" s="47"/>
      <c r="K32" s="47"/>
      <c r="L32" s="47">
        <v>2</v>
      </c>
      <c r="M32" s="47">
        <v>4.5</v>
      </c>
      <c r="N32" s="48">
        <v>5</v>
      </c>
      <c r="O32" s="49">
        <f t="shared" si="1"/>
        <v>33</v>
      </c>
      <c r="P32" s="43"/>
      <c r="Q32" s="37"/>
      <c r="R32" s="3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16"/>
    </row>
    <row r="33" spans="1:31" s="1" customFormat="1" ht="21" customHeight="1" hidden="1" thickBot="1">
      <c r="A33" s="37"/>
      <c r="B33" s="38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  <c r="P33" s="43"/>
      <c r="Q33" s="37"/>
      <c r="R33" s="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16"/>
    </row>
    <row r="34" spans="1:31" s="1" customFormat="1" ht="44.25" customHeight="1" hidden="1" thickBot="1">
      <c r="A34" s="8" t="s">
        <v>4</v>
      </c>
      <c r="B34" s="9" t="s">
        <v>5</v>
      </c>
      <c r="C34" s="10" t="s">
        <v>6</v>
      </c>
      <c r="D34" s="11" t="s">
        <v>7</v>
      </c>
      <c r="E34" s="11" t="s">
        <v>8</v>
      </c>
      <c r="F34" s="11" t="s">
        <v>9</v>
      </c>
      <c r="G34" s="11" t="s">
        <v>10</v>
      </c>
      <c r="H34" s="11" t="s">
        <v>11</v>
      </c>
      <c r="I34" s="11" t="s">
        <v>12</v>
      </c>
      <c r="J34" s="11" t="s">
        <v>13</v>
      </c>
      <c r="K34" s="11" t="s">
        <v>14</v>
      </c>
      <c r="L34" s="11" t="s">
        <v>15</v>
      </c>
      <c r="M34" s="11" t="s">
        <v>16</v>
      </c>
      <c r="N34" s="12" t="s">
        <v>17</v>
      </c>
      <c r="O34" s="13" t="s">
        <v>18</v>
      </c>
      <c r="P34" s="43"/>
      <c r="Q34" s="37"/>
      <c r="R34" s="3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16"/>
    </row>
    <row r="35" spans="1:31" s="1" customFormat="1" ht="68.25" customHeight="1" hidden="1">
      <c r="A35" s="26">
        <v>24</v>
      </c>
      <c r="B35" s="40" t="s">
        <v>41</v>
      </c>
      <c r="C35" s="33">
        <v>3</v>
      </c>
      <c r="D35" s="34">
        <v>2</v>
      </c>
      <c r="E35" s="34">
        <v>2</v>
      </c>
      <c r="F35" s="34">
        <v>1</v>
      </c>
      <c r="G35" s="34"/>
      <c r="H35" s="34"/>
      <c r="I35" s="34"/>
      <c r="J35" s="34"/>
      <c r="K35" s="34"/>
      <c r="L35" s="34">
        <v>1</v>
      </c>
      <c r="M35" s="34">
        <v>1</v>
      </c>
      <c r="N35" s="35">
        <v>2</v>
      </c>
      <c r="O35" s="41">
        <f aca="true" t="shared" si="2" ref="O35:O49">SUM(C35:N35)</f>
        <v>12</v>
      </c>
      <c r="P35" s="43"/>
      <c r="Q35" s="37"/>
      <c r="R35" s="3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16"/>
    </row>
    <row r="36" spans="1:31" s="1" customFormat="1" ht="66.75" customHeight="1" hidden="1">
      <c r="A36" s="26">
        <v>25</v>
      </c>
      <c r="B36" s="40" t="s">
        <v>42</v>
      </c>
      <c r="C36" s="33">
        <v>6</v>
      </c>
      <c r="D36" s="34">
        <v>5</v>
      </c>
      <c r="E36" s="34">
        <v>3</v>
      </c>
      <c r="F36" s="34">
        <v>1</v>
      </c>
      <c r="G36" s="34"/>
      <c r="H36" s="34"/>
      <c r="I36" s="34"/>
      <c r="J36" s="34"/>
      <c r="K36" s="34"/>
      <c r="L36" s="34">
        <v>1</v>
      </c>
      <c r="M36" s="34">
        <v>1</v>
      </c>
      <c r="N36" s="35">
        <v>4</v>
      </c>
      <c r="O36" s="41">
        <f t="shared" si="2"/>
        <v>21</v>
      </c>
      <c r="P36" s="43"/>
      <c r="Q36" s="37"/>
      <c r="R36" s="3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16"/>
    </row>
    <row r="37" spans="1:31" s="1" customFormat="1" ht="35.25" customHeight="1" hidden="1">
      <c r="A37" s="26">
        <v>26</v>
      </c>
      <c r="B37" s="53" t="s">
        <v>43</v>
      </c>
      <c r="C37" s="33">
        <v>1.15</v>
      </c>
      <c r="D37" s="34">
        <v>1</v>
      </c>
      <c r="E37" s="34">
        <v>0.7</v>
      </c>
      <c r="F37" s="34">
        <v>0.33</v>
      </c>
      <c r="G37" s="34"/>
      <c r="H37" s="34"/>
      <c r="I37" s="34"/>
      <c r="J37" s="34"/>
      <c r="K37" s="34"/>
      <c r="L37" s="34">
        <v>0.3</v>
      </c>
      <c r="M37" s="34">
        <v>0.8</v>
      </c>
      <c r="N37" s="35">
        <v>1.2</v>
      </c>
      <c r="O37" s="41">
        <f t="shared" si="2"/>
        <v>5.4799999999999995</v>
      </c>
      <c r="P37" s="36"/>
      <c r="Q37" s="37"/>
      <c r="R37" s="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16"/>
    </row>
    <row r="38" spans="1:31" s="1" customFormat="1" ht="36.75" customHeight="1" hidden="1">
      <c r="A38" s="26">
        <v>27</v>
      </c>
      <c r="B38" s="53" t="s">
        <v>44</v>
      </c>
      <c r="C38" s="33">
        <v>4.5</v>
      </c>
      <c r="D38" s="34">
        <v>2.63</v>
      </c>
      <c r="E38" s="34">
        <v>1.83</v>
      </c>
      <c r="F38" s="34">
        <v>0.94</v>
      </c>
      <c r="G38" s="34"/>
      <c r="H38" s="34"/>
      <c r="I38" s="34"/>
      <c r="J38" s="34"/>
      <c r="K38" s="34"/>
      <c r="L38" s="34">
        <v>0.81</v>
      </c>
      <c r="M38" s="34">
        <v>1.8</v>
      </c>
      <c r="N38" s="35">
        <v>2.41</v>
      </c>
      <c r="O38" s="41">
        <f t="shared" si="2"/>
        <v>14.920000000000002</v>
      </c>
      <c r="P38" s="36"/>
      <c r="Q38" s="37"/>
      <c r="R38" s="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16"/>
    </row>
    <row r="39" spans="1:31" s="1" customFormat="1" ht="32.25" customHeight="1" hidden="1">
      <c r="A39" s="26">
        <v>28</v>
      </c>
      <c r="B39" s="53" t="s">
        <v>45</v>
      </c>
      <c r="C39" s="33">
        <v>4</v>
      </c>
      <c r="D39" s="34">
        <v>2.82</v>
      </c>
      <c r="E39" s="34">
        <v>2.6</v>
      </c>
      <c r="F39" s="34">
        <v>1</v>
      </c>
      <c r="G39" s="34"/>
      <c r="H39" s="34"/>
      <c r="I39" s="34"/>
      <c r="J39" s="34"/>
      <c r="K39" s="34"/>
      <c r="L39" s="34">
        <v>1.45</v>
      </c>
      <c r="M39" s="34">
        <v>2</v>
      </c>
      <c r="N39" s="35">
        <v>2.73</v>
      </c>
      <c r="O39" s="31">
        <f t="shared" si="2"/>
        <v>16.599999999999998</v>
      </c>
      <c r="P39" s="36"/>
      <c r="Q39" s="37"/>
      <c r="R39" s="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16"/>
    </row>
    <row r="40" spans="1:31" s="1" customFormat="1" ht="36" customHeight="1" hidden="1">
      <c r="A40" s="26">
        <v>29</v>
      </c>
      <c r="B40" s="40" t="s">
        <v>46</v>
      </c>
      <c r="C40" s="33">
        <v>2.37</v>
      </c>
      <c r="D40" s="34">
        <v>2.37</v>
      </c>
      <c r="E40" s="34">
        <v>2.67</v>
      </c>
      <c r="F40" s="34">
        <v>0.77</v>
      </c>
      <c r="G40" s="34"/>
      <c r="H40" s="34"/>
      <c r="I40" s="34"/>
      <c r="J40" s="34"/>
      <c r="K40" s="34"/>
      <c r="L40" s="34">
        <v>0.87</v>
      </c>
      <c r="M40" s="34">
        <v>1.37</v>
      </c>
      <c r="N40" s="65">
        <v>2.87</v>
      </c>
      <c r="O40" s="31">
        <f t="shared" si="2"/>
        <v>13.29</v>
      </c>
      <c r="P40" s="36"/>
      <c r="Q40" s="37"/>
      <c r="R40" s="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16"/>
    </row>
    <row r="41" spans="1:31" s="1" customFormat="1" ht="32.25" customHeight="1" hidden="1">
      <c r="A41" s="58">
        <v>30</v>
      </c>
      <c r="B41" s="32" t="s">
        <v>47</v>
      </c>
      <c r="C41" s="59">
        <v>1.67</v>
      </c>
      <c r="D41" s="60">
        <v>1.37</v>
      </c>
      <c r="E41" s="60">
        <v>1.57</v>
      </c>
      <c r="F41" s="60">
        <v>0.37</v>
      </c>
      <c r="G41" s="60"/>
      <c r="H41" s="60"/>
      <c r="I41" s="60"/>
      <c r="J41" s="60"/>
      <c r="K41" s="60"/>
      <c r="L41" s="60">
        <v>0.47</v>
      </c>
      <c r="M41" s="60">
        <v>0.87</v>
      </c>
      <c r="N41" s="66">
        <v>1.87</v>
      </c>
      <c r="O41" s="67">
        <f t="shared" si="2"/>
        <v>8.190000000000001</v>
      </c>
      <c r="P41" s="36"/>
      <c r="Q41" s="37"/>
      <c r="R41" s="38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16"/>
    </row>
    <row r="42" spans="1:31" s="1" customFormat="1" ht="32.25" customHeight="1" hidden="1">
      <c r="A42" s="26">
        <v>31</v>
      </c>
      <c r="B42" s="40" t="s">
        <v>58</v>
      </c>
      <c r="C42" s="33">
        <v>1.3</v>
      </c>
      <c r="D42" s="34">
        <v>1.1</v>
      </c>
      <c r="E42" s="34">
        <v>1</v>
      </c>
      <c r="F42" s="34">
        <v>0.45</v>
      </c>
      <c r="G42" s="34"/>
      <c r="H42" s="34"/>
      <c r="I42" s="34"/>
      <c r="J42" s="34"/>
      <c r="K42" s="34"/>
      <c r="L42" s="34">
        <v>0.4</v>
      </c>
      <c r="M42" s="34">
        <v>0.7</v>
      </c>
      <c r="N42" s="65">
        <v>1</v>
      </c>
      <c r="O42" s="31">
        <f t="shared" si="2"/>
        <v>5.950000000000001</v>
      </c>
      <c r="P42" s="36"/>
      <c r="Q42" s="37"/>
      <c r="R42" s="38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16"/>
    </row>
    <row r="43" spans="1:31" s="1" customFormat="1" ht="32.25" customHeight="1" hidden="1">
      <c r="A43" s="26">
        <v>32</v>
      </c>
      <c r="B43" s="40" t="s">
        <v>48</v>
      </c>
      <c r="C43" s="33">
        <v>1</v>
      </c>
      <c r="D43" s="34">
        <v>1.5</v>
      </c>
      <c r="E43" s="34">
        <v>1</v>
      </c>
      <c r="F43" s="34">
        <v>0.5</v>
      </c>
      <c r="G43" s="34"/>
      <c r="H43" s="34"/>
      <c r="I43" s="34"/>
      <c r="J43" s="34"/>
      <c r="K43" s="34"/>
      <c r="L43" s="34">
        <v>0.4</v>
      </c>
      <c r="M43" s="34">
        <v>0.9</v>
      </c>
      <c r="N43" s="65">
        <v>1.8</v>
      </c>
      <c r="O43" s="31">
        <f t="shared" si="2"/>
        <v>7.1000000000000005</v>
      </c>
      <c r="P43" s="36"/>
      <c r="Q43" s="37"/>
      <c r="R43" s="38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16"/>
    </row>
    <row r="44" spans="1:31" s="1" customFormat="1" ht="32.25" customHeight="1" hidden="1">
      <c r="A44" s="26">
        <v>33</v>
      </c>
      <c r="B44" s="40" t="s">
        <v>49</v>
      </c>
      <c r="C44" s="33">
        <v>0.8</v>
      </c>
      <c r="D44" s="34">
        <v>0.8</v>
      </c>
      <c r="E44" s="34">
        <v>1</v>
      </c>
      <c r="F44" s="34">
        <v>0.3</v>
      </c>
      <c r="G44" s="34"/>
      <c r="H44" s="34"/>
      <c r="I44" s="34"/>
      <c r="J44" s="34"/>
      <c r="K44" s="34"/>
      <c r="L44" s="34">
        <v>0.2</v>
      </c>
      <c r="M44" s="34">
        <v>0.5</v>
      </c>
      <c r="N44" s="65">
        <v>1.3</v>
      </c>
      <c r="O44" s="31">
        <f t="shared" si="2"/>
        <v>4.9</v>
      </c>
      <c r="P44" s="36"/>
      <c r="Q44" s="37"/>
      <c r="R44" s="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16"/>
    </row>
    <row r="45" spans="1:31" s="1" customFormat="1" ht="34.5" customHeight="1" hidden="1">
      <c r="A45" s="26">
        <v>34</v>
      </c>
      <c r="B45" s="40" t="s">
        <v>50</v>
      </c>
      <c r="C45" s="33">
        <v>1.67</v>
      </c>
      <c r="D45" s="34">
        <v>1.47</v>
      </c>
      <c r="E45" s="34">
        <v>0.97</v>
      </c>
      <c r="F45" s="34">
        <v>0.37</v>
      </c>
      <c r="G45" s="34"/>
      <c r="H45" s="34"/>
      <c r="I45" s="34"/>
      <c r="J45" s="34"/>
      <c r="K45" s="34"/>
      <c r="L45" s="34">
        <v>0.47</v>
      </c>
      <c r="M45" s="34">
        <v>0.87</v>
      </c>
      <c r="N45" s="65">
        <v>1.87</v>
      </c>
      <c r="O45" s="31">
        <f t="shared" si="2"/>
        <v>7.6899999999999995</v>
      </c>
      <c r="P45" s="36"/>
      <c r="Q45" s="37"/>
      <c r="R45" s="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16"/>
    </row>
    <row r="46" spans="1:31" s="1" customFormat="1" ht="32.25" customHeight="1" hidden="1">
      <c r="A46" s="26">
        <v>35</v>
      </c>
      <c r="B46" s="40" t="s">
        <v>51</v>
      </c>
      <c r="C46" s="33">
        <v>0.9</v>
      </c>
      <c r="D46" s="34">
        <v>1.2</v>
      </c>
      <c r="E46" s="34">
        <v>1.1</v>
      </c>
      <c r="F46" s="34">
        <v>0.4</v>
      </c>
      <c r="G46" s="34"/>
      <c r="H46" s="34"/>
      <c r="I46" s="34"/>
      <c r="J46" s="34"/>
      <c r="K46" s="34"/>
      <c r="L46" s="34">
        <v>0.4</v>
      </c>
      <c r="M46" s="34">
        <v>0.6</v>
      </c>
      <c r="N46" s="65">
        <v>1.4</v>
      </c>
      <c r="O46" s="31">
        <f t="shared" si="2"/>
        <v>6</v>
      </c>
      <c r="P46" s="36"/>
      <c r="Q46" s="37"/>
      <c r="R46" s="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16"/>
    </row>
    <row r="47" spans="1:31" s="1" customFormat="1" ht="34.5" customHeight="1" hidden="1">
      <c r="A47" s="26">
        <v>36</v>
      </c>
      <c r="B47" s="40" t="s">
        <v>52</v>
      </c>
      <c r="C47" s="33">
        <v>3.5</v>
      </c>
      <c r="D47" s="34">
        <v>3.37</v>
      </c>
      <c r="E47" s="34">
        <v>3.37</v>
      </c>
      <c r="F47" s="34">
        <v>0.97</v>
      </c>
      <c r="G47" s="34"/>
      <c r="H47" s="34"/>
      <c r="I47" s="34"/>
      <c r="J47" s="34"/>
      <c r="K47" s="34"/>
      <c r="L47" s="34">
        <v>0.97</v>
      </c>
      <c r="M47" s="34">
        <v>2.27</v>
      </c>
      <c r="N47" s="65">
        <v>4.84</v>
      </c>
      <c r="O47" s="31">
        <f t="shared" si="2"/>
        <v>19.29</v>
      </c>
      <c r="P47" s="36"/>
      <c r="Q47" s="37"/>
      <c r="R47" s="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16"/>
    </row>
    <row r="48" spans="1:31" s="1" customFormat="1" ht="34.5" customHeight="1" hidden="1">
      <c r="A48" s="26">
        <v>37</v>
      </c>
      <c r="B48" s="40" t="s">
        <v>53</v>
      </c>
      <c r="C48" s="33">
        <v>2.1</v>
      </c>
      <c r="D48" s="34">
        <v>1.7</v>
      </c>
      <c r="E48" s="34">
        <v>1.2</v>
      </c>
      <c r="F48" s="34">
        <v>0.4</v>
      </c>
      <c r="G48" s="34"/>
      <c r="H48" s="34"/>
      <c r="I48" s="34"/>
      <c r="J48" s="34"/>
      <c r="K48" s="34"/>
      <c r="L48" s="34">
        <v>0.7</v>
      </c>
      <c r="M48" s="34">
        <v>1.06</v>
      </c>
      <c r="N48" s="65">
        <v>1.58</v>
      </c>
      <c r="O48" s="31">
        <f t="shared" si="2"/>
        <v>8.74</v>
      </c>
      <c r="P48" s="36"/>
      <c r="Q48" s="37"/>
      <c r="R48" s="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16"/>
    </row>
    <row r="49" spans="1:31" s="1" customFormat="1" ht="34.5" customHeight="1" hidden="1" thickBot="1">
      <c r="A49" s="44">
        <v>38</v>
      </c>
      <c r="B49" s="40" t="s">
        <v>54</v>
      </c>
      <c r="C49" s="33">
        <v>0.809</v>
      </c>
      <c r="D49" s="34">
        <v>0.707</v>
      </c>
      <c r="E49" s="34">
        <v>0.618</v>
      </c>
      <c r="F49" s="34">
        <v>0.16</v>
      </c>
      <c r="G49" s="34"/>
      <c r="H49" s="34"/>
      <c r="I49" s="34"/>
      <c r="J49" s="34"/>
      <c r="K49" s="34"/>
      <c r="L49" s="34">
        <v>0.263</v>
      </c>
      <c r="M49" s="34">
        <v>0.56</v>
      </c>
      <c r="N49" s="65">
        <v>0.733</v>
      </c>
      <c r="O49" s="68">
        <f t="shared" si="2"/>
        <v>3.85</v>
      </c>
      <c r="P49" s="36"/>
      <c r="Q49" s="37"/>
      <c r="R49" s="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16"/>
    </row>
    <row r="50" spans="1:31" s="93" customFormat="1" ht="24.75" customHeight="1" thickBot="1">
      <c r="A50" s="164"/>
      <c r="B50" s="83" t="s">
        <v>59</v>
      </c>
      <c r="C50" s="17">
        <v>27.78</v>
      </c>
      <c r="D50" s="18">
        <v>24.81</v>
      </c>
      <c r="E50" s="18">
        <v>9.26</v>
      </c>
      <c r="F50" s="18">
        <v>10.53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12.59</v>
      </c>
      <c r="M50" s="18">
        <v>25.05</v>
      </c>
      <c r="N50" s="19">
        <v>35.78</v>
      </c>
      <c r="O50" s="136">
        <f>SUM(C50:N50)</f>
        <v>145.8</v>
      </c>
      <c r="P50" s="88"/>
      <c r="Q50" s="89"/>
      <c r="R50" s="90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2"/>
    </row>
    <row r="51" spans="1:31" s="93" customFormat="1" ht="18.75" customHeight="1" thickBot="1">
      <c r="A51" s="165"/>
      <c r="B51" s="83" t="s">
        <v>60</v>
      </c>
      <c r="C51" s="139">
        <f>C52-C50</f>
        <v>-0.875</v>
      </c>
      <c r="D51" s="139">
        <f>D52-D50</f>
        <v>2.628</v>
      </c>
      <c r="E51" s="139">
        <f>E52-E50</f>
        <v>12.898000000000001</v>
      </c>
      <c r="F51" s="139">
        <f>F52-F50</f>
        <v>-5.0169999999999995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3">
        <f>L52-L50</f>
        <v>-10.347</v>
      </c>
      <c r="M51" s="133">
        <f>M52-M50</f>
        <v>11.3</v>
      </c>
      <c r="N51" s="133">
        <f>N52-N50</f>
        <v>1.2759999999999962</v>
      </c>
      <c r="O51" s="136">
        <f>SUM(C51:N51)</f>
        <v>11.863</v>
      </c>
      <c r="P51" s="88"/>
      <c r="Q51" s="89"/>
      <c r="R51" s="90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2"/>
    </row>
    <row r="52" spans="1:31" s="93" customFormat="1" ht="33.75" customHeight="1" thickBot="1">
      <c r="A52" s="166"/>
      <c r="B52" s="96" t="s">
        <v>61</v>
      </c>
      <c r="C52" s="134">
        <v>26.905</v>
      </c>
      <c r="D52" s="134">
        <v>27.438</v>
      </c>
      <c r="E52" s="134">
        <v>22.158</v>
      </c>
      <c r="F52" s="134">
        <v>5.513</v>
      </c>
      <c r="G52" s="134">
        <f>G50+G51</f>
        <v>0</v>
      </c>
      <c r="H52" s="134">
        <f>H50+H51</f>
        <v>0</v>
      </c>
      <c r="I52" s="134">
        <f>I50+I51</f>
        <v>0</v>
      </c>
      <c r="J52" s="134">
        <f>J50+J51</f>
        <v>0</v>
      </c>
      <c r="K52" s="134">
        <f>K50+K51</f>
        <v>0</v>
      </c>
      <c r="L52" s="134">
        <v>2.243</v>
      </c>
      <c r="M52" s="134">
        <v>36.35</v>
      </c>
      <c r="N52" s="134">
        <v>37.056</v>
      </c>
      <c r="O52" s="136">
        <f>SUM(C52:N52)</f>
        <v>157.663</v>
      </c>
      <c r="P52" s="88"/>
      <c r="Q52" s="89"/>
      <c r="R52" s="90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2"/>
    </row>
    <row r="53" spans="1:31" s="93" customFormat="1" ht="18.75" customHeight="1" hidden="1" thickBot="1">
      <c r="A53" s="101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9"/>
      <c r="P53" s="102"/>
      <c r="Q53" s="103"/>
      <c r="R53" s="103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</row>
    <row r="54" spans="1:31" s="93" customFormat="1" ht="18.75" customHeight="1" hidden="1" thickBot="1">
      <c r="A54" s="150"/>
      <c r="B54" s="104"/>
      <c r="C54" s="105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7"/>
      <c r="O54" s="108"/>
      <c r="P54" s="88"/>
      <c r="Q54" s="89"/>
      <c r="R54" s="90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2"/>
    </row>
    <row r="55" spans="1:31" s="93" customFormat="1" ht="18.75" customHeight="1" hidden="1" thickBot="1">
      <c r="A55" s="151"/>
      <c r="B55" s="153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5"/>
      <c r="P55" s="88"/>
      <c r="Q55" s="89"/>
      <c r="R55" s="90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2"/>
    </row>
    <row r="56" spans="1:31" s="93" customFormat="1" ht="24" customHeight="1" hidden="1" thickBot="1">
      <c r="A56" s="151"/>
      <c r="B56" s="109"/>
      <c r="C56" s="110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2"/>
      <c r="O56" s="87"/>
      <c r="P56" s="88"/>
      <c r="Q56" s="89"/>
      <c r="R56" s="90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2"/>
    </row>
    <row r="57" spans="1:31" s="93" customFormat="1" ht="18.75" customHeight="1" hidden="1" thickBot="1">
      <c r="A57" s="151"/>
      <c r="B57" s="83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94"/>
      <c r="O57" s="95"/>
      <c r="P57" s="88"/>
      <c r="Q57" s="89"/>
      <c r="R57" s="90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2"/>
    </row>
    <row r="58" spans="1:31" s="93" customFormat="1" ht="38.25" customHeight="1" hidden="1" thickBot="1">
      <c r="A58" s="152"/>
      <c r="B58" s="96"/>
      <c r="C58" s="97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100"/>
      <c r="P58" s="88"/>
      <c r="Q58" s="89"/>
      <c r="R58" s="90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2"/>
    </row>
    <row r="59" spans="1:31" s="93" customFormat="1" ht="18.75" customHeight="1" hidden="1" thickBot="1">
      <c r="A59" s="101"/>
      <c r="B59" s="147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7"/>
      <c r="P59" s="102"/>
      <c r="Q59" s="103"/>
      <c r="R59" s="103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</row>
    <row r="60" spans="1:31" s="93" customFormat="1" ht="18.75" customHeight="1" hidden="1" thickBot="1">
      <c r="A60" s="150"/>
      <c r="B60" s="114"/>
      <c r="C60" s="115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18"/>
      <c r="P60" s="88"/>
      <c r="Q60" s="89"/>
      <c r="R60" s="90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2"/>
    </row>
    <row r="61" spans="1:31" s="93" customFormat="1" ht="18.75" customHeight="1" hidden="1" thickBot="1">
      <c r="A61" s="151"/>
      <c r="B61" s="83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1"/>
      <c r="O61" s="122"/>
      <c r="P61" s="88"/>
      <c r="Q61" s="89"/>
      <c r="R61" s="90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2"/>
    </row>
    <row r="62" spans="1:31" s="93" customFormat="1" ht="38.25" customHeight="1" hidden="1" thickBot="1">
      <c r="A62" s="152"/>
      <c r="B62" s="96"/>
      <c r="C62" s="123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5"/>
      <c r="P62" s="88"/>
      <c r="Q62" s="89"/>
      <c r="R62" s="90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2"/>
    </row>
    <row r="63" spans="1:31" s="93" customFormat="1" ht="18.75" customHeight="1" hidden="1" thickBot="1">
      <c r="A63" s="150"/>
      <c r="B63" s="153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5"/>
      <c r="P63" s="88"/>
      <c r="Q63" s="89"/>
      <c r="R63" s="90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2"/>
    </row>
    <row r="64" spans="1:31" s="93" customFormat="1" ht="24.75" customHeight="1" hidden="1" thickBot="1">
      <c r="A64" s="151"/>
      <c r="B64" s="83"/>
      <c r="C64" s="84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6"/>
      <c r="O64" s="87"/>
      <c r="P64" s="88"/>
      <c r="Q64" s="89"/>
      <c r="R64" s="90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2"/>
    </row>
    <row r="65" spans="1:31" s="93" customFormat="1" ht="18.75" customHeight="1" hidden="1" thickBot="1">
      <c r="A65" s="151"/>
      <c r="B65" s="83"/>
      <c r="C65" s="84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94"/>
      <c r="O65" s="95"/>
      <c r="P65" s="88"/>
      <c r="Q65" s="89"/>
      <c r="R65" s="90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2"/>
    </row>
    <row r="66" spans="1:31" s="93" customFormat="1" ht="38.25" customHeight="1" hidden="1" thickBot="1">
      <c r="A66" s="152"/>
      <c r="B66" s="96"/>
      <c r="C66" s="97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9"/>
      <c r="O66" s="100"/>
      <c r="P66" s="88"/>
      <c r="Q66" s="89"/>
      <c r="R66" s="90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2"/>
    </row>
    <row r="67" spans="1:31" s="93" customFormat="1" ht="18.75" customHeight="1" hidden="1" thickBot="1">
      <c r="A67" s="101"/>
      <c r="B67" s="167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9"/>
      <c r="P67" s="102"/>
      <c r="Q67" s="103"/>
      <c r="R67" s="103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</row>
    <row r="68" spans="1:31" s="93" customFormat="1" ht="21" customHeight="1" hidden="1" thickBot="1">
      <c r="A68" s="150"/>
      <c r="B68" s="158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60"/>
      <c r="P68" s="88"/>
      <c r="Q68" s="89"/>
      <c r="R68" s="90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2"/>
    </row>
    <row r="69" spans="1:31" s="93" customFormat="1" ht="23.25" customHeight="1" hidden="1" thickBot="1">
      <c r="A69" s="151"/>
      <c r="B69" s="83"/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7"/>
      <c r="P69" s="88"/>
      <c r="Q69" s="89"/>
      <c r="R69" s="90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2"/>
    </row>
    <row r="70" spans="1:31" s="93" customFormat="1" ht="18.75" customHeight="1" hidden="1" thickBot="1">
      <c r="A70" s="151"/>
      <c r="B70" s="83"/>
      <c r="C70" s="84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94"/>
      <c r="O70" s="126"/>
      <c r="P70" s="88"/>
      <c r="Q70" s="89"/>
      <c r="R70" s="90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2"/>
    </row>
    <row r="71" spans="1:31" s="93" customFormat="1" ht="38.25" customHeight="1" hidden="1" thickBot="1">
      <c r="A71" s="152"/>
      <c r="B71" s="96"/>
      <c r="C71" s="97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9"/>
      <c r="O71" s="127"/>
      <c r="P71" s="88"/>
      <c r="Q71" s="89"/>
      <c r="R71" s="90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2"/>
    </row>
    <row r="72" spans="1:31" s="93" customFormat="1" ht="19.5" customHeight="1" thickBot="1">
      <c r="A72" s="113"/>
      <c r="B72" s="128" t="s">
        <v>62</v>
      </c>
      <c r="C72" s="137">
        <v>306.933</v>
      </c>
      <c r="D72" s="137">
        <v>290.258</v>
      </c>
      <c r="E72" s="137">
        <v>224.607</v>
      </c>
      <c r="F72" s="137">
        <v>135.868</v>
      </c>
      <c r="G72" s="137">
        <v>5.324</v>
      </c>
      <c r="H72" s="137">
        <v>5.325</v>
      </c>
      <c r="I72" s="137">
        <v>3.7489999999999997</v>
      </c>
      <c r="J72" s="137">
        <v>4.295</v>
      </c>
      <c r="K72" s="137">
        <v>6.234</v>
      </c>
      <c r="L72" s="137">
        <v>123.833</v>
      </c>
      <c r="M72" s="137">
        <v>267.00600000000003</v>
      </c>
      <c r="N72" s="137">
        <v>322.22700000000003</v>
      </c>
      <c r="O72" s="138">
        <f>SUM(C72:N72)</f>
        <v>1695.659</v>
      </c>
      <c r="P72" s="129"/>
      <c r="Q72" s="89"/>
      <c r="R72" s="90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2"/>
    </row>
    <row r="73" spans="1:31" s="132" customFormat="1" ht="21" customHeight="1" thickBot="1">
      <c r="A73" s="130"/>
      <c r="B73" s="128" t="s">
        <v>63</v>
      </c>
      <c r="C73" s="134">
        <f>C51+C65+C70</f>
        <v>-0.875</v>
      </c>
      <c r="D73" s="134">
        <f aca="true" t="shared" si="3" ref="D73:N73">D51+D65+D70</f>
        <v>2.628</v>
      </c>
      <c r="E73" s="134">
        <f t="shared" si="3"/>
        <v>12.898000000000001</v>
      </c>
      <c r="F73" s="134">
        <f t="shared" si="3"/>
        <v>-5.0169999999999995</v>
      </c>
      <c r="G73" s="134">
        <f t="shared" si="3"/>
        <v>0</v>
      </c>
      <c r="H73" s="134">
        <f t="shared" si="3"/>
        <v>0</v>
      </c>
      <c r="I73" s="134">
        <f t="shared" si="3"/>
        <v>0</v>
      </c>
      <c r="J73" s="134">
        <f t="shared" si="3"/>
        <v>0</v>
      </c>
      <c r="K73" s="134">
        <v>5.601</v>
      </c>
      <c r="L73" s="134">
        <v>125.151</v>
      </c>
      <c r="M73" s="134">
        <f t="shared" si="3"/>
        <v>11.3</v>
      </c>
      <c r="N73" s="134">
        <f t="shared" si="3"/>
        <v>1.2759999999999962</v>
      </c>
      <c r="O73" s="135">
        <f>O51+O65+O70</f>
        <v>11.863</v>
      </c>
      <c r="P73" s="129"/>
      <c r="Q73" s="103"/>
      <c r="R73" s="131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</row>
    <row r="74" spans="1:31" s="25" customFormat="1" ht="21.75" customHeight="1" thickBot="1">
      <c r="A74" s="69"/>
      <c r="B74" s="70" t="s">
        <v>55</v>
      </c>
      <c r="C74" s="140">
        <f>C72+C73</f>
        <v>306.058</v>
      </c>
      <c r="D74" s="140">
        <f aca="true" t="shared" si="4" ref="D74:O74">D72+D73</f>
        <v>292.88599999999997</v>
      </c>
      <c r="E74" s="140">
        <f t="shared" si="4"/>
        <v>237.505</v>
      </c>
      <c r="F74" s="140">
        <f t="shared" si="4"/>
        <v>130.851</v>
      </c>
      <c r="G74" s="140">
        <f t="shared" si="4"/>
        <v>5.324</v>
      </c>
      <c r="H74" s="140">
        <f t="shared" si="4"/>
        <v>5.325</v>
      </c>
      <c r="I74" s="140">
        <f t="shared" si="4"/>
        <v>3.7489999999999997</v>
      </c>
      <c r="J74" s="140">
        <f t="shared" si="4"/>
        <v>4.295</v>
      </c>
      <c r="K74" s="140">
        <f t="shared" si="4"/>
        <v>11.835</v>
      </c>
      <c r="L74" s="140">
        <f t="shared" si="4"/>
        <v>248.98399999999998</v>
      </c>
      <c r="M74" s="140">
        <f t="shared" si="4"/>
        <v>278.30600000000004</v>
      </c>
      <c r="N74" s="140">
        <f t="shared" si="4"/>
        <v>323.50300000000004</v>
      </c>
      <c r="O74" s="140">
        <f t="shared" si="4"/>
        <v>1707.5220000000002</v>
      </c>
      <c r="P74" s="20"/>
      <c r="Q74" s="21"/>
      <c r="R74" s="71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</row>
    <row r="75" spans="1:31" s="25" customFormat="1" ht="15.75">
      <c r="A75" s="21"/>
      <c r="B75" s="7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20"/>
      <c r="Q75" s="21"/>
      <c r="R75" s="71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</row>
    <row r="76" spans="1:31" s="25" customFormat="1" ht="15.75">
      <c r="A76" s="21"/>
      <c r="B76" s="7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20"/>
      <c r="Q76" s="21"/>
      <c r="R76" s="71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</row>
    <row r="77" spans="1:31" s="25" customFormat="1" ht="15.75">
      <c r="A77" s="21"/>
      <c r="B77" s="7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20"/>
      <c r="Q77" s="21"/>
      <c r="R77" s="71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</row>
    <row r="78" spans="1:31" s="25" customFormat="1" ht="15.75">
      <c r="A78" s="21"/>
      <c r="B78" s="7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20"/>
      <c r="Q78" s="21"/>
      <c r="R78" s="71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</row>
    <row r="79" spans="1:31" s="25" customFormat="1" ht="15.75">
      <c r="A79" s="21"/>
      <c r="B79" s="7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20"/>
      <c r="Q79" s="21"/>
      <c r="R79" s="71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</row>
    <row r="80" spans="1:31" s="25" customFormat="1" ht="15.75">
      <c r="A80" s="21"/>
      <c r="B80" s="7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20"/>
      <c r="Q80" s="21"/>
      <c r="R80" s="71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</row>
    <row r="81" spans="15:18" s="25" customFormat="1" ht="15.75">
      <c r="O81" s="74"/>
      <c r="P81" s="74"/>
      <c r="Q81" s="74"/>
      <c r="R81" s="75"/>
    </row>
    <row r="82" spans="2:18" s="76" customFormat="1" ht="48.75" customHeight="1">
      <c r="B82" s="141" t="s">
        <v>56</v>
      </c>
      <c r="C82" s="141"/>
      <c r="D82" s="141"/>
      <c r="E82" s="77"/>
      <c r="F82" s="77"/>
      <c r="G82" s="77"/>
      <c r="H82" s="77"/>
      <c r="I82" s="77"/>
      <c r="J82" s="142" t="s">
        <v>57</v>
      </c>
      <c r="K82" s="142"/>
      <c r="L82" s="77"/>
      <c r="M82" s="77"/>
      <c r="N82" s="77"/>
      <c r="O82" s="78"/>
      <c r="P82" s="78"/>
      <c r="Q82" s="78"/>
      <c r="R82" s="79"/>
    </row>
    <row r="85" spans="2:14" ht="15.7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</row>
    <row r="86" spans="2:14" ht="15.7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</row>
    <row r="87" spans="2:14" ht="15.75">
      <c r="B87" s="81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2:14" ht="15.75">
      <c r="B88" s="81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2:14" ht="15.75">
      <c r="B89" s="81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2:14" ht="15.75">
      <c r="B90" s="81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  <row r="91" spans="2:14" ht="15.75">
      <c r="B91" s="81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</row>
    <row r="92" spans="2:14" ht="15.75">
      <c r="B92" s="81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.75">
      <c r="B93" s="8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ht="15.7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</row>
    <row r="95" spans="2:14" ht="15.7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</row>
    <row r="96" spans="2:14" ht="15.7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</row>
    <row r="97" spans="2:14" ht="15.7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</row>
    <row r="98" spans="2:14" ht="15.7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</row>
    <row r="99" spans="2:14" ht="15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</row>
  </sheetData>
  <sheetProtection/>
  <mergeCells count="18">
    <mergeCell ref="A68:A71"/>
    <mergeCell ref="B68:O68"/>
    <mergeCell ref="B8:O8"/>
    <mergeCell ref="A50:A52"/>
    <mergeCell ref="A60:A62"/>
    <mergeCell ref="A63:A66"/>
    <mergeCell ref="B63:O63"/>
    <mergeCell ref="B67:O67"/>
    <mergeCell ref="B82:D82"/>
    <mergeCell ref="J82:K82"/>
    <mergeCell ref="A5:O5"/>
    <mergeCell ref="L1:O1"/>
    <mergeCell ref="L2:O2"/>
    <mergeCell ref="L3:O3"/>
    <mergeCell ref="B53:O53"/>
    <mergeCell ref="A54:A58"/>
    <mergeCell ref="B55:O55"/>
    <mergeCell ref="B59:O59"/>
  </mergeCells>
  <printOptions horizontalCentered="1"/>
  <pageMargins left="0.7874015748031497" right="0.6299212598425197" top="1.1811023622047245" bottom="0.31496062992125984" header="0.1968503937007874" footer="0.2362204724409449"/>
  <pageSetup fitToHeight="3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Шуліпа Ольга Василівна</cp:lastModifiedBy>
  <cp:lastPrinted>2017-01-31T15:49:03Z</cp:lastPrinted>
  <dcterms:created xsi:type="dcterms:W3CDTF">2016-05-20T11:46:14Z</dcterms:created>
  <dcterms:modified xsi:type="dcterms:W3CDTF">2017-02-01T13:20:15Z</dcterms:modified>
  <cp:category/>
  <cp:version/>
  <cp:contentType/>
  <cp:contentStatus/>
</cp:coreProperties>
</file>