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№ 5" sheetId="1" r:id="rId1"/>
  </sheets>
  <definedNames>
    <definedName name="_xlnm.Print_Titles" localSheetId="0">'№ 5'!$13:$13</definedName>
    <definedName name="_xlnm.Print_Area" localSheetId="0">'№ 5'!$A$1:$P$46</definedName>
  </definedNames>
  <calcPr fullCalcOnLoad="1"/>
</workbook>
</file>

<file path=xl/sharedStrings.xml><?xml version="1.0" encoding="utf-8"?>
<sst xmlns="http://schemas.openxmlformats.org/spreadsheetml/2006/main" count="47" uniqueCount="33">
  <si>
    <t>Надання кредитів</t>
  </si>
  <si>
    <t>Загальний фонд</t>
  </si>
  <si>
    <t>Спеціальний фонд</t>
  </si>
  <si>
    <t>Разом</t>
  </si>
  <si>
    <t>Повернення кредитів</t>
  </si>
  <si>
    <t>Кредитування - всього</t>
  </si>
  <si>
    <t>Надання пільгового довгострокового кредиту громадянам на будівництво (реконструкцію) та придбання житла</t>
  </si>
  <si>
    <t>Надання інших внутрішніх кредитів</t>
  </si>
  <si>
    <t>Повернення інших внутрішніх кредитів</t>
  </si>
  <si>
    <t>Всього</t>
  </si>
  <si>
    <t>Повернення коштів, наданих для кредитування громадян на будівництво (реконструкцію) та придбання житла</t>
  </si>
  <si>
    <t>Повернення бюджетних позичок</t>
  </si>
  <si>
    <t>Повернення кредитів підприємствами, установами, організаціями</t>
  </si>
  <si>
    <t>,</t>
  </si>
  <si>
    <t>Код тимчасової класифікації видатків та кредитування місцевого бюджету</t>
  </si>
  <si>
    <t>Код функціонаоьної  класифікації видатків та кредитування бюджету</t>
  </si>
  <si>
    <t>0490</t>
  </si>
  <si>
    <t>грн.</t>
  </si>
  <si>
    <t xml:space="preserve"> 41 Управління інфраструктури міста Сумської міської ради</t>
  </si>
  <si>
    <t>47 Управління капітального будівництва та дорожнього господарства Сумської міської ради</t>
  </si>
  <si>
    <t>Найменування згідно з типовою відомчою/ тимчасовою класифікацією видатків та кредитування місцевого бюджету</t>
  </si>
  <si>
    <t>з них</t>
  </si>
  <si>
    <t>бюджет розвитку</t>
  </si>
  <si>
    <t>Повернення кредитів до міського бюджету та розподіл надання кредитів з міського бюджету в 2016 році</t>
  </si>
  <si>
    <t>250903</t>
  </si>
  <si>
    <t>Надання бюджетних позичок суб"єктам підприємницької діяльності</t>
  </si>
  <si>
    <t>Надання кредитів підприємствам, установам, організаціям</t>
  </si>
  <si>
    <t xml:space="preserve"> Додаток  5</t>
  </si>
  <si>
    <t>до  рішення  виконавчого комітету</t>
  </si>
  <si>
    <t>Директор департаменту фінансів,</t>
  </si>
  <si>
    <t>економіки та  бюджетних відносин</t>
  </si>
  <si>
    <t>С.А. Липова</t>
  </si>
  <si>
    <t xml:space="preserve">        від                              №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</si>
</sst>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37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5"/>
      <name val="Times New Roman"/>
      <family val="1"/>
    </font>
    <font>
      <b/>
      <sz val="25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172" fontId="10" fillId="0" borderId="0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3" fontId="3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textRotation="180"/>
    </xf>
    <xf numFmtId="0" fontId="7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textRotation="180"/>
    </xf>
    <xf numFmtId="172" fontId="17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center" vertical="center"/>
    </xf>
    <xf numFmtId="172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14" fontId="3" fillId="0" borderId="0" xfId="0" applyNumberFormat="1" applyFont="1" applyBorder="1" applyAlignment="1">
      <alignment horizontal="left"/>
    </xf>
    <xf numFmtId="0" fontId="18" fillId="0" borderId="0" xfId="0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textRotation="180"/>
    </xf>
    <xf numFmtId="3" fontId="19" fillId="0" borderId="0" xfId="0" applyNumberFormat="1" applyFont="1" applyFill="1" applyAlignment="1">
      <alignment horizontal="left" vertical="center"/>
    </xf>
    <xf numFmtId="3" fontId="19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55"/>
  <sheetViews>
    <sheetView showZeros="0" tabSelected="1" view="pageBreakPreview" zoomScale="75" zoomScaleNormal="75" zoomScaleSheetLayoutView="75" workbookViewId="0" topLeftCell="E1">
      <selection activeCell="N12" sqref="N12"/>
    </sheetView>
  </sheetViews>
  <sheetFormatPr defaultColWidth="9.00390625" defaultRowHeight="12.75"/>
  <cols>
    <col min="1" max="2" width="16.125" style="10" customWidth="1"/>
    <col min="3" max="3" width="33.25390625" style="10" customWidth="1"/>
    <col min="4" max="4" width="16.625" style="10" bestFit="1" customWidth="1"/>
    <col min="5" max="5" width="13.625" style="10" customWidth="1"/>
    <col min="6" max="6" width="12.75390625" style="10" customWidth="1"/>
    <col min="7" max="7" width="16.375" style="10" customWidth="1"/>
    <col min="8" max="8" width="14.75390625" style="10" customWidth="1"/>
    <col min="9" max="9" width="17.75390625" style="10" customWidth="1"/>
    <col min="10" max="10" width="17.875" style="10" customWidth="1"/>
    <col min="11" max="11" width="17.375" style="10" customWidth="1"/>
    <col min="12" max="12" width="16.00390625" style="10" customWidth="1"/>
    <col min="13" max="13" width="19.00390625" style="10" customWidth="1"/>
    <col min="14" max="14" width="18.875" style="10" customWidth="1"/>
    <col min="15" max="15" width="17.375" style="10" customWidth="1"/>
    <col min="16" max="16" width="8.625" style="57" customWidth="1"/>
    <col min="17" max="16384" width="9.125" style="10" customWidth="1"/>
  </cols>
  <sheetData>
    <row r="1" spans="1:17" ht="33">
      <c r="A1" s="8"/>
      <c r="B1" s="8"/>
      <c r="C1" s="8"/>
      <c r="D1" s="8"/>
      <c r="E1" s="8"/>
      <c r="F1" s="8"/>
      <c r="G1" s="8"/>
      <c r="H1" s="9"/>
      <c r="I1" s="41"/>
      <c r="J1" s="41"/>
      <c r="K1" s="91" t="s">
        <v>27</v>
      </c>
      <c r="L1" s="91"/>
      <c r="M1" s="91"/>
      <c r="N1" s="91"/>
      <c r="O1" s="91"/>
      <c r="P1" s="89">
        <v>41</v>
      </c>
      <c r="Q1" s="6"/>
    </row>
    <row r="2" spans="1:17" ht="33">
      <c r="A2" s="8"/>
      <c r="B2" s="8"/>
      <c r="C2" s="8"/>
      <c r="D2" s="8"/>
      <c r="E2" s="8"/>
      <c r="F2" s="8"/>
      <c r="G2" s="8"/>
      <c r="H2" s="9"/>
      <c r="I2" s="41"/>
      <c r="J2" s="41"/>
      <c r="K2" s="92" t="s">
        <v>28</v>
      </c>
      <c r="L2" s="92"/>
      <c r="M2" s="92"/>
      <c r="N2" s="92"/>
      <c r="O2" s="92"/>
      <c r="P2" s="89"/>
      <c r="Q2" s="11"/>
    </row>
    <row r="3" spans="1:17" ht="33">
      <c r="A3" s="8"/>
      <c r="B3" s="8"/>
      <c r="C3" s="8"/>
      <c r="D3" s="8"/>
      <c r="E3" s="8"/>
      <c r="F3" s="8"/>
      <c r="G3" s="8"/>
      <c r="H3" s="9"/>
      <c r="I3" s="12"/>
      <c r="J3" s="13"/>
      <c r="K3" s="90" t="s">
        <v>32</v>
      </c>
      <c r="L3" s="90"/>
      <c r="M3" s="90"/>
      <c r="N3" s="90"/>
      <c r="O3" s="90"/>
      <c r="P3" s="89"/>
      <c r="Q3" s="11"/>
    </row>
    <row r="4" spans="1:16" ht="18.75">
      <c r="A4" s="8"/>
      <c r="B4" s="8"/>
      <c r="C4" s="8"/>
      <c r="D4" s="8"/>
      <c r="E4" s="8"/>
      <c r="F4" s="8"/>
      <c r="G4" s="8"/>
      <c r="H4" s="8"/>
      <c r="I4" s="8"/>
      <c r="O4" s="14"/>
      <c r="P4" s="89"/>
    </row>
    <row r="5" spans="1:16" ht="18.75">
      <c r="A5" s="8"/>
      <c r="B5" s="8"/>
      <c r="C5" s="8"/>
      <c r="D5" s="8"/>
      <c r="E5" s="8"/>
      <c r="F5" s="8"/>
      <c r="G5" s="8"/>
      <c r="H5" s="8"/>
      <c r="I5" s="8"/>
      <c r="O5" s="14"/>
      <c r="P5" s="89"/>
    </row>
    <row r="6" spans="1:16" ht="18.75">
      <c r="A6" s="8"/>
      <c r="B6" s="8"/>
      <c r="C6" s="8"/>
      <c r="D6" s="83"/>
      <c r="E6" s="83"/>
      <c r="F6" s="83"/>
      <c r="G6" s="83"/>
      <c r="H6" s="83"/>
      <c r="I6" s="83"/>
      <c r="J6" s="83"/>
      <c r="K6" s="8"/>
      <c r="L6" s="8"/>
      <c r="M6" s="8"/>
      <c r="N6" s="8"/>
      <c r="O6" s="8"/>
      <c r="P6" s="89"/>
    </row>
    <row r="7" spans="1:16" ht="27">
      <c r="A7" s="84" t="s">
        <v>23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9"/>
    </row>
    <row r="8" spans="1:16" ht="18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89"/>
    </row>
    <row r="9" spans="1:16" ht="18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56" t="s">
        <v>17</v>
      </c>
      <c r="P9" s="89"/>
    </row>
    <row r="10" spans="1:16" s="8" customFormat="1" ht="90.75" customHeight="1">
      <c r="A10" s="93" t="s">
        <v>14</v>
      </c>
      <c r="B10" s="94" t="s">
        <v>15</v>
      </c>
      <c r="C10" s="85" t="s">
        <v>20</v>
      </c>
      <c r="D10" s="88" t="s">
        <v>0</v>
      </c>
      <c r="E10" s="86"/>
      <c r="F10" s="86"/>
      <c r="G10" s="86"/>
      <c r="H10" s="97" t="s">
        <v>4</v>
      </c>
      <c r="I10" s="98"/>
      <c r="J10" s="98"/>
      <c r="K10" s="88"/>
      <c r="L10" s="86" t="s">
        <v>5</v>
      </c>
      <c r="M10" s="86"/>
      <c r="N10" s="86"/>
      <c r="O10" s="86"/>
      <c r="P10" s="89"/>
    </row>
    <row r="11" spans="1:16" s="8" customFormat="1" ht="42.75" customHeight="1">
      <c r="A11" s="93"/>
      <c r="B11" s="95"/>
      <c r="C11" s="85"/>
      <c r="D11" s="87" t="s">
        <v>1</v>
      </c>
      <c r="E11" s="87" t="s">
        <v>2</v>
      </c>
      <c r="F11" s="54" t="s">
        <v>21</v>
      </c>
      <c r="G11" s="86" t="s">
        <v>3</v>
      </c>
      <c r="H11" s="87" t="s">
        <v>1</v>
      </c>
      <c r="I11" s="87" t="s">
        <v>2</v>
      </c>
      <c r="J11" s="54" t="s">
        <v>21</v>
      </c>
      <c r="K11" s="86" t="s">
        <v>3</v>
      </c>
      <c r="L11" s="87" t="s">
        <v>1</v>
      </c>
      <c r="M11" s="87" t="s">
        <v>2</v>
      </c>
      <c r="N11" s="54" t="s">
        <v>21</v>
      </c>
      <c r="O11" s="86" t="s">
        <v>3</v>
      </c>
      <c r="P11" s="89"/>
    </row>
    <row r="12" spans="1:16" s="3" customFormat="1" ht="75.75" customHeight="1">
      <c r="A12" s="93"/>
      <c r="B12" s="96"/>
      <c r="C12" s="85"/>
      <c r="D12" s="87"/>
      <c r="E12" s="87"/>
      <c r="F12" s="55" t="s">
        <v>22</v>
      </c>
      <c r="G12" s="86"/>
      <c r="H12" s="87"/>
      <c r="I12" s="87"/>
      <c r="J12" s="55" t="s">
        <v>22</v>
      </c>
      <c r="K12" s="86"/>
      <c r="L12" s="87"/>
      <c r="M12" s="87"/>
      <c r="N12" s="55" t="s">
        <v>22</v>
      </c>
      <c r="O12" s="86"/>
      <c r="P12" s="89"/>
    </row>
    <row r="13" spans="1:16" s="3" customFormat="1" ht="22.5" customHeight="1">
      <c r="A13" s="1">
        <v>1</v>
      </c>
      <c r="B13" s="1"/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  <c r="M13" s="1">
        <v>13</v>
      </c>
      <c r="N13" s="1">
        <v>14</v>
      </c>
      <c r="O13" s="1">
        <v>15</v>
      </c>
      <c r="P13" s="89"/>
    </row>
    <row r="14" spans="1:16" s="19" customFormat="1" ht="58.5">
      <c r="A14" s="4"/>
      <c r="B14" s="4"/>
      <c r="C14" s="52" t="s">
        <v>18</v>
      </c>
      <c r="D14" s="49">
        <f aca="true" t="shared" si="0" ref="D14:O14">D15</f>
        <v>0</v>
      </c>
      <c r="E14" s="49">
        <f t="shared" si="0"/>
        <v>0</v>
      </c>
      <c r="F14" s="49">
        <f t="shared" si="0"/>
        <v>0</v>
      </c>
      <c r="G14" s="49">
        <f t="shared" si="0"/>
        <v>0</v>
      </c>
      <c r="H14" s="49">
        <f t="shared" si="0"/>
        <v>0</v>
      </c>
      <c r="I14" s="49">
        <f t="shared" si="0"/>
        <v>-2724000</v>
      </c>
      <c r="J14" s="49">
        <f t="shared" si="0"/>
        <v>-2724000</v>
      </c>
      <c r="K14" s="49">
        <f t="shared" si="0"/>
        <v>-2724000</v>
      </c>
      <c r="L14" s="49">
        <f t="shared" si="0"/>
        <v>0</v>
      </c>
      <c r="M14" s="49">
        <f t="shared" si="0"/>
        <v>-2724000</v>
      </c>
      <c r="N14" s="49">
        <f t="shared" si="0"/>
        <v>-2724000</v>
      </c>
      <c r="O14" s="49">
        <f t="shared" si="0"/>
        <v>-2724000</v>
      </c>
      <c r="P14" s="89"/>
    </row>
    <row r="15" spans="1:16" s="19" customFormat="1" ht="56.25" customHeight="1">
      <c r="A15" s="5">
        <v>250904</v>
      </c>
      <c r="B15" s="47" t="s">
        <v>16</v>
      </c>
      <c r="C15" s="16" t="s">
        <v>11</v>
      </c>
      <c r="D15" s="18"/>
      <c r="E15" s="18"/>
      <c r="F15" s="18"/>
      <c r="G15" s="18"/>
      <c r="H15" s="7">
        <f aca="true" t="shared" si="1" ref="H15:N15">H16</f>
        <v>0</v>
      </c>
      <c r="I15" s="49">
        <f t="shared" si="1"/>
        <v>-2724000</v>
      </c>
      <c r="J15" s="49">
        <f t="shared" si="1"/>
        <v>-2724000</v>
      </c>
      <c r="K15" s="49">
        <f t="shared" si="1"/>
        <v>-2724000</v>
      </c>
      <c r="L15" s="7">
        <f t="shared" si="1"/>
        <v>0</v>
      </c>
      <c r="M15" s="49">
        <f t="shared" si="1"/>
        <v>-2724000</v>
      </c>
      <c r="N15" s="49">
        <f t="shared" si="1"/>
        <v>-2724000</v>
      </c>
      <c r="O15" s="49">
        <f>L15+M15</f>
        <v>-2724000</v>
      </c>
      <c r="P15" s="89"/>
    </row>
    <row r="16" spans="1:16" s="19" customFormat="1" ht="72" customHeight="1">
      <c r="A16" s="44">
        <v>4122</v>
      </c>
      <c r="B16" s="44"/>
      <c r="C16" s="17" t="s">
        <v>12</v>
      </c>
      <c r="D16" s="18"/>
      <c r="E16" s="18"/>
      <c r="F16" s="18"/>
      <c r="G16" s="18"/>
      <c r="H16" s="18"/>
      <c r="I16" s="48">
        <f>-2100000-724000+100000</f>
        <v>-2724000</v>
      </c>
      <c r="J16" s="48">
        <f>-2824000+100000</f>
        <v>-2724000</v>
      </c>
      <c r="K16" s="48">
        <f>I16+H16</f>
        <v>-2724000</v>
      </c>
      <c r="L16" s="18"/>
      <c r="M16" s="48">
        <f>E16+I16</f>
        <v>-2724000</v>
      </c>
      <c r="N16" s="48">
        <f>F16+J16</f>
        <v>-2724000</v>
      </c>
      <c r="O16" s="48">
        <f>K16+G16</f>
        <v>-2724000</v>
      </c>
      <c r="P16" s="89"/>
    </row>
    <row r="17" spans="1:16" s="19" customFormat="1" ht="96" customHeight="1">
      <c r="A17" s="28"/>
      <c r="B17" s="46"/>
      <c r="C17" s="53" t="s">
        <v>19</v>
      </c>
      <c r="D17" s="51">
        <f aca="true" t="shared" si="2" ref="D17:O17">D22+D24+D18+D20</f>
        <v>9415095</v>
      </c>
      <c r="E17" s="51">
        <f t="shared" si="2"/>
        <v>501157</v>
      </c>
      <c r="F17" s="51">
        <f t="shared" si="2"/>
        <v>0</v>
      </c>
      <c r="G17" s="51">
        <f t="shared" si="2"/>
        <v>9916252</v>
      </c>
      <c r="H17" s="51">
        <f t="shared" si="2"/>
        <v>0</v>
      </c>
      <c r="I17" s="51">
        <f t="shared" si="2"/>
        <v>-8529620</v>
      </c>
      <c r="J17" s="51">
        <f t="shared" si="2"/>
        <v>-8000000</v>
      </c>
      <c r="K17" s="51">
        <f t="shared" si="2"/>
        <v>-8529620</v>
      </c>
      <c r="L17" s="51">
        <f t="shared" si="2"/>
        <v>9415095</v>
      </c>
      <c r="M17" s="51">
        <f t="shared" si="2"/>
        <v>-8028463</v>
      </c>
      <c r="N17" s="51">
        <f t="shared" si="2"/>
        <v>-8000000</v>
      </c>
      <c r="O17" s="51">
        <f t="shared" si="2"/>
        <v>1386632</v>
      </c>
      <c r="P17" s="89"/>
    </row>
    <row r="18" spans="1:16" s="19" customFormat="1" ht="96" customHeight="1">
      <c r="A18" s="79" t="s">
        <v>24</v>
      </c>
      <c r="B18" s="47" t="s">
        <v>16</v>
      </c>
      <c r="C18" s="80" t="s">
        <v>25</v>
      </c>
      <c r="D18" s="51">
        <f>D19</f>
        <v>8000000</v>
      </c>
      <c r="E18" s="51"/>
      <c r="F18" s="51"/>
      <c r="G18" s="51">
        <f>G19</f>
        <v>8000000</v>
      </c>
      <c r="H18" s="51"/>
      <c r="I18" s="51"/>
      <c r="J18" s="51"/>
      <c r="K18" s="51"/>
      <c r="L18" s="51">
        <f>L19</f>
        <v>8000000</v>
      </c>
      <c r="M18" s="51">
        <f>M19</f>
        <v>0</v>
      </c>
      <c r="N18" s="51">
        <f>N19</f>
        <v>0</v>
      </c>
      <c r="O18" s="51">
        <f>O19</f>
        <v>8000000</v>
      </c>
      <c r="P18" s="89"/>
    </row>
    <row r="19" spans="1:16" s="19" customFormat="1" ht="96" customHeight="1">
      <c r="A19" s="81">
        <v>4112</v>
      </c>
      <c r="B19" s="46"/>
      <c r="C19" s="17" t="s">
        <v>26</v>
      </c>
      <c r="D19" s="82">
        <v>8000000</v>
      </c>
      <c r="E19" s="51"/>
      <c r="F19" s="51"/>
      <c r="G19" s="48">
        <f>E19+D19</f>
        <v>8000000</v>
      </c>
      <c r="H19" s="51"/>
      <c r="I19" s="51"/>
      <c r="J19" s="51"/>
      <c r="K19" s="51"/>
      <c r="L19" s="48">
        <f>D19+H19</f>
        <v>8000000</v>
      </c>
      <c r="M19" s="48">
        <f>E19+I19</f>
        <v>0</v>
      </c>
      <c r="N19" s="48">
        <f>+J19+F19</f>
        <v>0</v>
      </c>
      <c r="O19" s="48">
        <f>L19+M19</f>
        <v>8000000</v>
      </c>
      <c r="P19" s="89"/>
    </row>
    <row r="20" spans="1:16" s="19" customFormat="1" ht="96" customHeight="1">
      <c r="A20" s="5">
        <v>250904</v>
      </c>
      <c r="B20" s="47" t="s">
        <v>16</v>
      </c>
      <c r="C20" s="16" t="s">
        <v>11</v>
      </c>
      <c r="D20" s="51"/>
      <c r="E20" s="51"/>
      <c r="F20" s="51"/>
      <c r="G20" s="51"/>
      <c r="H20" s="51"/>
      <c r="I20" s="51">
        <f aca="true" t="shared" si="3" ref="I20:O20">I21</f>
        <v>-8000000</v>
      </c>
      <c r="J20" s="51">
        <f t="shared" si="3"/>
        <v>-8000000</v>
      </c>
      <c r="K20" s="51">
        <f t="shared" si="3"/>
        <v>-8000000</v>
      </c>
      <c r="L20" s="51">
        <f t="shared" si="3"/>
        <v>0</v>
      </c>
      <c r="M20" s="51">
        <f t="shared" si="3"/>
        <v>-8000000</v>
      </c>
      <c r="N20" s="51">
        <f t="shared" si="3"/>
        <v>-8000000</v>
      </c>
      <c r="O20" s="51">
        <f t="shared" si="3"/>
        <v>-8000000</v>
      </c>
      <c r="P20" s="89"/>
    </row>
    <row r="21" spans="1:16" s="19" customFormat="1" ht="96" customHeight="1">
      <c r="A21" s="44">
        <v>4122</v>
      </c>
      <c r="B21" s="46"/>
      <c r="C21" s="17" t="s">
        <v>12</v>
      </c>
      <c r="D21" s="51"/>
      <c r="E21" s="51"/>
      <c r="F21" s="51"/>
      <c r="G21" s="51"/>
      <c r="H21" s="51"/>
      <c r="I21" s="82">
        <v>-8000000</v>
      </c>
      <c r="J21" s="82">
        <v>-8000000</v>
      </c>
      <c r="K21" s="48">
        <f>I21</f>
        <v>-8000000</v>
      </c>
      <c r="L21" s="48">
        <f>D21+H21</f>
        <v>0</v>
      </c>
      <c r="M21" s="48">
        <f>E21+I21</f>
        <v>-8000000</v>
      </c>
      <c r="N21" s="48">
        <f>+J21+F21</f>
        <v>-8000000</v>
      </c>
      <c r="O21" s="48">
        <f>L21+M21</f>
        <v>-8000000</v>
      </c>
      <c r="P21" s="89">
        <v>42</v>
      </c>
    </row>
    <row r="22" spans="1:16" s="22" customFormat="1" ht="120.75" customHeight="1">
      <c r="A22" s="2">
        <v>250908</v>
      </c>
      <c r="B22" s="44">
        <v>1060</v>
      </c>
      <c r="C22" s="20" t="s">
        <v>6</v>
      </c>
      <c r="D22" s="50">
        <f aca="true" t="shared" si="4" ref="D22:O22">D23</f>
        <v>1415095</v>
      </c>
      <c r="E22" s="50">
        <f t="shared" si="4"/>
        <v>501157</v>
      </c>
      <c r="F22" s="50">
        <f t="shared" si="4"/>
        <v>0</v>
      </c>
      <c r="G22" s="50">
        <f t="shared" si="4"/>
        <v>1916252</v>
      </c>
      <c r="H22" s="21">
        <f t="shared" si="4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50">
        <f t="shared" si="4"/>
        <v>1415095</v>
      </c>
      <c r="M22" s="50">
        <f t="shared" si="4"/>
        <v>501157</v>
      </c>
      <c r="N22" s="50">
        <f t="shared" si="4"/>
        <v>0</v>
      </c>
      <c r="O22" s="50">
        <f t="shared" si="4"/>
        <v>1916252</v>
      </c>
      <c r="P22" s="89"/>
    </row>
    <row r="23" spans="1:16" s="19" customFormat="1" ht="51.75" customHeight="1">
      <c r="A23" s="23">
        <v>4113</v>
      </c>
      <c r="B23" s="23"/>
      <c r="C23" s="17" t="s">
        <v>7</v>
      </c>
      <c r="D23" s="48">
        <v>1415095</v>
      </c>
      <c r="E23" s="48">
        <v>501157</v>
      </c>
      <c r="F23" s="48"/>
      <c r="G23" s="48">
        <f>E23+D23</f>
        <v>1916252</v>
      </c>
      <c r="H23" s="18"/>
      <c r="I23" s="18"/>
      <c r="J23" s="18"/>
      <c r="K23" s="18"/>
      <c r="L23" s="48">
        <f>D23+H23</f>
        <v>1415095</v>
      </c>
      <c r="M23" s="48">
        <f>E23+I23</f>
        <v>501157</v>
      </c>
      <c r="N23" s="48">
        <f>+J23+F23</f>
        <v>0</v>
      </c>
      <c r="O23" s="48">
        <f>L23+M23</f>
        <v>1916252</v>
      </c>
      <c r="P23" s="89"/>
    </row>
    <row r="24" spans="1:16" s="22" customFormat="1" ht="126" customHeight="1">
      <c r="A24" s="2">
        <v>250909</v>
      </c>
      <c r="B24" s="47">
        <v>1060</v>
      </c>
      <c r="C24" s="20" t="s">
        <v>10</v>
      </c>
      <c r="D24" s="21"/>
      <c r="E24" s="21"/>
      <c r="F24" s="21"/>
      <c r="G24" s="21"/>
      <c r="H24" s="21"/>
      <c r="I24" s="50">
        <f aca="true" t="shared" si="5" ref="I24:O24">I25</f>
        <v>-529620</v>
      </c>
      <c r="J24" s="50">
        <f t="shared" si="5"/>
        <v>0</v>
      </c>
      <c r="K24" s="50">
        <f t="shared" si="5"/>
        <v>-529620</v>
      </c>
      <c r="L24" s="21">
        <f t="shared" si="5"/>
        <v>0</v>
      </c>
      <c r="M24" s="50">
        <f t="shared" si="5"/>
        <v>-529620</v>
      </c>
      <c r="N24" s="50">
        <f t="shared" si="5"/>
        <v>0</v>
      </c>
      <c r="O24" s="50">
        <f t="shared" si="5"/>
        <v>-529620</v>
      </c>
      <c r="P24" s="89"/>
    </row>
    <row r="25" spans="1:16" s="19" customFormat="1" ht="56.25" customHeight="1">
      <c r="A25" s="23">
        <v>4123</v>
      </c>
      <c r="B25" s="23"/>
      <c r="C25" s="17" t="s">
        <v>8</v>
      </c>
      <c r="D25" s="18"/>
      <c r="E25" s="18"/>
      <c r="F25" s="18"/>
      <c r="G25" s="18"/>
      <c r="H25" s="18"/>
      <c r="I25" s="48">
        <v>-529620</v>
      </c>
      <c r="J25" s="18"/>
      <c r="K25" s="48">
        <f>I25</f>
        <v>-529620</v>
      </c>
      <c r="L25" s="18"/>
      <c r="M25" s="48">
        <f>E25+I25</f>
        <v>-529620</v>
      </c>
      <c r="N25" s="48"/>
      <c r="O25" s="48">
        <f>K25+G25</f>
        <v>-529620</v>
      </c>
      <c r="P25" s="89"/>
    </row>
    <row r="26" spans="1:16" s="43" customFormat="1" ht="52.5" customHeight="1">
      <c r="A26" s="42"/>
      <c r="B26" s="42"/>
      <c r="C26" s="2" t="s">
        <v>9</v>
      </c>
      <c r="D26" s="50">
        <f aca="true" t="shared" si="6" ref="D26:O26">D14+D17</f>
        <v>9415095</v>
      </c>
      <c r="E26" s="50">
        <f t="shared" si="6"/>
        <v>501157</v>
      </c>
      <c r="F26" s="50">
        <f t="shared" si="6"/>
        <v>0</v>
      </c>
      <c r="G26" s="50">
        <f t="shared" si="6"/>
        <v>9916252</v>
      </c>
      <c r="H26" s="21">
        <f t="shared" si="6"/>
        <v>0</v>
      </c>
      <c r="I26" s="50">
        <f t="shared" si="6"/>
        <v>-11253620</v>
      </c>
      <c r="J26" s="50">
        <f t="shared" si="6"/>
        <v>-10724000</v>
      </c>
      <c r="K26" s="50">
        <f t="shared" si="6"/>
        <v>-11253620</v>
      </c>
      <c r="L26" s="50">
        <f t="shared" si="6"/>
        <v>9415095</v>
      </c>
      <c r="M26" s="50">
        <f t="shared" si="6"/>
        <v>-10752463</v>
      </c>
      <c r="N26" s="50">
        <f t="shared" si="6"/>
        <v>-10724000</v>
      </c>
      <c r="O26" s="50">
        <f t="shared" si="6"/>
        <v>-1337368</v>
      </c>
      <c r="P26" s="89"/>
    </row>
    <row r="27" spans="1:16" s="19" customFormat="1" ht="20.25">
      <c r="A27" s="9"/>
      <c r="B27" s="9"/>
      <c r="C27" s="2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89"/>
    </row>
    <row r="28" spans="1:16" s="19" customFormat="1" ht="20.25">
      <c r="A28" s="9"/>
      <c r="B28" s="9"/>
      <c r="C28" s="25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89"/>
    </row>
    <row r="29" spans="1:16" s="19" customFormat="1" ht="20.25">
      <c r="A29" s="9"/>
      <c r="B29" s="9"/>
      <c r="C29" s="25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89"/>
    </row>
    <row r="30" spans="1:16" s="27" customFormat="1" ht="26.25">
      <c r="A30" s="31"/>
      <c r="B30" s="31"/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6"/>
      <c r="P30" s="89"/>
    </row>
    <row r="31" spans="1:16" s="29" customFormat="1" ht="30.75" customHeight="1">
      <c r="A31" s="33" t="s">
        <v>29</v>
      </c>
      <c r="B31" s="33"/>
      <c r="C31" s="34"/>
      <c r="D31" s="33"/>
      <c r="E31" s="35"/>
      <c r="F31" s="36"/>
      <c r="G31" s="36"/>
      <c r="H31" s="36"/>
      <c r="I31" s="36"/>
      <c r="J31" s="36"/>
      <c r="K31" s="33"/>
      <c r="L31" s="36"/>
      <c r="M31" s="36"/>
      <c r="N31" s="36"/>
      <c r="P31" s="89"/>
    </row>
    <row r="32" spans="1:16" s="29" customFormat="1" ht="30.75">
      <c r="A32" s="33" t="s">
        <v>30</v>
      </c>
      <c r="B32" s="33"/>
      <c r="C32" s="37"/>
      <c r="D32" s="38"/>
      <c r="E32" s="39"/>
      <c r="F32" s="39"/>
      <c r="G32" s="40"/>
      <c r="H32" s="40"/>
      <c r="I32" s="40"/>
      <c r="J32" s="40"/>
      <c r="K32" s="30"/>
      <c r="L32" s="40"/>
      <c r="M32" s="40" t="s">
        <v>31</v>
      </c>
      <c r="N32" s="40"/>
      <c r="P32" s="89"/>
    </row>
    <row r="33" spans="1:16" s="30" customFormat="1" ht="20.25" customHeight="1">
      <c r="A33" s="60"/>
      <c r="B33" s="37"/>
      <c r="C33" s="38"/>
      <c r="D33" s="39"/>
      <c r="E33" s="39"/>
      <c r="F33" s="40"/>
      <c r="G33" s="40"/>
      <c r="H33" s="40"/>
      <c r="I33" s="40"/>
      <c r="J33" s="40"/>
      <c r="K33" s="40"/>
      <c r="L33" s="40"/>
      <c r="M33" s="40"/>
      <c r="P33" s="89"/>
    </row>
    <row r="34" spans="1:30" s="66" customFormat="1" ht="30.75">
      <c r="A34" s="33"/>
      <c r="B34" s="60"/>
      <c r="C34" s="37"/>
      <c r="D34" s="61"/>
      <c r="E34" s="62"/>
      <c r="F34" s="63"/>
      <c r="G34" s="61"/>
      <c r="H34" s="61"/>
      <c r="I34" s="61"/>
      <c r="J34" s="64"/>
      <c r="K34" s="64"/>
      <c r="L34" s="37"/>
      <c r="M34" s="37"/>
      <c r="N34" s="65"/>
      <c r="O34" s="65"/>
      <c r="P34" s="89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</row>
    <row r="35" spans="1:30" s="73" customFormat="1" ht="33" customHeight="1">
      <c r="A35" s="67"/>
      <c r="B35" s="68"/>
      <c r="C35" s="69"/>
      <c r="D35" s="70"/>
      <c r="E35" s="71"/>
      <c r="F35" s="72"/>
      <c r="G35" s="70"/>
      <c r="H35" s="70"/>
      <c r="I35" s="70"/>
      <c r="J35" s="58"/>
      <c r="K35" s="58"/>
      <c r="L35" s="69"/>
      <c r="M35" s="69"/>
      <c r="N35" s="59"/>
      <c r="O35" s="59"/>
      <c r="P35" s="8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</row>
    <row r="36" spans="1:30" s="73" customFormat="1" ht="29.25" customHeight="1">
      <c r="A36" s="74"/>
      <c r="B36" s="69"/>
      <c r="C36" s="75"/>
      <c r="D36" s="76"/>
      <c r="E36" s="77"/>
      <c r="F36" s="76"/>
      <c r="G36" s="78"/>
      <c r="H36" s="70"/>
      <c r="I36" s="70"/>
      <c r="J36" s="58"/>
      <c r="K36" s="58"/>
      <c r="L36" s="69"/>
      <c r="M36" s="69"/>
      <c r="N36" s="59"/>
      <c r="O36" s="59"/>
      <c r="P36" s="8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</row>
    <row r="37" spans="3:16" ht="12.75">
      <c r="C37" s="10" t="s">
        <v>13</v>
      </c>
      <c r="P37" s="89"/>
    </row>
    <row r="38" ht="12.75">
      <c r="P38" s="89"/>
    </row>
    <row r="39" ht="12.75">
      <c r="P39" s="89"/>
    </row>
    <row r="40" ht="12.75">
      <c r="P40" s="89"/>
    </row>
    <row r="41" ht="12.75">
      <c r="P41" s="89"/>
    </row>
    <row r="42" ht="12.75">
      <c r="P42" s="89"/>
    </row>
    <row r="43" ht="12.75">
      <c r="P43" s="89"/>
    </row>
    <row r="44" ht="12.75">
      <c r="P44" s="89"/>
    </row>
    <row r="45" ht="12.75">
      <c r="P45" s="89"/>
    </row>
    <row r="46" ht="12.75">
      <c r="P46" s="89"/>
    </row>
    <row r="47" ht="12.75">
      <c r="P47" s="45"/>
    </row>
    <row r="48" ht="12.75">
      <c r="P48" s="45"/>
    </row>
    <row r="49" ht="12.75">
      <c r="P49" s="45"/>
    </row>
    <row r="50" ht="12.75">
      <c r="P50" s="45"/>
    </row>
    <row r="51" ht="12.75">
      <c r="P51" s="45"/>
    </row>
    <row r="52" ht="12.75">
      <c r="P52" s="45"/>
    </row>
    <row r="53" ht="12.75">
      <c r="P53" s="45"/>
    </row>
    <row r="54" ht="12.75">
      <c r="P54" s="45"/>
    </row>
    <row r="55" ht="12.75">
      <c r="P55" s="45"/>
    </row>
  </sheetData>
  <sheetProtection/>
  <mergeCells count="22">
    <mergeCell ref="A10:A12"/>
    <mergeCell ref="B10:B12"/>
    <mergeCell ref="H10:K10"/>
    <mergeCell ref="H11:H12"/>
    <mergeCell ref="G11:G12"/>
    <mergeCell ref="E11:E12"/>
    <mergeCell ref="I11:I12"/>
    <mergeCell ref="P1:P20"/>
    <mergeCell ref="P21:P46"/>
    <mergeCell ref="K3:O3"/>
    <mergeCell ref="K1:O1"/>
    <mergeCell ref="K2:O2"/>
    <mergeCell ref="D6:J6"/>
    <mergeCell ref="A7:O7"/>
    <mergeCell ref="C10:C12"/>
    <mergeCell ref="L10:O10"/>
    <mergeCell ref="D11:D12"/>
    <mergeCell ref="D10:G10"/>
    <mergeCell ref="L11:L12"/>
    <mergeCell ref="O11:O12"/>
    <mergeCell ref="M11:M12"/>
    <mergeCell ref="K11:K12"/>
  </mergeCells>
  <printOptions horizontalCentered="1"/>
  <pageMargins left="0.5905511811023623" right="0.35433070866141736" top="1.1811023622047245" bottom="0.3937007874015748" header="0.15748031496062992" footer="0.1968503937007874"/>
  <pageSetup fitToHeight="2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Kutovoy Sergey</dc:creator>
  <cp:keywords/>
  <dc:description/>
  <cp:lastModifiedBy>User</cp:lastModifiedBy>
  <cp:lastPrinted>2016-03-21T12:02:09Z</cp:lastPrinted>
  <dcterms:created xsi:type="dcterms:W3CDTF">2004-10-05T10:02:04Z</dcterms:created>
  <dcterms:modified xsi:type="dcterms:W3CDTF">2016-03-22T09:17:47Z</dcterms:modified>
  <cp:category/>
  <cp:version/>
  <cp:contentType/>
  <cp:contentStatus/>
</cp:coreProperties>
</file>