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І квартал 2023\"/>
    </mc:Choice>
  </mc:AlternateContent>
  <bookViews>
    <workbookView xWindow="0" yWindow="0" windowWidth="19200" windowHeight="6800" tabRatio="601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(с)'!$A$1:$AD$43</definedName>
  </definedNames>
  <calcPr calcId="162913"/>
</workbook>
</file>

<file path=xl/calcChain.xml><?xml version="1.0" encoding="utf-8"?>
<calcChain xmlns="http://schemas.openxmlformats.org/spreadsheetml/2006/main">
  <c r="AA32" i="1" l="1"/>
  <c r="R32" i="1"/>
  <c r="I32" i="1"/>
  <c r="J32" i="1"/>
  <c r="K32" i="1"/>
  <c r="L32" i="1"/>
  <c r="N32" i="1"/>
  <c r="AD20" i="1"/>
  <c r="AC20" i="1"/>
  <c r="AC19" i="1" s="1"/>
  <c r="AC18" i="1" s="1"/>
  <c r="AB20" i="1"/>
  <c r="AA20" i="1"/>
  <c r="Z20" i="1"/>
  <c r="Y20" i="1"/>
  <c r="Y19" i="1" s="1"/>
  <c r="Y18" i="1" s="1"/>
  <c r="X20" i="1"/>
  <c r="P18" i="1"/>
  <c r="Q18" i="1"/>
  <c r="S18" i="1"/>
  <c r="T18" i="1"/>
  <c r="U18" i="1"/>
  <c r="W18" i="1"/>
  <c r="X18" i="1"/>
  <c r="AB18" i="1"/>
  <c r="P19" i="1"/>
  <c r="Q19" i="1"/>
  <c r="R19" i="1"/>
  <c r="R18" i="1" s="1"/>
  <c r="S19" i="1"/>
  <c r="T19" i="1"/>
  <c r="U19" i="1"/>
  <c r="V19" i="1"/>
  <c r="V18" i="1" s="1"/>
  <c r="W19" i="1"/>
  <c r="X19" i="1"/>
  <c r="Z19" i="1"/>
  <c r="Z18" i="1" s="1"/>
  <c r="AA19" i="1"/>
  <c r="AA18" i="1" s="1"/>
  <c r="AB19" i="1"/>
  <c r="AD19" i="1"/>
  <c r="AD18" i="1" s="1"/>
  <c r="O18" i="1"/>
  <c r="O19" i="1"/>
  <c r="Q20" i="1"/>
  <c r="Q31" i="1" l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AD30" i="1" l="1"/>
  <c r="L31" i="1"/>
  <c r="AD31" i="1" s="1"/>
  <c r="L30" i="1"/>
  <c r="L29" i="1" s="1"/>
  <c r="L28" i="1" s="1"/>
  <c r="H31" i="1"/>
  <c r="Z31" i="1" s="1"/>
  <c r="H30" i="1"/>
  <c r="H26" i="1"/>
  <c r="K28" i="1"/>
  <c r="S28" i="1"/>
  <c r="F29" i="1"/>
  <c r="F28" i="1" s="1"/>
  <c r="G29" i="1"/>
  <c r="G28" i="1" s="1"/>
  <c r="G32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29" i="1" l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32" i="1" s="1"/>
  <c r="AC27" i="1"/>
  <c r="AA27" i="1"/>
  <c r="AC26" i="1"/>
  <c r="AC25" i="1" s="1"/>
  <c r="AC24" i="1" s="1"/>
  <c r="AB26" i="1"/>
  <c r="AB25" i="1" s="1"/>
  <c r="AB24" i="1" s="1"/>
  <c r="AA26" i="1"/>
  <c r="AB23" i="1"/>
  <c r="AB22" i="1" s="1"/>
  <c r="AB21" i="1" s="1"/>
  <c r="AB32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L22" i="1"/>
  <c r="K22" i="1"/>
  <c r="K21" i="1" s="1"/>
  <c r="J22" i="1"/>
  <c r="I22" i="1"/>
  <c r="L21" i="1"/>
  <c r="J21" i="1"/>
  <c r="I21" i="1"/>
  <c r="S32" i="1" l="1"/>
  <c r="L25" i="1"/>
  <c r="L24" i="1" s="1"/>
  <c r="AA25" i="1"/>
  <c r="AA24" i="1" s="1"/>
  <c r="AD27" i="1"/>
  <c r="U25" i="1"/>
  <c r="U24" i="1" s="1"/>
  <c r="U32" i="1" s="1"/>
  <c r="AD26" i="1"/>
  <c r="AD23" i="1"/>
  <c r="AD22" i="1" s="1"/>
  <c r="AD21" i="1" s="1"/>
  <c r="J25" i="1"/>
  <c r="J24" i="1" s="1"/>
  <c r="AD25" i="1" l="1"/>
  <c r="AD24" i="1" s="1"/>
  <c r="AD32" i="1" s="1"/>
  <c r="F25" i="1"/>
  <c r="F24" i="1" s="1"/>
  <c r="F32" i="1" s="1"/>
  <c r="G25" i="1"/>
  <c r="G24" i="1" s="1"/>
  <c r="N25" i="1"/>
  <c r="N24" i="1" s="1"/>
  <c r="O25" i="1"/>
  <c r="O24" i="1" s="1"/>
  <c r="P25" i="1"/>
  <c r="P24" i="1" s="1"/>
  <c r="E25" i="1"/>
  <c r="E24" i="1" s="1"/>
  <c r="E32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P32" i="1" s="1"/>
  <c r="E22" i="1"/>
  <c r="E21" i="1" s="1"/>
  <c r="Y23" i="1"/>
  <c r="Y22" i="1" s="1"/>
  <c r="Y21" i="1" s="1"/>
  <c r="Y32" i="1" s="1"/>
  <c r="X23" i="1"/>
  <c r="X22" i="1" s="1"/>
  <c r="X21" i="1" s="1"/>
  <c r="W23" i="1"/>
  <c r="W22" i="1" s="1"/>
  <c r="W21" i="1" s="1"/>
  <c r="Q23" i="1"/>
  <c r="O32" i="1" l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<sst xmlns="http://schemas.openxmlformats.org/spreadsheetml/2006/main" count="103" uniqueCount="60">
  <si>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</si>
  <si>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</si>
  <si>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</si>
  <si>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</si>
  <si>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</si>
  <si>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</si>
  <si>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</si>
  <si>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</si>
  <si>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</si>
  <si>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</si>
  <si>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</si>
  <si>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</si>
  <si>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</si>
  <si>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</si>
  <si>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</si>
  <si>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</si>
  <si>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</si>
  <si>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</si>
  <si>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</si>
  <si>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</si>
  <si>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</si>
  <si>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</si>
  <si>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</si>
  <si>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</si>
  <si>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</si>
  <si>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</si>
  <si>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</si>
  <si>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</si>
  <si>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</si>
  <si>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</si>
  <si>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</si>
  <si>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</si>
  <si>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</si>
  <si>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</si>
  <si>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</si>
  <si>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</si>
  <si>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</si>
  <si>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</si>
  <si>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</si>
  <si>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</si>
  <si>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</si>
  <si>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</si>
  <si>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</si>
  <si>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</si>
  <si>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</si>
  <si>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</si>
  <si>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</si>
  <si>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</si>
  <si>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0200000</t>
  </si>
  <si>
    <t>Виконавчий комітет Сумської міської ради</t>
  </si>
  <si>
    <t>0210000</t>
  </si>
  <si>
    <t>0218862</t>
  </si>
  <si>
    <t>1853100000</t>
  </si>
  <si>
    <t>за   І квартал  2023  року»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</si>
  <si>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 І квартал 2023 року</t>
  </si>
  <si>
    <t xml:space="preserve">                            Додаток  3</t>
  </si>
  <si>
    <t>від  17 листопада 2023  року   № 4138 -  МР</t>
  </si>
  <si>
    <t>Головуючий на сесії, депутат Сумської міської ради</t>
  </si>
  <si>
    <t>Вадим АКПЄРОВ</t>
  </si>
  <si>
    <t>Виконавець: Світлана ЛИПОВА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</si>
</sst>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vertical="center" textRotation="180"/>
    </xf>
    <xf numFmtId="0" fontId="17" fillId="2" borderId="0" xfId="0" applyNumberFormat="1" applyFont="1" applyFill="1" applyAlignment="1" applyProtection="1"/>
    <xf numFmtId="0" fontId="17" fillId="2" borderId="0" xfId="0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/>
    <xf numFmtId="0" fontId="19" fillId="2" borderId="0" xfId="0" applyFont="1" applyFill="1"/>
    <xf numFmtId="0" fontId="18" fillId="2" borderId="0" xfId="0" applyFont="1" applyFill="1"/>
    <xf numFmtId="0" fontId="18" fillId="2" borderId="0" xfId="0" applyNumberFormat="1" applyFont="1" applyFill="1" applyAlignment="1" applyProtection="1">
      <alignment horizontal="center"/>
    </xf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49" fontId="18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14" fontId="18" fillId="2" borderId="0" xfId="0" applyNumberFormat="1" applyFont="1" applyFill="1" applyBorder="1" applyAlignment="1"/>
    <xf numFmtId="4" fontId="18" fillId="2" borderId="0" xfId="0" applyNumberFormat="1" applyFont="1" applyFill="1"/>
    <xf numFmtId="3" fontId="20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4" fillId="2" borderId="1" xfId="0" applyNumberFormat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37" fillId="2" borderId="0" xfId="0" applyFont="1" applyFill="1"/>
    <xf numFmtId="0" fontId="38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35" fillId="2" borderId="0" xfId="0" applyFont="1" applyFill="1"/>
    <xf numFmtId="0" fontId="35" fillId="2" borderId="0" xfId="0" applyFont="1" applyFill="1" applyAlignment="1">
      <alignment vertical="center" textRotation="180"/>
    </xf>
    <xf numFmtId="0" fontId="41" fillId="2" borderId="0" xfId="0" applyFont="1" applyFill="1" applyAlignment="1">
      <alignment vertical="center" textRotation="180"/>
    </xf>
    <xf numFmtId="0" fontId="35" fillId="2" borderId="0" xfId="0" applyNumberFormat="1" applyFont="1" applyFill="1" applyAlignment="1" applyProtection="1"/>
    <xf numFmtId="14" fontId="18" fillId="2" borderId="0" xfId="0" applyNumberFormat="1" applyFont="1" applyFill="1" applyBorder="1" applyAlignment="1">
      <alignment horizontal="center"/>
    </xf>
    <xf numFmtId="0" fontId="35" fillId="2" borderId="0" xfId="0" applyNumberFormat="1" applyFont="1" applyFill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49" fontId="3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5" fillId="2" borderId="0" xfId="0" applyNumberFormat="1" applyFont="1" applyFill="1" applyAlignment="1" applyProtection="1"/>
    <xf numFmtId="49" fontId="39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6" fillId="2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34" zoomScale="40" zoomScaleNormal="100" zoomScaleSheetLayoutView="40" workbookViewId="0">
      <selection activeCell="W71" sqref="W71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6.5" style="1" customWidth="1"/>
    <col min="11" max="11" width="9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5.69921875" style="1" customWidth="1"/>
    <col min="20" max="20" width="17.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7.296875" style="1" customWidth="1"/>
    <col min="29" max="29" width="15.19921875" style="1" customWidth="1"/>
    <col min="30" max="30" width="16.59765625" style="1" customWidth="1"/>
    <col min="31" max="31" width="8.8984375" style="12"/>
    <col min="32" max="16384" width="8.8984375" style="1"/>
  </cols>
  <sheetData>
    <row r="1" spans="1:31" ht="35.5" x14ac:dyDescent="0.75">
      <c r="R1" s="6"/>
      <c r="S1" s="6"/>
      <c r="T1" s="6"/>
      <c r="U1" s="6"/>
      <c r="V1" s="6"/>
      <c r="W1" s="78" t="s">
        <v>55</v>
      </c>
      <c r="X1" s="78"/>
      <c r="Y1" s="78"/>
      <c r="Z1" s="78"/>
      <c r="AA1" s="78"/>
      <c r="AB1" s="78"/>
      <c r="AC1" s="78"/>
      <c r="AD1" s="13"/>
    </row>
    <row r="2" spans="1:31" ht="35.5" x14ac:dyDescent="0.75">
      <c r="R2" s="6"/>
      <c r="S2" s="6"/>
      <c r="T2" s="6"/>
      <c r="U2" s="6"/>
      <c r="V2" s="6"/>
      <c r="W2" s="66" t="s">
        <v>42</v>
      </c>
      <c r="X2" s="66"/>
      <c r="Y2" s="66"/>
      <c r="Z2" s="66"/>
      <c r="AA2" s="66"/>
      <c r="AB2" s="66"/>
      <c r="AC2" s="66"/>
      <c r="AD2" s="13"/>
    </row>
    <row r="3" spans="1:31" ht="35.5" x14ac:dyDescent="0.75">
      <c r="R3" s="6"/>
      <c r="S3" s="6"/>
      <c r="T3" s="6"/>
      <c r="U3" s="6"/>
      <c r="V3" s="6"/>
      <c r="W3" s="66" t="s">
        <v>44</v>
      </c>
      <c r="X3" s="66"/>
      <c r="Y3" s="66"/>
      <c r="Z3" s="66"/>
      <c r="AA3" s="66"/>
      <c r="AB3" s="66"/>
      <c r="AC3" s="66"/>
      <c r="AD3" s="13"/>
    </row>
    <row r="4" spans="1:31" ht="35.5" x14ac:dyDescent="0.75">
      <c r="Q4" s="5"/>
      <c r="U4" s="5"/>
      <c r="W4" s="66" t="s">
        <v>43</v>
      </c>
      <c r="X4" s="66"/>
      <c r="Y4" s="66"/>
      <c r="Z4" s="66"/>
      <c r="AA4" s="66"/>
      <c r="AB4" s="66"/>
      <c r="AC4" s="66"/>
      <c r="AD4" s="13"/>
    </row>
    <row r="5" spans="1:31" ht="35.5" x14ac:dyDescent="0.75">
      <c r="Q5" s="5"/>
      <c r="U5" s="5"/>
      <c r="W5" s="66" t="s">
        <v>53</v>
      </c>
      <c r="X5" s="66"/>
      <c r="Y5" s="66"/>
      <c r="Z5" s="66"/>
      <c r="AA5" s="66"/>
      <c r="AB5" s="66"/>
      <c r="AC5" s="66"/>
      <c r="AD5" s="13"/>
    </row>
    <row r="6" spans="1:31" ht="35.5" x14ac:dyDescent="0.75">
      <c r="W6" s="66" t="s">
        <v>56</v>
      </c>
      <c r="X6" s="66"/>
      <c r="Y6" s="66"/>
      <c r="Z6" s="66"/>
      <c r="AA6" s="66"/>
      <c r="AB6" s="66"/>
      <c r="AC6" s="66"/>
      <c r="AD6" s="13"/>
    </row>
    <row r="7" spans="1:31" ht="30.65" customHeight="1" x14ac:dyDescent="0.55000000000000004">
      <c r="W7" s="14"/>
      <c r="X7" s="14"/>
      <c r="Y7" s="14"/>
      <c r="Z7" s="14"/>
      <c r="AA7" s="14"/>
      <c r="AB7" s="14"/>
      <c r="AC7" s="13"/>
      <c r="AD7" s="13"/>
    </row>
    <row r="8" spans="1:31" ht="30.65" customHeight="1" x14ac:dyDescent="0.55000000000000004">
      <c r="W8" s="14"/>
      <c r="X8" s="14"/>
      <c r="Y8" s="14"/>
      <c r="Z8" s="14"/>
      <c r="AA8" s="14"/>
      <c r="AB8" s="14"/>
      <c r="AC8" s="13"/>
      <c r="AD8" s="13"/>
    </row>
    <row r="9" spans="1:31" ht="89.5" customHeight="1" x14ac:dyDescent="0.3">
      <c r="A9" s="71" t="s">
        <v>54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1" ht="36" x14ac:dyDescent="0.8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79" t="s">
        <v>52</v>
      </c>
      <c r="Q10" s="79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1" ht="28" x14ac:dyDescent="0.3">
      <c r="P11" s="83" t="s">
        <v>47</v>
      </c>
      <c r="Q11" s="83"/>
    </row>
    <row r="12" spans="1:31" ht="28" customHeight="1" x14ac:dyDescent="0.7">
      <c r="A12" s="2"/>
      <c r="P12" s="16"/>
      <c r="Q12" s="16"/>
      <c r="Z12" s="2"/>
      <c r="AD12" s="60" t="s">
        <v>32</v>
      </c>
    </row>
    <row r="13" spans="1:31" s="30" customFormat="1" ht="57.5" customHeight="1" x14ac:dyDescent="0.35">
      <c r="A13" s="67" t="s">
        <v>0</v>
      </c>
      <c r="B13" s="67" t="s">
        <v>1</v>
      </c>
      <c r="C13" s="67" t="s">
        <v>2</v>
      </c>
      <c r="D13" s="77" t="s">
        <v>3</v>
      </c>
      <c r="E13" s="68" t="s">
        <v>4</v>
      </c>
      <c r="F13" s="69"/>
      <c r="G13" s="69"/>
      <c r="H13" s="69"/>
      <c r="I13" s="69"/>
      <c r="J13" s="69"/>
      <c r="K13" s="69"/>
      <c r="L13" s="69"/>
      <c r="M13" s="70"/>
      <c r="N13" s="84" t="s">
        <v>5</v>
      </c>
      <c r="O13" s="85"/>
      <c r="P13" s="85"/>
      <c r="Q13" s="85"/>
      <c r="R13" s="85"/>
      <c r="S13" s="85"/>
      <c r="T13" s="85"/>
      <c r="U13" s="85"/>
      <c r="V13" s="86"/>
      <c r="W13" s="68" t="s">
        <v>6</v>
      </c>
      <c r="X13" s="69"/>
      <c r="Y13" s="69"/>
      <c r="Z13" s="69"/>
      <c r="AA13" s="69"/>
      <c r="AB13" s="69"/>
      <c r="AC13" s="69"/>
      <c r="AD13" s="70"/>
      <c r="AE13" s="12"/>
    </row>
    <row r="14" spans="1:31" s="30" customFormat="1" ht="47" customHeight="1" x14ac:dyDescent="0.35">
      <c r="A14" s="67"/>
      <c r="B14" s="67"/>
      <c r="C14" s="67"/>
      <c r="D14" s="77"/>
      <c r="E14" s="73" t="s">
        <v>31</v>
      </c>
      <c r="F14" s="74"/>
      <c r="G14" s="74"/>
      <c r="H14" s="75"/>
      <c r="I14" s="76" t="s">
        <v>29</v>
      </c>
      <c r="J14" s="76"/>
      <c r="K14" s="76"/>
      <c r="L14" s="76"/>
      <c r="M14" s="80" t="s">
        <v>30</v>
      </c>
      <c r="N14" s="73" t="s">
        <v>31</v>
      </c>
      <c r="O14" s="74"/>
      <c r="P14" s="74"/>
      <c r="Q14" s="75"/>
      <c r="R14" s="76" t="s">
        <v>29</v>
      </c>
      <c r="S14" s="76"/>
      <c r="T14" s="76"/>
      <c r="U14" s="76"/>
      <c r="V14" s="80" t="s">
        <v>30</v>
      </c>
      <c r="W14" s="73" t="s">
        <v>31</v>
      </c>
      <c r="X14" s="74"/>
      <c r="Y14" s="74"/>
      <c r="Z14" s="75"/>
      <c r="AA14" s="76" t="s">
        <v>29</v>
      </c>
      <c r="AB14" s="76"/>
      <c r="AC14" s="76"/>
      <c r="AD14" s="76"/>
      <c r="AE14" s="12"/>
    </row>
    <row r="15" spans="1:31" s="30" customFormat="1" ht="27" customHeight="1" x14ac:dyDescent="0.35">
      <c r="A15" s="67"/>
      <c r="B15" s="67"/>
      <c r="C15" s="67"/>
      <c r="D15" s="77"/>
      <c r="E15" s="67" t="s">
        <v>7</v>
      </c>
      <c r="F15" s="67" t="s">
        <v>8</v>
      </c>
      <c r="G15" s="67"/>
      <c r="H15" s="67" t="s">
        <v>9</v>
      </c>
      <c r="I15" s="67" t="s">
        <v>7</v>
      </c>
      <c r="J15" s="67" t="s">
        <v>8</v>
      </c>
      <c r="K15" s="67"/>
      <c r="L15" s="67" t="s">
        <v>9</v>
      </c>
      <c r="M15" s="81"/>
      <c r="N15" s="67" t="s">
        <v>7</v>
      </c>
      <c r="O15" s="67" t="s">
        <v>8</v>
      </c>
      <c r="P15" s="67"/>
      <c r="Q15" s="67" t="s">
        <v>9</v>
      </c>
      <c r="R15" s="67" t="s">
        <v>7</v>
      </c>
      <c r="S15" s="67" t="s">
        <v>8</v>
      </c>
      <c r="T15" s="67"/>
      <c r="U15" s="67" t="s">
        <v>9</v>
      </c>
      <c r="V15" s="81"/>
      <c r="W15" s="67" t="s">
        <v>7</v>
      </c>
      <c r="X15" s="67" t="s">
        <v>8</v>
      </c>
      <c r="Y15" s="67"/>
      <c r="Z15" s="67" t="s">
        <v>9</v>
      </c>
      <c r="AA15" s="67" t="s">
        <v>7</v>
      </c>
      <c r="AB15" s="67" t="s">
        <v>8</v>
      </c>
      <c r="AC15" s="67"/>
      <c r="AD15" s="67" t="s">
        <v>9</v>
      </c>
      <c r="AE15" s="12"/>
    </row>
    <row r="16" spans="1:31" s="30" customFormat="1" ht="91" customHeight="1" x14ac:dyDescent="0.35">
      <c r="A16" s="67"/>
      <c r="B16" s="67"/>
      <c r="C16" s="67"/>
      <c r="D16" s="77"/>
      <c r="E16" s="67"/>
      <c r="F16" s="32" t="s">
        <v>10</v>
      </c>
      <c r="G16" s="32" t="s">
        <v>11</v>
      </c>
      <c r="H16" s="67"/>
      <c r="I16" s="67"/>
      <c r="J16" s="32" t="s">
        <v>10</v>
      </c>
      <c r="K16" s="31" t="s">
        <v>11</v>
      </c>
      <c r="L16" s="67"/>
      <c r="M16" s="82"/>
      <c r="N16" s="67"/>
      <c r="O16" s="32" t="s">
        <v>10</v>
      </c>
      <c r="P16" s="32" t="s">
        <v>11</v>
      </c>
      <c r="Q16" s="67"/>
      <c r="R16" s="67"/>
      <c r="S16" s="32" t="s">
        <v>10</v>
      </c>
      <c r="T16" s="31" t="s">
        <v>11</v>
      </c>
      <c r="U16" s="67"/>
      <c r="V16" s="82"/>
      <c r="W16" s="67"/>
      <c r="X16" s="32" t="s">
        <v>10</v>
      </c>
      <c r="Y16" s="32" t="s">
        <v>11</v>
      </c>
      <c r="Z16" s="67"/>
      <c r="AA16" s="67"/>
      <c r="AB16" s="32" t="s">
        <v>10</v>
      </c>
      <c r="AC16" s="32" t="s">
        <v>11</v>
      </c>
      <c r="AD16" s="67"/>
      <c r="AE16" s="12"/>
    </row>
    <row r="17" spans="1:31" s="28" customFormat="1" ht="18.5" x14ac:dyDescent="0.4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5</v>
      </c>
      <c r="J17" s="29">
        <v>6</v>
      </c>
      <c r="K17" s="29">
        <v>7</v>
      </c>
      <c r="L17" s="29">
        <v>8</v>
      </c>
      <c r="M17" s="29"/>
      <c r="N17" s="29">
        <v>9</v>
      </c>
      <c r="O17" s="29">
        <v>10</v>
      </c>
      <c r="P17" s="29">
        <v>11</v>
      </c>
      <c r="Q17" s="29">
        <v>12</v>
      </c>
      <c r="R17" s="29">
        <v>9</v>
      </c>
      <c r="S17" s="29">
        <v>10</v>
      </c>
      <c r="T17" s="29">
        <v>11</v>
      </c>
      <c r="U17" s="29">
        <v>12</v>
      </c>
      <c r="V17" s="29"/>
      <c r="W17" s="29">
        <v>13</v>
      </c>
      <c r="X17" s="29">
        <v>14</v>
      </c>
      <c r="Y17" s="29">
        <v>15</v>
      </c>
      <c r="Z17" s="29">
        <v>16</v>
      </c>
      <c r="AA17" s="29">
        <v>13</v>
      </c>
      <c r="AB17" s="29">
        <v>14</v>
      </c>
      <c r="AC17" s="29">
        <v>15</v>
      </c>
      <c r="AD17" s="29">
        <v>16</v>
      </c>
      <c r="AE17" s="12"/>
    </row>
    <row r="18" spans="1:31" s="3" customFormat="1" ht="69.5" customHeight="1" x14ac:dyDescent="0.25">
      <c r="A18" s="9" t="s">
        <v>48</v>
      </c>
      <c r="B18" s="47"/>
      <c r="C18" s="47"/>
      <c r="D18" s="53" t="s">
        <v>49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>O19</f>
        <v>-300000</v>
      </c>
      <c r="P18" s="38">
        <f t="shared" ref="P18:AD19" si="0">P19</f>
        <v>-300000</v>
      </c>
      <c r="Q18" s="38">
        <f t="shared" si="0"/>
        <v>-300000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-300000</v>
      </c>
      <c r="Y18" s="38">
        <f t="shared" si="0"/>
        <v>-300000</v>
      </c>
      <c r="Z18" s="38">
        <f t="shared" si="0"/>
        <v>-300000</v>
      </c>
      <c r="AA18" s="38">
        <f t="shared" si="0"/>
        <v>0</v>
      </c>
      <c r="AB18" s="38">
        <f t="shared" si="0"/>
        <v>0</v>
      </c>
      <c r="AC18" s="38">
        <f t="shared" si="0"/>
        <v>0</v>
      </c>
      <c r="AD18" s="38">
        <f t="shared" si="0"/>
        <v>0</v>
      </c>
      <c r="AE18" s="12"/>
    </row>
    <row r="19" spans="1:31" s="3" customFormat="1" ht="52.5" x14ac:dyDescent="0.25">
      <c r="A19" s="10" t="s">
        <v>50</v>
      </c>
      <c r="B19" s="48"/>
      <c r="C19" s="48"/>
      <c r="D19" s="54" t="s">
        <v>49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f>O20</f>
        <v>-300000</v>
      </c>
      <c r="P19" s="39">
        <f t="shared" si="0"/>
        <v>-300000</v>
      </c>
      <c r="Q19" s="39">
        <f t="shared" si="0"/>
        <v>-300000</v>
      </c>
      <c r="R19" s="39">
        <f t="shared" si="0"/>
        <v>0</v>
      </c>
      <c r="S19" s="39">
        <f t="shared" si="0"/>
        <v>0</v>
      </c>
      <c r="T19" s="39">
        <f t="shared" si="0"/>
        <v>0</v>
      </c>
      <c r="U19" s="39">
        <f t="shared" si="0"/>
        <v>0</v>
      </c>
      <c r="V19" s="39">
        <f t="shared" si="0"/>
        <v>0</v>
      </c>
      <c r="W19" s="39">
        <f t="shared" si="0"/>
        <v>0</v>
      </c>
      <c r="X19" s="39">
        <f t="shared" si="0"/>
        <v>-300000</v>
      </c>
      <c r="Y19" s="39">
        <f t="shared" si="0"/>
        <v>-300000</v>
      </c>
      <c r="Z19" s="39">
        <f t="shared" si="0"/>
        <v>-300000</v>
      </c>
      <c r="AA19" s="39">
        <f t="shared" si="0"/>
        <v>0</v>
      </c>
      <c r="AB19" s="39">
        <f t="shared" si="0"/>
        <v>0</v>
      </c>
      <c r="AC19" s="39">
        <f t="shared" si="0"/>
        <v>0</v>
      </c>
      <c r="AD19" s="39">
        <f t="shared" si="0"/>
        <v>0</v>
      </c>
      <c r="AE19" s="12"/>
    </row>
    <row r="20" spans="1:31" s="4" customFormat="1" ht="70.5" customHeight="1" x14ac:dyDescent="0.3">
      <c r="A20" s="11" t="s">
        <v>51</v>
      </c>
      <c r="B20" s="49" t="s">
        <v>18</v>
      </c>
      <c r="C20" s="49" t="s">
        <v>19</v>
      </c>
      <c r="D20" s="33" t="s">
        <v>28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-300000</v>
      </c>
      <c r="P20" s="40">
        <v>-300000</v>
      </c>
      <c r="Q20" s="40">
        <f>O20+N20</f>
        <v>-300000</v>
      </c>
      <c r="R20" s="40"/>
      <c r="S20" s="40"/>
      <c r="T20" s="40"/>
      <c r="U20" s="40"/>
      <c r="V20" s="41"/>
      <c r="W20" s="40"/>
      <c r="X20" s="40">
        <f t="shared" ref="X20" si="1">O20+F20</f>
        <v>-300000</v>
      </c>
      <c r="Y20" s="40">
        <f t="shared" ref="Y20" si="2">P20+G20</f>
        <v>-300000</v>
      </c>
      <c r="Z20" s="40">
        <f t="shared" ref="Z20" si="3">Q20+H20</f>
        <v>-300000</v>
      </c>
      <c r="AA20" s="40">
        <f t="shared" ref="AA20" si="4">R20+I20</f>
        <v>0</v>
      </c>
      <c r="AB20" s="40">
        <f t="shared" ref="AB20" si="5">S20+J20</f>
        <v>0</v>
      </c>
      <c r="AC20" s="40">
        <f t="shared" ref="AC20" si="6">T20+K20</f>
        <v>0</v>
      </c>
      <c r="AD20" s="40">
        <f t="shared" ref="AD20" si="7">U20+L20</f>
        <v>0</v>
      </c>
      <c r="AE20" s="12"/>
    </row>
    <row r="21" spans="1:31" s="3" customFormat="1" ht="69.5" customHeight="1" x14ac:dyDescent="0.25">
      <c r="A21" s="9" t="s">
        <v>14</v>
      </c>
      <c r="B21" s="47"/>
      <c r="C21" s="47"/>
      <c r="D21" s="53" t="s">
        <v>15</v>
      </c>
      <c r="E21" s="38">
        <f>E22</f>
        <v>0</v>
      </c>
      <c r="F21" s="38">
        <f t="shared" ref="F21:AA22" si="8">F22</f>
        <v>0</v>
      </c>
      <c r="G21" s="38">
        <f t="shared" si="8"/>
        <v>0</v>
      </c>
      <c r="H21" s="38">
        <f t="shared" si="8"/>
        <v>0</v>
      </c>
      <c r="I21" s="38">
        <f>I22</f>
        <v>0</v>
      </c>
      <c r="J21" s="38">
        <f t="shared" si="8"/>
        <v>0</v>
      </c>
      <c r="K21" s="38">
        <f t="shared" si="8"/>
        <v>0</v>
      </c>
      <c r="L21" s="38">
        <f t="shared" si="8"/>
        <v>0</v>
      </c>
      <c r="M21" s="38"/>
      <c r="N21" s="38">
        <f t="shared" si="8"/>
        <v>0</v>
      </c>
      <c r="O21" s="38">
        <f t="shared" si="8"/>
        <v>-7654092</v>
      </c>
      <c r="P21" s="38">
        <f t="shared" si="8"/>
        <v>-7654092</v>
      </c>
      <c r="Q21" s="38">
        <f t="shared" si="8"/>
        <v>-7654092</v>
      </c>
      <c r="R21" s="38">
        <f t="shared" si="8"/>
        <v>0</v>
      </c>
      <c r="S21" s="38">
        <f t="shared" si="8"/>
        <v>0</v>
      </c>
      <c r="T21" s="38">
        <f t="shared" si="8"/>
        <v>0</v>
      </c>
      <c r="U21" s="38">
        <f t="shared" si="8"/>
        <v>0</v>
      </c>
      <c r="V21" s="42">
        <f t="shared" si="8"/>
        <v>0</v>
      </c>
      <c r="W21" s="38">
        <f t="shared" si="8"/>
        <v>0</v>
      </c>
      <c r="X21" s="38">
        <f t="shared" si="8"/>
        <v>-7654092</v>
      </c>
      <c r="Y21" s="38">
        <f t="shared" si="8"/>
        <v>-7654092</v>
      </c>
      <c r="Z21" s="38">
        <f t="shared" si="8"/>
        <v>-7654092</v>
      </c>
      <c r="AA21" s="38">
        <f t="shared" si="8"/>
        <v>0</v>
      </c>
      <c r="AB21" s="38">
        <f t="shared" ref="AA21:AD22" si="9">AB22</f>
        <v>0</v>
      </c>
      <c r="AC21" s="38">
        <f>AC22</f>
        <v>0</v>
      </c>
      <c r="AD21" s="38">
        <f t="shared" si="9"/>
        <v>0</v>
      </c>
      <c r="AE21" s="12"/>
    </row>
    <row r="22" spans="1:31" s="3" customFormat="1" ht="80" customHeight="1" x14ac:dyDescent="0.25">
      <c r="A22" s="10" t="s">
        <v>16</v>
      </c>
      <c r="B22" s="48"/>
      <c r="C22" s="48"/>
      <c r="D22" s="54" t="s">
        <v>15</v>
      </c>
      <c r="E22" s="39">
        <f>E23</f>
        <v>0</v>
      </c>
      <c r="F22" s="39">
        <f t="shared" si="8"/>
        <v>0</v>
      </c>
      <c r="G22" s="39">
        <f t="shared" si="8"/>
        <v>0</v>
      </c>
      <c r="H22" s="39">
        <f t="shared" si="8"/>
        <v>0</v>
      </c>
      <c r="I22" s="39">
        <f>I23</f>
        <v>0</v>
      </c>
      <c r="J22" s="39">
        <f t="shared" si="8"/>
        <v>0</v>
      </c>
      <c r="K22" s="39">
        <f t="shared" si="8"/>
        <v>0</v>
      </c>
      <c r="L22" s="39">
        <f t="shared" si="8"/>
        <v>0</v>
      </c>
      <c r="M22" s="39"/>
      <c r="N22" s="39">
        <f t="shared" si="8"/>
        <v>0</v>
      </c>
      <c r="O22" s="39">
        <f t="shared" si="8"/>
        <v>-7654092</v>
      </c>
      <c r="P22" s="39">
        <f t="shared" si="8"/>
        <v>-7654092</v>
      </c>
      <c r="Q22" s="39">
        <f t="shared" si="8"/>
        <v>-7654092</v>
      </c>
      <c r="R22" s="39">
        <f t="shared" si="8"/>
        <v>0</v>
      </c>
      <c r="S22" s="39">
        <f t="shared" si="8"/>
        <v>0</v>
      </c>
      <c r="T22" s="39">
        <f t="shared" si="8"/>
        <v>0</v>
      </c>
      <c r="U22" s="39">
        <f t="shared" si="8"/>
        <v>0</v>
      </c>
      <c r="V22" s="43">
        <f t="shared" si="8"/>
        <v>0</v>
      </c>
      <c r="W22" s="39">
        <f t="shared" si="8"/>
        <v>0</v>
      </c>
      <c r="X22" s="39">
        <f t="shared" si="8"/>
        <v>-7654092</v>
      </c>
      <c r="Y22" s="39">
        <f t="shared" si="8"/>
        <v>-7654092</v>
      </c>
      <c r="Z22" s="39">
        <f t="shared" si="8"/>
        <v>-7654092</v>
      </c>
      <c r="AA22" s="39">
        <f t="shared" si="9"/>
        <v>0</v>
      </c>
      <c r="AB22" s="39">
        <f t="shared" si="9"/>
        <v>0</v>
      </c>
      <c r="AC22" s="39">
        <f t="shared" si="9"/>
        <v>0</v>
      </c>
      <c r="AD22" s="39">
        <f t="shared" si="9"/>
        <v>0</v>
      </c>
      <c r="AE22" s="12"/>
    </row>
    <row r="23" spans="1:31" s="4" customFormat="1" ht="70.5" customHeight="1" x14ac:dyDescent="0.3">
      <c r="A23" s="11" t="s">
        <v>17</v>
      </c>
      <c r="B23" s="49" t="s">
        <v>18</v>
      </c>
      <c r="C23" s="49" t="s">
        <v>19</v>
      </c>
      <c r="D23" s="33" t="s">
        <v>28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-7654092</v>
      </c>
      <c r="P23" s="40">
        <v>-7654092</v>
      </c>
      <c r="Q23" s="40">
        <f>O23+N23</f>
        <v>-7654092</v>
      </c>
      <c r="R23" s="40"/>
      <c r="S23" s="40"/>
      <c r="T23" s="40"/>
      <c r="U23" s="40">
        <f>S23+R23</f>
        <v>0</v>
      </c>
      <c r="V23" s="41">
        <f>U23/Q23*100</f>
        <v>0</v>
      </c>
      <c r="W23" s="40">
        <f t="shared" ref="W23:AD23" si="10">N23+E23</f>
        <v>0</v>
      </c>
      <c r="X23" s="40">
        <f t="shared" si="10"/>
        <v>-7654092</v>
      </c>
      <c r="Y23" s="40">
        <f t="shared" si="10"/>
        <v>-7654092</v>
      </c>
      <c r="Z23" s="40">
        <f t="shared" si="10"/>
        <v>-7654092</v>
      </c>
      <c r="AA23" s="40">
        <f t="shared" si="10"/>
        <v>0</v>
      </c>
      <c r="AB23" s="40">
        <f t="shared" si="10"/>
        <v>0</v>
      </c>
      <c r="AC23" s="40">
        <f t="shared" si="10"/>
        <v>0</v>
      </c>
      <c r="AD23" s="40">
        <f t="shared" si="10"/>
        <v>0</v>
      </c>
      <c r="AE23" s="12"/>
    </row>
    <row r="24" spans="1:31" s="4" customFormat="1" ht="130.5" customHeight="1" x14ac:dyDescent="0.3">
      <c r="A24" s="9" t="s">
        <v>20</v>
      </c>
      <c r="B24" s="49"/>
      <c r="C24" s="49"/>
      <c r="D24" s="53" t="s">
        <v>21</v>
      </c>
      <c r="E24" s="38">
        <f>E25</f>
        <v>0</v>
      </c>
      <c r="F24" s="38">
        <f t="shared" ref="F24:AD24" si="11">F25</f>
        <v>877410</v>
      </c>
      <c r="G24" s="38">
        <f t="shared" si="11"/>
        <v>0</v>
      </c>
      <c r="H24" s="38">
        <f t="shared" si="11"/>
        <v>877410</v>
      </c>
      <c r="I24" s="38">
        <f>I25</f>
        <v>0</v>
      </c>
      <c r="J24" s="38">
        <f t="shared" si="11"/>
        <v>0</v>
      </c>
      <c r="K24" s="38">
        <f t="shared" si="11"/>
        <v>0</v>
      </c>
      <c r="L24" s="38">
        <f t="shared" si="11"/>
        <v>0</v>
      </c>
      <c r="M24" s="42">
        <f t="shared" si="11"/>
        <v>0</v>
      </c>
      <c r="N24" s="38">
        <f t="shared" si="11"/>
        <v>0</v>
      </c>
      <c r="O24" s="38">
        <f t="shared" si="11"/>
        <v>-840000</v>
      </c>
      <c r="P24" s="38">
        <f t="shared" si="11"/>
        <v>0</v>
      </c>
      <c r="Q24" s="38">
        <f>Q25</f>
        <v>-840000</v>
      </c>
      <c r="R24" s="38">
        <f t="shared" si="11"/>
        <v>0</v>
      </c>
      <c r="S24" s="38">
        <f t="shared" si="11"/>
        <v>-66082.42</v>
      </c>
      <c r="T24" s="38">
        <f t="shared" si="11"/>
        <v>0</v>
      </c>
      <c r="U24" s="38">
        <f t="shared" si="11"/>
        <v>-66082.42</v>
      </c>
      <c r="V24" s="42">
        <f t="shared" si="11"/>
        <v>7.8669547619047613</v>
      </c>
      <c r="W24" s="38">
        <f t="shared" si="11"/>
        <v>0</v>
      </c>
      <c r="X24" s="38">
        <f t="shared" si="11"/>
        <v>37410</v>
      </c>
      <c r="Y24" s="38">
        <f t="shared" si="11"/>
        <v>0</v>
      </c>
      <c r="Z24" s="38">
        <f t="shared" si="11"/>
        <v>37410</v>
      </c>
      <c r="AA24" s="38">
        <f t="shared" si="11"/>
        <v>0</v>
      </c>
      <c r="AB24" s="38">
        <f t="shared" si="11"/>
        <v>-66082.42</v>
      </c>
      <c r="AC24" s="38">
        <f t="shared" si="11"/>
        <v>0</v>
      </c>
      <c r="AD24" s="38">
        <f t="shared" si="11"/>
        <v>-66082.42</v>
      </c>
      <c r="AE24" s="12"/>
    </row>
    <row r="25" spans="1:31" s="4" customFormat="1" ht="136.5" customHeight="1" x14ac:dyDescent="0.3">
      <c r="A25" s="10" t="s">
        <v>22</v>
      </c>
      <c r="B25" s="50"/>
      <c r="C25" s="50"/>
      <c r="D25" s="54" t="s">
        <v>21</v>
      </c>
      <c r="E25" s="39">
        <f>E26+E27</f>
        <v>0</v>
      </c>
      <c r="F25" s="39">
        <f t="shared" ref="F25:Z25" si="12">F26+F27</f>
        <v>877410</v>
      </c>
      <c r="G25" s="39">
        <f t="shared" si="12"/>
        <v>0</v>
      </c>
      <c r="H25" s="39">
        <f t="shared" si="12"/>
        <v>877410</v>
      </c>
      <c r="I25" s="39">
        <f>I26+I27</f>
        <v>0</v>
      </c>
      <c r="J25" s="39">
        <f t="shared" ref="J25:L25" si="13">J26+J27</f>
        <v>0</v>
      </c>
      <c r="K25" s="39">
        <f t="shared" si="13"/>
        <v>0</v>
      </c>
      <c r="L25" s="39">
        <f t="shared" si="13"/>
        <v>0</v>
      </c>
      <c r="M25" s="43">
        <f t="shared" ref="M25" si="14">M26+M27</f>
        <v>0</v>
      </c>
      <c r="N25" s="39">
        <f t="shared" si="12"/>
        <v>0</v>
      </c>
      <c r="O25" s="39">
        <f t="shared" si="12"/>
        <v>-840000</v>
      </c>
      <c r="P25" s="39">
        <f t="shared" si="12"/>
        <v>0</v>
      </c>
      <c r="Q25" s="39">
        <f>Q26+Q27</f>
        <v>-840000</v>
      </c>
      <c r="R25" s="39">
        <f t="shared" ref="R25:U25" si="15">R26+R27</f>
        <v>0</v>
      </c>
      <c r="S25" s="39">
        <f t="shared" si="15"/>
        <v>-66082.42</v>
      </c>
      <c r="T25" s="39">
        <f t="shared" si="15"/>
        <v>0</v>
      </c>
      <c r="U25" s="39">
        <f t="shared" si="15"/>
        <v>-66082.42</v>
      </c>
      <c r="V25" s="43">
        <f t="shared" ref="V25" si="16">V26+V27</f>
        <v>7.8669547619047613</v>
      </c>
      <c r="W25" s="39">
        <f t="shared" si="12"/>
        <v>0</v>
      </c>
      <c r="X25" s="39">
        <f t="shared" si="12"/>
        <v>37410</v>
      </c>
      <c r="Y25" s="39">
        <f t="shared" si="12"/>
        <v>0</v>
      </c>
      <c r="Z25" s="39">
        <f t="shared" si="12"/>
        <v>37410</v>
      </c>
      <c r="AA25" s="39">
        <f t="shared" ref="AA25:AD25" si="17">AA26+AA27</f>
        <v>0</v>
      </c>
      <c r="AB25" s="39">
        <f t="shared" si="17"/>
        <v>-66082.42</v>
      </c>
      <c r="AC25" s="39">
        <f t="shared" si="17"/>
        <v>0</v>
      </c>
      <c r="AD25" s="39">
        <f t="shared" si="17"/>
        <v>-66082.42</v>
      </c>
      <c r="AE25" s="12"/>
    </row>
    <row r="26" spans="1:31" s="4" customFormat="1" ht="144.5" customHeight="1" x14ac:dyDescent="0.3">
      <c r="A26" s="11" t="s">
        <v>23</v>
      </c>
      <c r="B26" s="49" t="s">
        <v>24</v>
      </c>
      <c r="C26" s="49" t="s">
        <v>25</v>
      </c>
      <c r="D26" s="34" t="s">
        <v>45</v>
      </c>
      <c r="E26" s="40"/>
      <c r="F26" s="40">
        <v>877410</v>
      </c>
      <c r="G26" s="40"/>
      <c r="H26" s="40">
        <f>F26+E26</f>
        <v>877410</v>
      </c>
      <c r="I26" s="40"/>
      <c r="J26" s="40"/>
      <c r="K26" s="40"/>
      <c r="L26" s="40">
        <f>J26+I26</f>
        <v>0</v>
      </c>
      <c r="M26" s="41">
        <f>(L26/H26)*100</f>
        <v>0</v>
      </c>
      <c r="N26" s="40"/>
      <c r="O26" s="40"/>
      <c r="P26" s="40"/>
      <c r="Q26" s="40"/>
      <c r="R26" s="40"/>
      <c r="S26" s="40"/>
      <c r="T26" s="40"/>
      <c r="U26" s="40"/>
      <c r="V26" s="40"/>
      <c r="W26" s="40">
        <f t="shared" ref="W26:AD27" si="18">N26+E26</f>
        <v>0</v>
      </c>
      <c r="X26" s="40">
        <f t="shared" si="18"/>
        <v>877410</v>
      </c>
      <c r="Y26" s="40">
        <f t="shared" si="18"/>
        <v>0</v>
      </c>
      <c r="Z26" s="40">
        <f t="shared" si="18"/>
        <v>877410</v>
      </c>
      <c r="AA26" s="40">
        <f t="shared" si="18"/>
        <v>0</v>
      </c>
      <c r="AB26" s="40">
        <f t="shared" si="18"/>
        <v>0</v>
      </c>
      <c r="AC26" s="40">
        <f t="shared" si="18"/>
        <v>0</v>
      </c>
      <c r="AD26" s="40">
        <f t="shared" si="18"/>
        <v>0</v>
      </c>
      <c r="AE26" s="12"/>
    </row>
    <row r="27" spans="1:31" s="4" customFormat="1" ht="143" customHeight="1" x14ac:dyDescent="0.3">
      <c r="A27" s="11" t="s">
        <v>26</v>
      </c>
      <c r="B27" s="49" t="s">
        <v>27</v>
      </c>
      <c r="C27" s="49" t="s">
        <v>25</v>
      </c>
      <c r="D27" s="34" t="s">
        <v>46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-840000</v>
      </c>
      <c r="P27" s="40"/>
      <c r="Q27" s="40">
        <f>O27+N27</f>
        <v>-840000</v>
      </c>
      <c r="R27" s="40"/>
      <c r="S27" s="40">
        <v>-66082.42</v>
      </c>
      <c r="T27" s="40"/>
      <c r="U27" s="40">
        <f>S27+R27</f>
        <v>-66082.42</v>
      </c>
      <c r="V27" s="41">
        <f>U27/Q27*100</f>
        <v>7.8669547619047613</v>
      </c>
      <c r="W27" s="40">
        <f t="shared" si="18"/>
        <v>0</v>
      </c>
      <c r="X27" s="40">
        <f t="shared" si="18"/>
        <v>-840000</v>
      </c>
      <c r="Y27" s="40">
        <f t="shared" si="18"/>
        <v>0</v>
      </c>
      <c r="Z27" s="40">
        <f t="shared" si="18"/>
        <v>-840000</v>
      </c>
      <c r="AA27" s="40">
        <f t="shared" si="18"/>
        <v>0</v>
      </c>
      <c r="AB27" s="40">
        <f t="shared" si="18"/>
        <v>-66082.42</v>
      </c>
      <c r="AC27" s="40">
        <f t="shared" si="18"/>
        <v>0</v>
      </c>
      <c r="AD27" s="40">
        <f t="shared" si="18"/>
        <v>-66082.42</v>
      </c>
      <c r="AE27" s="12"/>
    </row>
    <row r="28" spans="1:31" s="4" customFormat="1" ht="112" customHeight="1" x14ac:dyDescent="0.3">
      <c r="A28" s="35" t="s">
        <v>33</v>
      </c>
      <c r="B28" s="51"/>
      <c r="C28" s="51"/>
      <c r="D28" s="55" t="s">
        <v>34</v>
      </c>
      <c r="E28" s="44">
        <f>E29</f>
        <v>0</v>
      </c>
      <c r="F28" s="44">
        <f t="shared" ref="F28:AD28" si="19">F29</f>
        <v>2322989</v>
      </c>
      <c r="G28" s="44">
        <f t="shared" si="19"/>
        <v>2322989</v>
      </c>
      <c r="H28" s="44">
        <f t="shared" si="19"/>
        <v>2322989</v>
      </c>
      <c r="I28" s="44">
        <f t="shared" si="19"/>
        <v>0</v>
      </c>
      <c r="J28" s="44">
        <f t="shared" si="19"/>
        <v>0</v>
      </c>
      <c r="K28" s="44">
        <f t="shared" si="19"/>
        <v>0</v>
      </c>
      <c r="L28" s="44">
        <f t="shared" si="19"/>
        <v>0</v>
      </c>
      <c r="M28" s="44">
        <f t="shared" si="19"/>
        <v>0</v>
      </c>
      <c r="N28" s="44">
        <f t="shared" si="19"/>
        <v>0</v>
      </c>
      <c r="O28" s="44">
        <f t="shared" si="19"/>
        <v>-2322989</v>
      </c>
      <c r="P28" s="44">
        <f t="shared" si="19"/>
        <v>-2322989</v>
      </c>
      <c r="Q28" s="44">
        <f t="shared" si="19"/>
        <v>-2322989</v>
      </c>
      <c r="R28" s="44">
        <f t="shared" si="19"/>
        <v>0</v>
      </c>
      <c r="S28" s="44">
        <f t="shared" si="19"/>
        <v>0</v>
      </c>
      <c r="T28" s="44">
        <f t="shared" si="19"/>
        <v>0</v>
      </c>
      <c r="U28" s="44">
        <f t="shared" si="19"/>
        <v>0</v>
      </c>
      <c r="V28" s="44">
        <f t="shared" si="19"/>
        <v>0</v>
      </c>
      <c r="W28" s="44">
        <f t="shared" si="19"/>
        <v>0</v>
      </c>
      <c r="X28" s="44">
        <f t="shared" si="19"/>
        <v>0</v>
      </c>
      <c r="Y28" s="44">
        <f t="shared" si="19"/>
        <v>0</v>
      </c>
      <c r="Z28" s="44">
        <f t="shared" si="19"/>
        <v>0</v>
      </c>
      <c r="AA28" s="44">
        <f t="shared" si="19"/>
        <v>0</v>
      </c>
      <c r="AB28" s="44">
        <f t="shared" si="19"/>
        <v>0</v>
      </c>
      <c r="AC28" s="44">
        <f t="shared" si="19"/>
        <v>0</v>
      </c>
      <c r="AD28" s="44">
        <f t="shared" si="19"/>
        <v>0</v>
      </c>
      <c r="AE28" s="12"/>
    </row>
    <row r="29" spans="1:31" s="4" customFormat="1" ht="106.5" customHeight="1" x14ac:dyDescent="0.3">
      <c r="A29" s="37" t="s">
        <v>33</v>
      </c>
      <c r="B29" s="52"/>
      <c r="C29" s="52"/>
      <c r="D29" s="56" t="s">
        <v>34</v>
      </c>
      <c r="E29" s="45">
        <f>E30+E31</f>
        <v>0</v>
      </c>
      <c r="F29" s="45">
        <f t="shared" ref="F29:AD29" si="20">F30+F31</f>
        <v>2322989</v>
      </c>
      <c r="G29" s="45">
        <f t="shared" si="20"/>
        <v>2322989</v>
      </c>
      <c r="H29" s="45">
        <f t="shared" si="20"/>
        <v>2322989</v>
      </c>
      <c r="I29" s="45">
        <f t="shared" si="20"/>
        <v>0</v>
      </c>
      <c r="J29" s="45">
        <f t="shared" si="20"/>
        <v>0</v>
      </c>
      <c r="K29" s="45">
        <f t="shared" si="20"/>
        <v>0</v>
      </c>
      <c r="L29" s="45">
        <f t="shared" si="20"/>
        <v>0</v>
      </c>
      <c r="M29" s="45">
        <f t="shared" si="20"/>
        <v>0</v>
      </c>
      <c r="N29" s="45">
        <f t="shared" si="20"/>
        <v>0</v>
      </c>
      <c r="O29" s="45">
        <f t="shared" si="20"/>
        <v>-2322989</v>
      </c>
      <c r="P29" s="45">
        <f t="shared" si="20"/>
        <v>-2322989</v>
      </c>
      <c r="Q29" s="45">
        <f t="shared" si="20"/>
        <v>-2322989</v>
      </c>
      <c r="R29" s="45">
        <f t="shared" si="20"/>
        <v>0</v>
      </c>
      <c r="S29" s="45">
        <f t="shared" si="20"/>
        <v>0</v>
      </c>
      <c r="T29" s="45">
        <f t="shared" si="20"/>
        <v>0</v>
      </c>
      <c r="U29" s="45">
        <f t="shared" si="20"/>
        <v>0</v>
      </c>
      <c r="V29" s="45">
        <f t="shared" si="20"/>
        <v>0</v>
      </c>
      <c r="W29" s="45">
        <f t="shared" si="20"/>
        <v>0</v>
      </c>
      <c r="X29" s="45">
        <f t="shared" si="20"/>
        <v>0</v>
      </c>
      <c r="Y29" s="45">
        <f t="shared" si="20"/>
        <v>0</v>
      </c>
      <c r="Z29" s="45">
        <f t="shared" si="20"/>
        <v>0</v>
      </c>
      <c r="AA29" s="45">
        <f t="shared" si="20"/>
        <v>0</v>
      </c>
      <c r="AB29" s="45">
        <f t="shared" si="20"/>
        <v>0</v>
      </c>
      <c r="AC29" s="45">
        <f t="shared" si="20"/>
        <v>0</v>
      </c>
      <c r="AD29" s="45">
        <f t="shared" si="20"/>
        <v>0</v>
      </c>
      <c r="AE29" s="12"/>
    </row>
    <row r="30" spans="1:31" s="4" customFormat="1" ht="125" customHeight="1" x14ac:dyDescent="0.3">
      <c r="A30" s="36" t="s">
        <v>35</v>
      </c>
      <c r="B30" s="51" t="s">
        <v>36</v>
      </c>
      <c r="C30" s="51" t="s">
        <v>19</v>
      </c>
      <c r="D30" s="34" t="s">
        <v>37</v>
      </c>
      <c r="E30" s="46"/>
      <c r="F30" s="40">
        <v>2322989</v>
      </c>
      <c r="G30" s="40">
        <v>2322989</v>
      </c>
      <c r="H30" s="40">
        <f t="shared" ref="H30:H31" si="21">F30+E30</f>
        <v>2322989</v>
      </c>
      <c r="I30" s="40"/>
      <c r="J30" s="40"/>
      <c r="K30" s="40"/>
      <c r="L30" s="40">
        <f t="shared" ref="L30:L31" si="22">J30+I30</f>
        <v>0</v>
      </c>
      <c r="M30" s="41">
        <f t="shared" ref="M30" si="23">(L30/H30)*100</f>
        <v>0</v>
      </c>
      <c r="N30" s="40"/>
      <c r="O30" s="40"/>
      <c r="P30" s="40"/>
      <c r="Q30" s="40">
        <f t="shared" ref="Q30" si="24">O30+N30</f>
        <v>0</v>
      </c>
      <c r="R30" s="40"/>
      <c r="S30" s="40"/>
      <c r="T30" s="40"/>
      <c r="U30" s="40">
        <f t="shared" ref="U30:U31" si="25">S30+R30</f>
        <v>0</v>
      </c>
      <c r="V30" s="41"/>
      <c r="W30" s="40">
        <f t="shared" ref="W30" si="26">N30+E30</f>
        <v>0</v>
      </c>
      <c r="X30" s="40">
        <f t="shared" ref="X30" si="27">O30+F30</f>
        <v>2322989</v>
      </c>
      <c r="Y30" s="40">
        <f t="shared" ref="Y30" si="28">P30+G30</f>
        <v>2322989</v>
      </c>
      <c r="Z30" s="40">
        <f t="shared" ref="Z30" si="29">Q30+H30</f>
        <v>2322989</v>
      </c>
      <c r="AA30" s="40">
        <f t="shared" ref="AA30" si="30">R30+I30</f>
        <v>0</v>
      </c>
      <c r="AB30" s="40">
        <f t="shared" ref="AB30" si="31">S30+J30</f>
        <v>0</v>
      </c>
      <c r="AC30" s="40">
        <f t="shared" ref="AC30" si="32">T30+K30</f>
        <v>0</v>
      </c>
      <c r="AD30" s="40">
        <f t="shared" ref="AD30" si="33">U30+L30</f>
        <v>0</v>
      </c>
      <c r="AE30" s="12"/>
    </row>
    <row r="31" spans="1:31" s="4" customFormat="1" ht="140" customHeight="1" x14ac:dyDescent="0.3">
      <c r="A31" s="36" t="s">
        <v>38</v>
      </c>
      <c r="B31" s="51" t="s">
        <v>39</v>
      </c>
      <c r="C31" s="51" t="s">
        <v>19</v>
      </c>
      <c r="D31" s="34" t="s">
        <v>40</v>
      </c>
      <c r="E31" s="46"/>
      <c r="F31" s="40"/>
      <c r="G31" s="40"/>
      <c r="H31" s="40">
        <f t="shared" si="21"/>
        <v>0</v>
      </c>
      <c r="I31" s="40"/>
      <c r="J31" s="40"/>
      <c r="K31" s="40"/>
      <c r="L31" s="40">
        <f t="shared" si="22"/>
        <v>0</v>
      </c>
      <c r="M31" s="41"/>
      <c r="N31" s="40"/>
      <c r="O31" s="40">
        <v>-2322989</v>
      </c>
      <c r="P31" s="40">
        <v>-2322989</v>
      </c>
      <c r="Q31" s="40">
        <f>N31+O31</f>
        <v>-2322989</v>
      </c>
      <c r="R31" s="40"/>
      <c r="S31" s="40"/>
      <c r="T31" s="40"/>
      <c r="U31" s="40">
        <f t="shared" si="25"/>
        <v>0</v>
      </c>
      <c r="V31" s="41">
        <f t="shared" ref="V31" si="34">U31/Q31*100</f>
        <v>0</v>
      </c>
      <c r="W31" s="40">
        <f t="shared" ref="W31" si="35">N31+E31</f>
        <v>0</v>
      </c>
      <c r="X31" s="40">
        <f t="shared" ref="X31" si="36">O31+F31</f>
        <v>-2322989</v>
      </c>
      <c r="Y31" s="40">
        <f t="shared" ref="Y31" si="37">P31+G31</f>
        <v>-2322989</v>
      </c>
      <c r="Z31" s="40">
        <f t="shared" ref="Z31" si="38">Q31+H31</f>
        <v>-2322989</v>
      </c>
      <c r="AA31" s="40">
        <f t="shared" ref="AA31" si="39">R31+I31</f>
        <v>0</v>
      </c>
      <c r="AB31" s="40">
        <f t="shared" ref="AB31" si="40">S31+J31</f>
        <v>0</v>
      </c>
      <c r="AC31" s="40">
        <f t="shared" ref="AC31" si="41">T31+K31</f>
        <v>0</v>
      </c>
      <c r="AD31" s="40">
        <f t="shared" ref="AD31" si="42">U31+L31</f>
        <v>0</v>
      </c>
      <c r="AE31" s="12"/>
    </row>
    <row r="32" spans="1:31" ht="32.5" customHeight="1" x14ac:dyDescent="0.3">
      <c r="A32" s="7" t="s">
        <v>12</v>
      </c>
      <c r="B32" s="7" t="s">
        <v>12</v>
      </c>
      <c r="C32" s="7" t="s">
        <v>12</v>
      </c>
      <c r="D32" s="57" t="s">
        <v>13</v>
      </c>
      <c r="E32" s="8">
        <f>E24+E21+E28+E18</f>
        <v>0</v>
      </c>
      <c r="F32" s="38">
        <f t="shared" ref="F32:AD32" si="43">F24+F21+F28+F18</f>
        <v>3200399</v>
      </c>
      <c r="G32" s="38">
        <f t="shared" si="43"/>
        <v>2322989</v>
      </c>
      <c r="H32" s="38">
        <f t="shared" si="43"/>
        <v>3200399</v>
      </c>
      <c r="I32" s="38">
        <f t="shared" si="43"/>
        <v>0</v>
      </c>
      <c r="J32" s="38">
        <f t="shared" si="43"/>
        <v>0</v>
      </c>
      <c r="K32" s="38">
        <f t="shared" si="43"/>
        <v>0</v>
      </c>
      <c r="L32" s="38">
        <f t="shared" si="43"/>
        <v>0</v>
      </c>
      <c r="M32" s="38">
        <f t="shared" si="43"/>
        <v>0</v>
      </c>
      <c r="N32" s="38">
        <f t="shared" si="43"/>
        <v>0</v>
      </c>
      <c r="O32" s="38">
        <f t="shared" si="43"/>
        <v>-11117081</v>
      </c>
      <c r="P32" s="38">
        <f t="shared" si="43"/>
        <v>-10277081</v>
      </c>
      <c r="Q32" s="38">
        <f t="shared" si="43"/>
        <v>-11117081</v>
      </c>
      <c r="R32" s="38">
        <f t="shared" si="43"/>
        <v>0</v>
      </c>
      <c r="S32" s="38">
        <f t="shared" si="43"/>
        <v>-66082.42</v>
      </c>
      <c r="T32" s="38">
        <f t="shared" si="43"/>
        <v>0</v>
      </c>
      <c r="U32" s="38">
        <f t="shared" si="43"/>
        <v>-66082.42</v>
      </c>
      <c r="V32" s="42">
        <f>U32/Q32*100</f>
        <v>0.59442240278720648</v>
      </c>
      <c r="W32" s="38">
        <f t="shared" si="43"/>
        <v>0</v>
      </c>
      <c r="X32" s="38">
        <f t="shared" si="43"/>
        <v>-7916682</v>
      </c>
      <c r="Y32" s="38">
        <f t="shared" si="43"/>
        <v>-7954092</v>
      </c>
      <c r="Z32" s="38">
        <f t="shared" si="43"/>
        <v>-7916682</v>
      </c>
      <c r="AA32" s="38">
        <f t="shared" si="43"/>
        <v>0</v>
      </c>
      <c r="AB32" s="38">
        <f t="shared" si="43"/>
        <v>-66082.42</v>
      </c>
      <c r="AC32" s="38">
        <f t="shared" si="43"/>
        <v>0</v>
      </c>
      <c r="AD32" s="38">
        <f t="shared" si="43"/>
        <v>-66082.42</v>
      </c>
    </row>
    <row r="40" spans="1:31" s="61" customFormat="1" ht="35.5" x14ac:dyDescent="0.75">
      <c r="A40" s="64" t="s">
        <v>57</v>
      </c>
      <c r="B40" s="64"/>
      <c r="C40" s="64"/>
      <c r="D40" s="64"/>
      <c r="E40" s="64"/>
      <c r="L40" s="62"/>
      <c r="Z40" s="72" t="s">
        <v>58</v>
      </c>
      <c r="AA40" s="72"/>
      <c r="AB40" s="72"/>
      <c r="AC40" s="72"/>
      <c r="AE40" s="63"/>
    </row>
    <row r="41" spans="1:31" s="17" customFormat="1" ht="30.5" x14ac:dyDescent="0.65">
      <c r="A41" s="18"/>
      <c r="B41" s="18"/>
      <c r="C41" s="18"/>
      <c r="D41" s="15"/>
      <c r="E41" s="15"/>
      <c r="F41" s="15"/>
      <c r="G41" s="15"/>
      <c r="H41" s="19"/>
      <c r="I41" s="15"/>
      <c r="J41" s="15"/>
      <c r="K41" s="15"/>
      <c r="L41" s="19"/>
      <c r="M41" s="19"/>
      <c r="V41" s="19"/>
      <c r="AE41" s="12"/>
    </row>
    <row r="42" spans="1:31" s="17" customFormat="1" ht="30.5" x14ac:dyDescent="0.65">
      <c r="A42" s="20" t="s">
        <v>59</v>
      </c>
      <c r="B42" s="20"/>
      <c r="C42" s="21"/>
      <c r="D42" s="22"/>
      <c r="E42" s="22"/>
      <c r="G42" s="23"/>
      <c r="H42" s="24"/>
      <c r="I42" s="22"/>
      <c r="K42" s="23"/>
      <c r="L42" s="24"/>
      <c r="M42" s="24"/>
      <c r="V42" s="24"/>
      <c r="AE42" s="12"/>
    </row>
    <row r="43" spans="1:31" s="17" customFormat="1" ht="23" customHeight="1" x14ac:dyDescent="0.65">
      <c r="A43" s="15" t="s">
        <v>41</v>
      </c>
      <c r="B43" s="25"/>
      <c r="C43" s="65"/>
      <c r="D43" s="65"/>
      <c r="E43" s="22"/>
      <c r="F43" s="23"/>
      <c r="H43" s="26"/>
      <c r="I43" s="22"/>
      <c r="J43" s="23"/>
      <c r="L43" s="26"/>
      <c r="M43" s="26"/>
      <c r="V43" s="26"/>
      <c r="AE43" s="12"/>
    </row>
    <row r="44" spans="1:31" s="17" customFormat="1" ht="30.5" x14ac:dyDescent="0.65">
      <c r="A44" s="15"/>
      <c r="B44" s="15"/>
      <c r="C44" s="15"/>
      <c r="D44" s="15"/>
      <c r="E44" s="27"/>
      <c r="F44" s="23"/>
      <c r="H44" s="26"/>
      <c r="I44" s="27"/>
      <c r="J44" s="23"/>
      <c r="L44" s="26"/>
      <c r="M44" s="26"/>
      <c r="V44" s="26"/>
      <c r="AE44" s="12"/>
    </row>
  </sheetData>
  <mergeCells count="44"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E15:E16"/>
    <mergeCell ref="N15:N16"/>
    <mergeCell ref="H15:H16"/>
    <mergeCell ref="I15:I16"/>
    <mergeCell ref="A13:A16"/>
    <mergeCell ref="B13:B16"/>
    <mergeCell ref="C13:C16"/>
    <mergeCell ref="D13:D16"/>
    <mergeCell ref="F15:G15"/>
    <mergeCell ref="E13:M13"/>
    <mergeCell ref="E14:H14"/>
    <mergeCell ref="I14:L14"/>
    <mergeCell ref="N14:Q14"/>
    <mergeCell ref="R14:U14"/>
    <mergeCell ref="AA14:AD14"/>
    <mergeCell ref="C43:D43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W13:AD13"/>
    <mergeCell ref="A9:AD9"/>
    <mergeCell ref="AA15:AA16"/>
    <mergeCell ref="AB15:AC15"/>
    <mergeCell ref="Z40:AC40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2023-11-20T09:52:15Z</cp:lastPrinted>
  <dcterms:created xsi:type="dcterms:W3CDTF">2018-10-18T06:20:03Z</dcterms:created>
  <dcterms:modified xsi:type="dcterms:W3CDTF">2023-11-20T10:21:12Z</dcterms:modified>
</cp:coreProperties>
</file>