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60" windowWidth="14730" windowHeight="13080" activeTab="0"/>
  </bookViews>
  <sheets>
    <sheet name="1" sheetId="1" r:id="rId1"/>
  </sheets>
  <definedNames>
    <definedName name="_xlnm.Print_Area" localSheetId="0">'1'!$A$1:$G$144</definedName>
  </definedNames>
  <calcPr fullCalcOnLoad="1"/>
</workbook>
</file>

<file path=xl/sharedStrings.xml><?xml version="1.0" encoding="utf-8"?>
<sst xmlns="http://schemas.openxmlformats.org/spreadsheetml/2006/main" count="159" uniqueCount="137">
  <si>
    <t>Назва міської програми</t>
  </si>
  <si>
    <t>Планові обсяги фінансування</t>
  </si>
  <si>
    <t>Фактичні обсяги фінансування</t>
  </si>
  <si>
    <t>% виконання</t>
  </si>
  <si>
    <t>Примітка</t>
  </si>
  <si>
    <t>сума, грн.</t>
  </si>
  <si>
    <t>осіб</t>
  </si>
  <si>
    <t>Всього на виконання підпрограми:</t>
  </si>
  <si>
    <r>
      <t xml:space="preserve">Завдання 1. </t>
    </r>
    <r>
      <rPr>
        <sz val="12"/>
        <rFont val="Times New Roman"/>
        <family val="1"/>
      </rPr>
      <t>Забезпечити надання матеріальної допомоги окремим громадянам:</t>
    </r>
  </si>
  <si>
    <t>- надання грошової допомоги на проведення поховання деяких категорій осіб;</t>
  </si>
  <si>
    <t>Продовження додатка 2</t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</si>
  <si>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</si>
  <si>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</si>
  <si>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r>
      <t>Завдання 2.</t>
    </r>
    <r>
      <rPr>
        <sz val="12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</si>
  <si>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t>- Почесним громадянам міста Суми (виплата щомісячної грошової винагороди);</t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</si>
  <si>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лікування);</t>
  </si>
  <si>
    <t>Профінансовано фактичну потребу  щодо забезпечення новорічними подарунками дітей.</t>
  </si>
  <si>
    <t>Профінансовано фактичну потребу щодо компенсації витрат на автомобільне паливо.</t>
  </si>
  <si>
    <t xml:space="preserve"> 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</si>
  <si>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 xml:space="preserve">Профінансовано фактичну потребу щодо надання інших передбачених законодавством пільг громадянам, які постраждали внаслідок Чорнобильської катастрофи. </t>
  </si>
  <si>
    <t>- особам, які опинилися в складних життєвих обставинах (надання  матеріальної допомоги);</t>
  </si>
  <si>
    <t>Профінансовано фактичну потребу на проведення поховання деяких категорій осіб.</t>
  </si>
  <si>
    <t>- дітям з багатодітних сімей,  які вступили до закладів вищої освіти (надання одноразової матеріальної допомоги);</t>
  </si>
  <si>
    <t>За допомогою звернулась менша кількість громадян, ніж планувалось.</t>
  </si>
  <si>
    <t>- Почесним донорам України (надання грошової допомоги для компенсації вартості санаторно–курортного лікування);</t>
  </si>
  <si>
    <t>Профінансовано фактичну потребу переможців конкурсу в межах визначених програм (проектів, заходів).</t>
  </si>
  <si>
    <t xml:space="preserve"> - особам, які мають особливі трудові заслуги перед Батьківщиною (компенсація витрат на автомобільне паливо); </t>
  </si>
  <si>
    <t>За отриманням пільги звернулась менша кількість громадян, ніж планувалось, у зв’язку   з вибуттям пільговиків за межі міста, смертю пільговиків, а також відмовою пільговиків від користування послугами зв’язку через високу вартість щомісячної абонплати.</t>
  </si>
  <si>
    <t>- особам, яким виповнюється 100 і більше років з нагоди Дня народження (надання одноразової грошової допомоги);</t>
  </si>
  <si>
    <t>- Почесним донорам України (надання одноразової матеріальної допомоги);</t>
  </si>
  <si>
    <t xml:space="preserve"> - мешканцям Сумської міської територіальної громади з числа осіб з інвалідністю, що пересуваються за допомогою крісел колісних (надання цільової матеріальної допомоги, для вирішення ними питань, пов'язаних з проведенням реконструкції житлових будинків (квартир));</t>
  </si>
  <si>
    <t>- особам з інвалідністю, які пересуваються за допомогою крісел колісних, особам з інвалідністю I групи по зору, дітям з інвалідністю  (оплата послуг з доступу до інформаційної мережі Інтернет);</t>
  </si>
  <si>
    <t>Підпрограма 3. Забезпечення заходів з реалізації сімейної політики, запобігання домашньому насильству та торгівлі людьми</t>
  </si>
  <si>
    <t>Підпрограма 4. Надання фінансової підтримки інститутам громадянського суспільства, громадським об'єднанням ветеранів, діяльність яких має соціальну спрямованість.</t>
  </si>
  <si>
    <t>Підпрограма 5. Надання пільг на оплату житлово-комунальних послуг окремим категоріям громадян – мешканцям громади.</t>
  </si>
  <si>
    <t>Всього на виконання підпрограми</t>
  </si>
  <si>
    <t>-  громадянам, які постраждали внаслідок Чорнобильської катастрофи категорії 1 та дітям, інвалідність яких пов'язана з наслідками Чорнобильської катастрофи (надання одноразової матеріальної допомоги);</t>
  </si>
  <si>
    <t>-  громадянам, які постраждали внаслідок Чорнобильської катастрофи категорії 2 (надання одноразової матеріальної допомоги);</t>
  </si>
  <si>
    <t>- сім’ям, в яких виховуються діти з інвалідністю з вадами слуху (надання матеріальної допомоги для/за придбання слухових апаратів );</t>
  </si>
  <si>
    <t xml:space="preserve"> - організація надання послуг, пов’язаних з  проведенням заходів, та надання матеріальної допомоги до святкових та визначних дат ветеранам війни та праці, особам з інвалідністю та дітям з інвалідністю, громадянам, які постраждали внаслідок Чорнобильської катастрофи;</t>
  </si>
  <si>
    <t xml:space="preserve"> - вихованців закладів дошкільної освіти;</t>
  </si>
  <si>
    <t xml:space="preserve"> - надання фінансової підтримки за підсумками проведення конкурсу з визначення програм (проектів, заходів), розроблених інститутами громадянського суспільства, для виконання (реалізації) яких надається фінансова підтримка з бюджету Сумської міської територіальної громади;</t>
  </si>
  <si>
    <t xml:space="preserve"> -надання фінансової підтримки за підсумками проведення конкурсу з визначення програм (проектів, заходів), розроблених громадськими об’єднаннями ветеранів, для виконання (реалізації) яких надається фінансова підтримка з бюджету Сумської міської територіальної громади.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</si>
  <si>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(виплата разової грошової допомоги);</t>
  </si>
  <si>
    <t xml:space="preserve"> - на автобусних маршрутах загального користування, що не виходять за межі Сумської міської територіальної громади</t>
  </si>
  <si>
    <t xml:space="preserve"> - на автобусних маршрутах загального користування, що не виходять за межі Сумського району</t>
  </si>
  <si>
    <t>- надання цільової матеріальної допомоги для проведення лікування, вирішення соціально-побутових або інших питань.</t>
  </si>
  <si>
    <t xml:space="preserve">                              Додаток 2</t>
  </si>
  <si>
    <t>(назва програми)</t>
  </si>
  <si>
    <r>
      <t xml:space="preserve">1.  </t>
    </r>
    <r>
      <rPr>
        <u val="single"/>
        <sz val="16"/>
        <rFont val="Times New Roman"/>
        <family val="1"/>
      </rPr>
      <t>08</t>
    </r>
    <r>
      <rPr>
        <sz val="16"/>
        <rFont val="Times New Roman"/>
        <family val="1"/>
      </rPr>
      <t xml:space="preserve">                                                         </t>
    </r>
    <r>
      <rPr>
        <u val="single"/>
        <sz val="16"/>
        <rFont val="Times New Roman"/>
        <family val="1"/>
      </rPr>
      <t xml:space="preserve">Департамент соціального захисту населення Сумської міської ради </t>
    </r>
  </si>
  <si>
    <t xml:space="preserve">         КВК                                                                                                                                                                    найменування головного розпорядника коштів</t>
  </si>
  <si>
    <r>
      <t xml:space="preserve">2.  </t>
    </r>
    <r>
      <rPr>
        <u val="single"/>
        <sz val="16"/>
        <rFont val="Times New Roman"/>
        <family val="1"/>
      </rPr>
      <t>08</t>
    </r>
    <r>
      <rPr>
        <sz val="16"/>
        <rFont val="Times New Roman"/>
        <family val="1"/>
      </rPr>
      <t xml:space="preserve">                                                         </t>
    </r>
    <r>
      <rPr>
        <u val="single"/>
        <sz val="16"/>
        <rFont val="Times New Roman"/>
        <family val="1"/>
      </rPr>
      <t xml:space="preserve">Департамент соціального захисту населення Сумської міської ради </t>
    </r>
  </si>
  <si>
    <t>найменування програми, дата і номер рішення міської ради про її затвердження</t>
  </si>
  <si>
    <r>
      <t>Підпрограма 1. Турбота про громадян, які потребують особливої уваги.</t>
    </r>
    <r>
      <rPr>
        <i/>
        <sz val="14"/>
        <rFont val="Times New Roman"/>
        <family val="1"/>
      </rPr>
      <t xml:space="preserve"> </t>
    </r>
  </si>
  <si>
    <r>
      <t>Завдання 1.</t>
    </r>
    <r>
      <rPr>
        <sz val="12"/>
        <rFont val="Times New Roman"/>
        <family val="1"/>
      </rPr>
      <t xml:space="preserve"> 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                потребуючих допомоги та підтримки;
- відомості про надання всіх видів допомоги громадянам.</t>
    </r>
  </si>
  <si>
    <r>
      <t>Підпрограма 2. Соціальні гарантії окремим категоріям громадян.</t>
    </r>
    <r>
      <rPr>
        <i/>
        <sz val="14"/>
        <rFont val="Times New Roman"/>
        <family val="1"/>
      </rPr>
      <t xml:space="preserve"> </t>
    </r>
  </si>
  <si>
    <r>
      <t xml:space="preserve">Завдання 3. </t>
    </r>
    <r>
      <rPr>
        <sz val="12"/>
        <rFont val="Times New Roman"/>
        <family val="1"/>
      </rPr>
      <t>Забезпечити організацію надання послуг, пов’язаних з  проведенням заходів, та надання матеріальної допомоги до святкових та визначних дат ветеранам війни та праці, особам з інвалідністю та дітям з інвалідністю, громадянам, які постраждали внаслідок Чорнобильської катастрофи,  людям похилого віку:</t>
    </r>
  </si>
  <si>
    <r>
      <rPr>
        <b/>
        <sz val="12"/>
        <rFont val="Times New Roman"/>
        <family val="1"/>
      </rPr>
      <t>Завдання 5.</t>
    </r>
    <r>
      <rPr>
        <sz val="12"/>
        <rFont val="Times New Roman"/>
        <family val="1"/>
      </rPr>
      <t xml:space="preserve">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  </r>
  </si>
  <si>
    <t>За допомогою звернулась менша кількість громадян, ніж планувалось, та у зв'язку зі смертю отримувачів.</t>
  </si>
  <si>
    <t>Профінансовано фактичну потребу щодо виплати компенсації фізичним особам, які надають соціальні послуги з догляду на непрофесійній основі.</t>
  </si>
  <si>
    <t xml:space="preserve">програма Сумської міської територіальної громади «Милосердя» на 2022-2024 роки» </t>
  </si>
  <si>
    <r>
      <t xml:space="preserve">          </t>
    </r>
    <r>
      <rPr>
        <u val="single"/>
        <sz val="14"/>
        <rFont val="Times New Roman"/>
        <family val="1"/>
      </rPr>
      <t>затверджена рішенням Сумської міської ради від 24 листопада 2021 року № 2272-МР (зі змінами)</t>
    </r>
  </si>
  <si>
    <r>
      <rPr>
        <sz val="14"/>
        <rFont val="Times New Roman"/>
        <family val="1"/>
      </rPr>
      <t xml:space="preserve">3.     </t>
    </r>
    <r>
      <rPr>
        <u val="single"/>
        <sz val="14"/>
        <rFont val="Times New Roman"/>
        <family val="1"/>
      </rPr>
      <t xml:space="preserve">      </t>
    </r>
    <r>
      <rPr>
        <sz val="14"/>
        <rFont val="Times New Roman"/>
        <family val="1"/>
      </rPr>
      <t xml:space="preserve">                                  </t>
    </r>
    <r>
      <rPr>
        <u val="single"/>
        <sz val="14"/>
        <rFont val="Times New Roman"/>
        <family val="1"/>
      </rPr>
      <t xml:space="preserve">програма Сумської міської територіальної громади «Милосердя» на 2022-2024 роки», </t>
    </r>
  </si>
  <si>
    <t>- громадянам, яким виповнилося 100 і більше років (надання матеріальної допомоги);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</si>
  <si>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(надання матеріальної допомоги);</t>
  </si>
  <si>
    <t xml:space="preserve">- дітям з інвалідністю, хворим на рідкісні (орфанні) захворювання, які потребують спеціального дієтичного харчування та постійного прийому медичних препаратів (надання матеріальної допомоги);  </t>
  </si>
  <si>
    <t xml:space="preserve"> -  водіям з інвалідністю, водіям, які перевозять осіб з інвалідністю, в тому числі транспортними засобами, що належать громадським організаціям осіб з інвалідністю, підприємствам, установам, організаціям, які провадять діяльність у сфері соціального захисту населення, що надані безкоштовно (проведення компенсаційних виплат власникам автостоянок вартості послуг із зберігання транспортних засобів); </t>
  </si>
  <si>
    <t xml:space="preserve"> - окремим категоріям громадян - мешканцям громади (надання матеріальної допомоги на оплату житлово-комунальних послуг).</t>
  </si>
  <si>
    <t>- організація надання послуг, пов’язаних з  проведенням заходів, для людей похилого віку</t>
  </si>
  <si>
    <r>
      <t xml:space="preserve">Завдання 4. </t>
    </r>
    <r>
      <rPr>
        <sz val="12"/>
        <rFont val="Times New Roman"/>
        <family val="1"/>
      </rPr>
      <t>Забезпечити надання пільг громадським об'єднанням ветеранів війни по оплаті за користування комунальними послугами та абонентної плати за користування телефоном.</t>
    </r>
  </si>
  <si>
    <t>- дітям з інвалідністю з багатодітних сімей, де виховуються 2 та більше дітей з інвалідністю (надання одноразової матеріальної допомоги);</t>
  </si>
  <si>
    <r>
      <t xml:space="preserve">Завдання 1. </t>
    </r>
    <r>
      <rPr>
        <sz val="12"/>
        <rFont val="Times New Roman"/>
        <family val="1"/>
      </rPr>
      <t>Забезпечити надання матеріальної допомоги окремим категоріям сімей:</t>
    </r>
  </si>
  <si>
    <t xml:space="preserve"> -учнів закладів загальної середньої освіти, навчально-виховного комплексу, вихованців дошкільного підрозділу навчально-виховного комплексу та початкових шкіл.</t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</si>
  <si>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</t>
    </r>
  </si>
  <si>
    <r>
      <t xml:space="preserve"> - </t>
    </r>
    <r>
      <rPr>
        <sz val="12"/>
        <rFont val="Times New Roman"/>
        <family val="1"/>
      </rPr>
      <t>дітей, які не перебувають на обліку в закладах освіти;</t>
    </r>
  </si>
  <si>
    <r>
      <t>Завдання 1.</t>
    </r>
    <r>
      <rPr>
        <sz val="12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шляхом надання фінансової підтримки інститутам громадянського суспільства та громадським об'єднанням ветеранів:</t>
    </r>
  </si>
  <si>
    <r>
      <t>Завдання 1.</t>
    </r>
    <r>
      <rPr>
        <sz val="12"/>
        <rFont val="Times New Roman"/>
        <family val="1"/>
      </rPr>
      <t xml:space="preserve"> Забезпечити відшкодування виконавцям житлово-комунальних послуг пільг, наданих в 2021 році, та надання пільг на послугу з постачання природного газу та/або електричної енергії у грошовій готівковій формі за 2021 рік окремим категоріям громадян – мешканцям громади.</t>
    </r>
  </si>
  <si>
    <r>
      <t xml:space="preserve">Завдання 1. </t>
    </r>
    <r>
      <rPr>
        <sz val="12"/>
        <rFont val="Times New Roman"/>
        <family val="1"/>
      </rPr>
      <t>Забезпечити відшкодування виконавцям житлово-комунальних послуг пільг, наданих в 2021 році, та надання пільг на послугу з постачання природного газу та/або електричної енергії у грошовій готівковій формі за 2021 рік сім’ям загиблих в Афганістані воїнів – інтернаціоналістів.</t>
    </r>
  </si>
  <si>
    <t>- учаснику бойових дій, який захищав та визволяв місто Суми у період Другої світової війни (надання матеріальної допомоги);</t>
  </si>
  <si>
    <t>- ветеранам підпільно-партизанського руху в роки Другої світової війни (надання матеріальної допомоги);</t>
  </si>
  <si>
    <r>
      <t xml:space="preserve">Завдання 2. </t>
    </r>
    <r>
      <rPr>
        <sz val="12"/>
        <rFont val="Times New Roman"/>
        <family val="1"/>
      </rPr>
      <t>Забезпечити виплату соціальних гарантій громадянам, які мають особливі заслуги:</t>
    </r>
  </si>
  <si>
    <t>- учасникам бойових дій та особам з інвалідністю внаслідок війни, яким виповнилося 95 і більше років (надання матеріальної допомоги);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</si>
  <si>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 (надання матеріальної допомоги);</t>
  </si>
  <si>
    <t>- сім'ям загиблих в Афганістані воїнів-інтернаціоналістів (надання матеріальної допомоги на оплату житлово-комунальних послуг);</t>
  </si>
  <si>
    <t>Підпрограма 7. Забезпечення обробки інформації з нарахування та виплати допомог і компенсацій.</t>
  </si>
  <si>
    <r>
      <t xml:space="preserve">Завдання 1. </t>
    </r>
    <r>
      <rPr>
        <sz val="12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</si>
  <si>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t>Підпрограма 8. Надання інших, передбачених законодавством пільг, та пільг з оплати послуг зв'язку окремим категоріям громадян.</t>
  </si>
  <si>
    <t>Підпрограма 9. Надання пільг на проїзд окремим категоріям громадян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</si>
  <si>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</si>
  <si>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</si>
  <si>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Підпрограма 12. Соціальна підтримка вихованців закладів дошкільної освіти, батьки яких є учасниками бойових дій на території інших держав.</t>
  </si>
  <si>
    <t>Підпрограма 13. Соціальна підтримка учнів закладів загальної середньої освіти, навчально-виховного комплексу, батьки яких є учасниками бойових дій на території інших держав.</t>
  </si>
  <si>
    <t>Коштів не потребує</t>
  </si>
  <si>
    <r>
      <t xml:space="preserve">Завдання 1. </t>
    </r>
    <r>
      <rPr>
        <sz val="12"/>
        <rFont val="Times New Roman"/>
        <family val="1"/>
      </rPr>
      <t>Забезпечення надання інших, передбачених законодавством, пільг окремим категоріям громадян відповідно до законодавства</t>
    </r>
  </si>
  <si>
    <r>
      <t xml:space="preserve">Завдання 2. </t>
    </r>
    <r>
      <rPr>
        <sz val="12"/>
        <rFont val="Times New Roman"/>
        <family val="1"/>
      </rPr>
      <t xml:space="preserve">Забезпечення надання пільг з оплати послуг зв’язку 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</si>
  <si>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Забезпечення надання пільг на проїзд комунальним автомобільним 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Уряду;  членів сімей загиблих (померлих) Захисників/Захисниць України – мешканців громади; осіб, які є членами добровольчих формувань Сумської міської територіальної громади, незалежно від зареєстрованого місця проживання).  </t>
    </r>
  </si>
  <si>
    <r>
      <t xml:space="preserve">Завдання 2. </t>
    </r>
    <r>
      <rPr>
        <sz val="12"/>
        <rFont val="Times New Roman"/>
        <family val="1"/>
      </rPr>
      <t>Забезпечення надання пільг на проїзд автомобільним транспортом на приміських автобусних маршрутах загального користування окремим категоріям громадян (100% пільги для окремих категорій громадян, мешканців  громади; осіб, які є членами добровольчих формувань Сумської міської територіальної громади, незалежно від зареєстрованого місця проживання):</t>
    </r>
  </si>
  <si>
    <r>
      <rPr>
        <b/>
        <sz val="12"/>
        <rFont val="Times New Roman"/>
        <family val="1"/>
      </rPr>
      <t xml:space="preserve"> Завдання 3</t>
    </r>
    <r>
      <rPr>
        <sz val="12"/>
        <rFont val="Times New Roman"/>
        <family val="1"/>
      </rPr>
      <t>. Забезпечення надання пільг на проїзд на залізничному транспорті у міжміському сполученні  особам з інвалідністю внаслідок війни, учасникам бойових дій, постраждалим учасникам Революції Гідності та особам з числа жертв нацистських переслідувань.</t>
    </r>
  </si>
  <si>
    <r>
      <t xml:space="preserve">Завдання 4. </t>
    </r>
    <r>
      <rPr>
        <sz val="12"/>
        <rFont val="Times New Roman"/>
        <family val="1"/>
      </rPr>
      <t>Забезпечення надання пільг на проїзд залізничним транспортом приміського сполучення окремим категоріям громадян (100% пільги для окремих категорій громадян, для яких визначене таке право відповідно до законів України та постанов Уряду).</t>
    </r>
  </si>
  <si>
    <r>
      <t xml:space="preserve">Завдання 5. </t>
    </r>
    <r>
      <rPr>
        <sz val="12"/>
        <rFont val="Times New Roman"/>
        <family val="1"/>
      </rPr>
      <t>Забезпечення надання 100 % пільг на проїзд комунальним електротранспортом  Почесних донорів України.</t>
    </r>
  </si>
  <si>
    <r>
      <rPr>
        <b/>
        <sz val="12"/>
        <rFont val="Times New Roman"/>
        <family val="1"/>
      </rPr>
      <t>Завдання 6</t>
    </r>
    <r>
      <rPr>
        <sz val="12"/>
        <rFont val="Times New Roman"/>
        <family val="1"/>
      </rPr>
      <t xml:space="preserve">. Забезпечення надання пільг на проїзд комунальним електротранспортом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Уряду;  членів сімей загиблих (померлих) Захисників/Захисниць України – мешканців громади; осіб, які є членами добровольчих формувань Сумської міської територіальної громади, незалежно від зареєстрованого місця проживання).  </t>
    </r>
  </si>
  <si>
    <r>
      <t xml:space="preserve">Завдання 1. </t>
    </r>
    <r>
      <rPr>
        <sz val="12"/>
        <rFont val="Times New Roman"/>
        <family val="1"/>
      </rPr>
      <t>Забезпечення виплати компенсації фізичним особам, які надають соціальні послуги з догляду на непрофесійній основі.</t>
    </r>
  </si>
  <si>
    <r>
      <t xml:space="preserve">Завдання 1. </t>
    </r>
    <r>
      <rPr>
        <sz val="12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</si>
  <si>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r>
      <t xml:space="preserve">Завдання 1. </t>
    </r>
    <r>
      <rPr>
        <sz val="12"/>
        <rFont val="Times New Roman"/>
        <family val="1"/>
      </rPr>
      <t>Забезпечити безкоштовним харчуванням дітей дошкільного віку закладів дошкільної освіти, батьки яких є учасниками бойових дій на території інших держав.</t>
    </r>
  </si>
  <si>
    <r>
      <t>Завдання 2.</t>
    </r>
    <r>
      <rPr>
        <sz val="12"/>
        <rFont val="Times New Roman"/>
        <family val="1"/>
      </rPr>
      <t xml:space="preserve"> Забезпечити новорічними подарунками вихованців закладів дошкільної освіти, батьки яких є учасниками бойових дій на території інших держав</t>
    </r>
  </si>
  <si>
    <t>Профінансово фактичну потребу для надання одноразової матеріальної допомоги для придбання лікарських засобів, виробів медичного призначення та проведення обстежень.</t>
  </si>
  <si>
    <t>Фактичні видатки менше, ніж заплановані, у зв'язку з тим, що після запровадження на території України воєнного стану отримувач цільової допомоги виїхав за межі країни.</t>
  </si>
  <si>
    <t>Профінансово фактичну потребу для оплати послуг з доступу до інформаційної мережі Інтернет.</t>
  </si>
  <si>
    <t>Виплату проведено всім одержувачам відповідної категорії, які знаходяться на обліку в департаменті.</t>
  </si>
  <si>
    <t>Профінансово фактичну потребу для проведення компенсаційних виплат власникам автостоянок вартості послуг із зберігання транспортних засобів.</t>
  </si>
  <si>
    <t>Профінансово фактичну потребу для надання матеріальної допомоги на оплату житлово-комунальних послуг  та у зв'язку зі смертю одержувачів.</t>
  </si>
  <si>
    <t>Профінансовано фактичну потребу для надання матеріальної допомоги.</t>
  </si>
  <si>
    <t>Профінансовано фактичну потребу      КП "Електроавтотранс" СМР.</t>
  </si>
  <si>
    <t>У зв'язку із запровадженням воєнного стану в Україні профінансовано фактичну потребу закладів дошкільної освіти щодо соціальної підтримки дітей, які потребують особливої соціальної уваги.</t>
  </si>
  <si>
    <t>У зв'язку із запровадженням воєнного стану в Україні профінансовано фактичну потребу закладів загальної середньої освіти, навчально-виховного комплексу щодо соціальної підтримки дітей, які потребують особливої соціальної уваги.</t>
  </si>
  <si>
    <t>У зв'язку з військовою агресією російської федерації на території України та запровадженням воєнного стану отримувач цільової матеріальної допомоги виїхав за межі країни.</t>
  </si>
  <si>
    <t>У зв'язку з військовою агресією російської федерації на території України та запровадженням воєнного стану цільова матеріальна допомога для вирішення питань, пов’язаних з проведенням капітального ремонту власних житлових будинків (квартир) не надавалась.</t>
  </si>
  <si>
    <t>Профінансовано фактичну потребу щодо обробки інформації з нарахування та виплати допомог, компенсацій та субсидій.</t>
  </si>
  <si>
    <t>Профінансовано фактичну потребу перевізників</t>
  </si>
  <si>
    <t>Профінансовано фактичну потребу АТ "Укрзалізниця".</t>
  </si>
  <si>
    <t>Фактичні видатки менше, ніж заплановані, у зв'язку з тим, що один отримувач допомоги скористався правом на отримання грошової компенсації в неповному обсязі.</t>
  </si>
  <si>
    <t>У зв'язку з військовою агресією російської федерації на території України та запровадженням воєнного стану окремі заходи не проводились, матеріальна допомога не виплачувалась.</t>
  </si>
  <si>
    <t>Профінансовано фактичну потребу для   надання пільг громадським об'єднанням ветеранів війни.</t>
  </si>
  <si>
    <t>Фактичні видатки менше, ніж заплановані, у зв'язку з втратою права одержувачів на отримання допомоги.</t>
  </si>
  <si>
    <t>Підпрограма 6. Соціальні гарантії громадянам, які мають особливі заслуги, та сім'ям загиблих.</t>
  </si>
  <si>
    <t>Відсутність необхідності перерахування коштів в запланованих обсягах (згідно з усною інформацією Департаменту фінансів Сумської обласної державної адміністрації).</t>
  </si>
  <si>
    <r>
      <t xml:space="preserve">Завдання 1. </t>
    </r>
    <r>
      <rPr>
        <sz val="12"/>
        <rFont val="Times New Roman"/>
        <family val="1"/>
      </rPr>
      <t>Забезпечити безкоштовним харчуванням  учнів закладів загальної середньої освіти, навчально-виховного комплексу, батьки яких є учасниками бойових дій на території інших держав.</t>
    </r>
  </si>
  <si>
    <r>
      <t xml:space="preserve">Завдання 2. </t>
    </r>
    <r>
      <rPr>
        <sz val="12"/>
        <rFont val="Times New Roman"/>
        <family val="1"/>
      </rPr>
      <t>Забезпечити новорічними подарунками учнів закладів загальної середньої освіти, навчально-виховного комплексу, батьки яких є учасниками бойових дій на території інших держав.</t>
    </r>
  </si>
  <si>
    <r>
      <t>Програма Сумської міської територіальної громади «Милосердя» за 2022 рік,</t>
    </r>
    <r>
      <rPr>
        <b/>
        <i/>
        <sz val="14"/>
        <rFont val="Times New Roman"/>
        <family val="1"/>
      </rPr>
      <t xml:space="preserve"> у тому числі:</t>
    </r>
  </si>
  <si>
    <t>Інформація про виконання програми за 2022 рік</t>
  </si>
  <si>
    <t>У зв'язку з військовою агресією російської федерації проти України, введенням воєнного стану в Україні та враховуючи те, що першочергово бюджетні кошти направлялись для підвищення обороноздатності громади, по даному заходу кошти використані в неповному обсязі.</t>
  </si>
  <si>
    <t xml:space="preserve">У зв'язку з військовою агресією російської федерації на території України та запровадженням воєнного стану були відсутні звернення громадян. </t>
  </si>
  <si>
    <t xml:space="preserve">Сумський міський голова </t>
  </si>
  <si>
    <t>Олександр ЛИСЕНКО</t>
  </si>
  <si>
    <t>Виконавець: Масік Т.О.</t>
  </si>
  <si>
    <t>______________</t>
  </si>
  <si>
    <t xml:space="preserve">до рішення Сумської міської ради «Про хід виконання програми Сумської міської територіальної громади «Милосердя» на 2022-2024 роки», затвердженої рішенням Сумської міської ради від 24 листопада 2021 року                        № 2272-МР (зі змінами), за 2022» 
від 23 лютого 2023 року  № 3495-МР
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</si>
</sst>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&quot;грн.&quot;;\-#,##0&quot;грн.&quot;"/>
    <numFmt numFmtId="197" formatCode="#,##0&quot;грн.&quot;;[Red]\-#,##0&quot;грн.&quot;"/>
    <numFmt numFmtId="198" formatCode="#,##0.00&quot;грн.&quot;;\-#,##0.00&quot;грн.&quot;"/>
    <numFmt numFmtId="199" formatCode="#,##0.00&quot;грн.&quot;;[Red]\-#,##0.00&quot;грн.&quot;"/>
    <numFmt numFmtId="200" formatCode="_-* #,##0&quot;грн.&quot;_-;\-* #,##0&quot;грн.&quot;_-;_-* &quot;-&quot;&quot;грн.&quot;_-;_-@_-"/>
    <numFmt numFmtId="201" formatCode="_-* #,##0_г_р_н_._-;\-* #,##0_г_р_н_._-;_-* &quot;-&quot;_г_р_н_._-;_-@_-"/>
    <numFmt numFmtId="202" formatCode="_-* #,##0.00&quot;грн.&quot;_-;\-* #,##0.00&quot;грн.&quot;_-;_-* &quot;-&quot;??&quot;грн.&quot;_-;_-@_-"/>
    <numFmt numFmtId="203" formatCode="_-* #,##0.00_г_р_н_._-;\-* #,##0.00_г_р_н_._-;_-* &quot;-&quot;??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0.0;[Red]0.0"/>
    <numFmt numFmtId="210" formatCode="0;[Red]0"/>
    <numFmt numFmtId="211" formatCode="000000"/>
    <numFmt numFmtId="212" formatCode="#,##0.0"/>
    <numFmt numFmtId="213" formatCode="0.0000000000"/>
    <numFmt numFmtId="214" formatCode="_(&quot;$&quot;* #,##0_);_(&quot;$&quot;* \(#,##0\);_(&quot;$&quot;* &quot;-&quot;_);_(@_)"/>
    <numFmt numFmtId="215" formatCode="_(* #,##0_);_(* \(#,##0\);_(* &quot;-&quot;_);_(@_)"/>
    <numFmt numFmtId="216" formatCode="_(&quot;$&quot;* #,##0.00_);_(&quot;$&quot;* \(#,##0.00\);_(&quot;$&quot;* &quot;-&quot;??_);_(@_)"/>
    <numFmt numFmtId="217" formatCode="_(* #,##0.00_);_(* \(#,##0.00\);_(* &quot;-&quot;??_);_(@_)"/>
    <numFmt numFmtId="218" formatCode="0.000"/>
    <numFmt numFmtId="219" formatCode="0.0%"/>
    <numFmt numFmtId="220" formatCode="#,##0.000"/>
    <numFmt numFmtId="221" formatCode="#,##0.0000"/>
  </numFmts>
  <fonts count="5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u val="single"/>
      <sz val="16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219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/>
    </xf>
    <xf numFmtId="0" fontId="6" fillId="0" borderId="10" xfId="0" applyNumberFormat="1" applyFont="1" applyFill="1" applyBorder="1" applyAlignment="1">
      <alignment horizontal="justify" vertical="center" wrapText="1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center"/>
    </xf>
    <xf numFmtId="0" fontId="13" fillId="0" borderId="0" xfId="0" applyFont="1" applyBorder="1" applyAlignment="1">
      <alignment vertical="top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justify" vertical="center" wrapText="1"/>
    </xf>
    <xf numFmtId="49" fontId="6" fillId="0" borderId="11" xfId="0" applyNumberFormat="1" applyFont="1" applyFill="1" applyBorder="1" applyAlignment="1">
      <alignment horizontal="justify" vertical="center"/>
    </xf>
    <xf numFmtId="49" fontId="6" fillId="0" borderId="11" xfId="0" applyNumberFormat="1" applyFont="1" applyFill="1" applyBorder="1" applyAlignment="1">
      <alignment horizontal="justify" vertical="center" wrapText="1"/>
    </xf>
    <xf numFmtId="0" fontId="6" fillId="0" borderId="13" xfId="0" applyNumberFormat="1" applyFont="1" applyFill="1" applyBorder="1" applyAlignment="1">
      <alignment horizontal="justify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 shrinkToFit="1"/>
    </xf>
    <xf numFmtId="0" fontId="5" fillId="0" borderId="11" xfId="0" applyFont="1" applyFill="1" applyBorder="1" applyAlignment="1">
      <alignment horizontal="justify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21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4" fontId="6" fillId="0" borderId="14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justify" vertical="top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 wrapText="1" shrinkToFit="1"/>
    </xf>
    <xf numFmtId="4" fontId="9" fillId="0" borderId="10" xfId="0" applyNumberFormat="1" applyFont="1" applyFill="1" applyBorder="1" applyAlignment="1">
      <alignment horizontal="justify" vertical="center" wrapText="1" shrinkToFit="1"/>
    </xf>
    <xf numFmtId="0" fontId="5" fillId="33" borderId="10" xfId="0" applyFont="1" applyFill="1" applyBorder="1" applyAlignment="1">
      <alignment vertical="center" wrapText="1"/>
    </xf>
    <xf numFmtId="3" fontId="5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/>
    </xf>
    <xf numFmtId="219" fontId="5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9" fillId="33" borderId="12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justify" vertical="center" wrapText="1"/>
    </xf>
    <xf numFmtId="2" fontId="6" fillId="0" borderId="13" xfId="0" applyNumberFormat="1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justify" vertical="center" wrapText="1" shrinkToFit="1"/>
    </xf>
    <xf numFmtId="0" fontId="9" fillId="0" borderId="15" xfId="0" applyFont="1" applyFill="1" applyBorder="1" applyAlignment="1">
      <alignment horizontal="justify" vertical="center" wrapText="1" shrinkToFit="1"/>
    </xf>
    <xf numFmtId="0" fontId="9" fillId="0" borderId="16" xfId="0" applyFont="1" applyFill="1" applyBorder="1" applyAlignment="1">
      <alignment horizontal="justify" vertical="center" wrapText="1" shrinkToFit="1"/>
    </xf>
    <xf numFmtId="0" fontId="6" fillId="0" borderId="11" xfId="0" applyFont="1" applyFill="1" applyBorder="1" applyAlignment="1">
      <alignment horizontal="justify" vertical="center"/>
    </xf>
    <xf numFmtId="0" fontId="6" fillId="0" borderId="13" xfId="0" applyFont="1" applyFill="1" applyBorder="1" applyAlignment="1">
      <alignment horizontal="justify" vertical="center"/>
    </xf>
    <xf numFmtId="0" fontId="9" fillId="33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49" fontId="11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6" fillId="0" borderId="14" xfId="0" applyFont="1" applyFill="1" applyBorder="1" applyAlignment="1">
      <alignment horizontal="justify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3"/>
  <sheetViews>
    <sheetView tabSelected="1" view="pageBreakPreview" zoomScale="90" zoomScaleNormal="80" zoomScaleSheetLayoutView="90" zoomScalePageLayoutView="0" workbookViewId="0" topLeftCell="A136">
      <selection activeCell="I8" sqref="I8"/>
    </sheetView>
  </sheetViews>
  <sheetFormatPr defaultColWidth="9.00390625" defaultRowHeight="12.75"/>
  <cols>
    <col min="1" max="1" width="64.875" style="17" customWidth="1"/>
    <col min="2" max="2" width="17.25390625" style="17" customWidth="1"/>
    <col min="3" max="3" width="9.25390625" style="17" customWidth="1"/>
    <col min="4" max="4" width="18.25390625" style="23" customWidth="1"/>
    <col min="5" max="5" width="8.625" style="23" customWidth="1"/>
    <col min="6" max="6" width="10.125" style="17" customWidth="1"/>
    <col min="7" max="7" width="40.25390625" style="17" customWidth="1"/>
    <col min="8" max="8" width="9.125" style="17" customWidth="1"/>
    <col min="9" max="9" width="39.125" style="17" customWidth="1"/>
    <col min="10" max="10" width="9.125" style="17" customWidth="1"/>
    <col min="11" max="11" width="16.00390625" style="17" bestFit="1" customWidth="1"/>
    <col min="12" max="16384" width="9.125" style="17" customWidth="1"/>
  </cols>
  <sheetData>
    <row r="1" spans="2:7" s="23" customFormat="1" ht="16.5">
      <c r="B1" s="17"/>
      <c r="C1" s="17"/>
      <c r="F1" s="114" t="s">
        <v>47</v>
      </c>
      <c r="G1" s="114"/>
    </row>
    <row r="2" spans="2:7" s="23" customFormat="1" ht="3.75" customHeight="1" hidden="1">
      <c r="B2" s="17"/>
      <c r="C2" s="17"/>
      <c r="F2" s="115"/>
      <c r="G2" s="115"/>
    </row>
    <row r="3" spans="2:7" s="23" customFormat="1" ht="144" customHeight="1">
      <c r="B3" s="17"/>
      <c r="C3" s="17"/>
      <c r="F3" s="115" t="s">
        <v>136</v>
      </c>
      <c r="G3" s="115"/>
    </row>
    <row r="4" spans="1:7" s="23" customFormat="1" ht="26.25" customHeight="1">
      <c r="A4" s="116" t="s">
        <v>129</v>
      </c>
      <c r="B4" s="116"/>
      <c r="C4" s="116"/>
      <c r="D4" s="116"/>
      <c r="E4" s="116"/>
      <c r="F4" s="116"/>
      <c r="G4" s="116"/>
    </row>
    <row r="5" spans="1:7" s="23" customFormat="1" ht="39" customHeight="1" thickBot="1">
      <c r="A5" s="117" t="s">
        <v>60</v>
      </c>
      <c r="B5" s="117"/>
      <c r="C5" s="117"/>
      <c r="D5" s="117"/>
      <c r="E5" s="117"/>
      <c r="F5" s="117"/>
      <c r="G5" s="117"/>
    </row>
    <row r="6" spans="1:7" s="23" customFormat="1" ht="12.75">
      <c r="A6" s="118" t="s">
        <v>48</v>
      </c>
      <c r="B6" s="118"/>
      <c r="C6" s="118"/>
      <c r="D6" s="118"/>
      <c r="E6" s="118"/>
      <c r="F6" s="118"/>
      <c r="G6" s="118"/>
    </row>
    <row r="7" s="23" customFormat="1" ht="3.75" customHeight="1">
      <c r="C7" s="17"/>
    </row>
    <row r="8" spans="1:7" s="23" customFormat="1" ht="20.25">
      <c r="A8" s="108" t="s">
        <v>49</v>
      </c>
      <c r="B8" s="108"/>
      <c r="C8" s="108"/>
      <c r="D8" s="108"/>
      <c r="E8" s="108"/>
      <c r="F8" s="108"/>
      <c r="G8" s="108"/>
    </row>
    <row r="9" spans="1:7" s="23" customFormat="1" ht="12.75">
      <c r="A9" s="109" t="s">
        <v>50</v>
      </c>
      <c r="B9" s="109"/>
      <c r="C9" s="109"/>
      <c r="D9" s="109"/>
      <c r="E9" s="109"/>
      <c r="F9" s="109"/>
      <c r="G9" s="109"/>
    </row>
    <row r="10" spans="1:7" s="23" customFormat="1" ht="12.75">
      <c r="A10" s="26"/>
      <c r="B10" s="26"/>
      <c r="C10" s="26"/>
      <c r="D10" s="26"/>
      <c r="E10" s="26"/>
      <c r="F10" s="26"/>
      <c r="G10" s="26"/>
    </row>
    <row r="11" spans="1:7" s="23" customFormat="1" ht="20.25">
      <c r="A11" s="108" t="s">
        <v>51</v>
      </c>
      <c r="B11" s="108"/>
      <c r="C11" s="108"/>
      <c r="D11" s="108"/>
      <c r="E11" s="108"/>
      <c r="F11" s="108"/>
      <c r="G11" s="108"/>
    </row>
    <row r="12" spans="1:7" s="23" customFormat="1" ht="12.75">
      <c r="A12" s="109" t="s">
        <v>50</v>
      </c>
      <c r="B12" s="109"/>
      <c r="C12" s="109"/>
      <c r="D12" s="109"/>
      <c r="E12" s="109"/>
      <c r="F12" s="109"/>
      <c r="G12" s="109"/>
    </row>
    <row r="13" spans="1:7" s="23" customFormat="1" ht="18.75">
      <c r="A13" s="110" t="s">
        <v>62</v>
      </c>
      <c r="B13" s="110"/>
      <c r="C13" s="110"/>
      <c r="D13" s="110"/>
      <c r="E13" s="110"/>
      <c r="F13" s="110"/>
      <c r="G13" s="110"/>
    </row>
    <row r="14" spans="1:7" s="23" customFormat="1" ht="19.5" customHeight="1">
      <c r="A14" s="111" t="s">
        <v>61</v>
      </c>
      <c r="B14" s="111"/>
      <c r="C14" s="111"/>
      <c r="D14" s="111"/>
      <c r="E14" s="111"/>
      <c r="F14" s="111"/>
      <c r="G14" s="111"/>
    </row>
    <row r="15" spans="2:7" s="23" customFormat="1" ht="12.75">
      <c r="B15" s="27" t="s">
        <v>52</v>
      </c>
      <c r="C15" s="27"/>
      <c r="D15" s="27"/>
      <c r="E15" s="27"/>
      <c r="F15" s="27"/>
      <c r="G15" s="27"/>
    </row>
    <row r="16" spans="2:7" s="23" customFormat="1" ht="12.75">
      <c r="B16" s="37"/>
      <c r="C16" s="37"/>
      <c r="D16" s="37"/>
      <c r="E16" s="37"/>
      <c r="F16" s="37"/>
      <c r="G16" s="37"/>
    </row>
    <row r="17" spans="2:7" s="23" customFormat="1" ht="12.75">
      <c r="B17" s="37"/>
      <c r="C17" s="37"/>
      <c r="D17" s="37"/>
      <c r="E17" s="37"/>
      <c r="F17" s="37"/>
      <c r="G17" s="37"/>
    </row>
    <row r="18" spans="1:7" s="23" customFormat="1" ht="47.25" customHeight="1">
      <c r="A18" s="112" t="s">
        <v>0</v>
      </c>
      <c r="B18" s="120" t="s">
        <v>1</v>
      </c>
      <c r="C18" s="121"/>
      <c r="D18" s="122" t="s">
        <v>2</v>
      </c>
      <c r="E18" s="123"/>
      <c r="F18" s="124" t="s">
        <v>3</v>
      </c>
      <c r="G18" s="126" t="s">
        <v>4</v>
      </c>
    </row>
    <row r="19" spans="1:9" s="23" customFormat="1" ht="18.75" customHeight="1">
      <c r="A19" s="113"/>
      <c r="B19" s="7" t="s">
        <v>5</v>
      </c>
      <c r="C19" s="8" t="s">
        <v>6</v>
      </c>
      <c r="D19" s="7" t="s">
        <v>5</v>
      </c>
      <c r="E19" s="8" t="s">
        <v>6</v>
      </c>
      <c r="F19" s="125"/>
      <c r="G19" s="127"/>
      <c r="H19" s="9"/>
      <c r="I19" s="9"/>
    </row>
    <row r="20" spans="1:9" s="23" customFormat="1" ht="12.75" customHeight="1">
      <c r="A20" s="28">
        <v>1</v>
      </c>
      <c r="B20" s="29">
        <v>2</v>
      </c>
      <c r="C20" s="29">
        <v>3</v>
      </c>
      <c r="D20" s="30">
        <v>4</v>
      </c>
      <c r="E20" s="30">
        <v>5</v>
      </c>
      <c r="F20" s="30">
        <v>6</v>
      </c>
      <c r="G20" s="30">
        <v>7</v>
      </c>
      <c r="H20" s="9"/>
      <c r="I20" s="9"/>
    </row>
    <row r="21" spans="1:7" s="10" customFormat="1" ht="43.5" customHeight="1">
      <c r="A21" s="31" t="s">
        <v>128</v>
      </c>
      <c r="B21" s="72">
        <f>B29+B66+B79+B86+B88+B101+B103+B112+B125+B127+B129+B136</f>
        <v>117561341</v>
      </c>
      <c r="C21" s="72"/>
      <c r="D21" s="72">
        <f>D29+D66+D79+D86+D88+D101+D103+D112+D125+D127+D129+D136</f>
        <v>64512107.61</v>
      </c>
      <c r="E21" s="73"/>
      <c r="F21" s="77">
        <f>+D21/B21</f>
        <v>0.5487527367521267</v>
      </c>
      <c r="G21" s="78"/>
    </row>
    <row r="22" spans="1:7" ht="33" customHeight="1">
      <c r="A22" s="105" t="s">
        <v>53</v>
      </c>
      <c r="B22" s="106"/>
      <c r="C22" s="106"/>
      <c r="D22" s="106"/>
      <c r="E22" s="106"/>
      <c r="F22" s="106"/>
      <c r="G22" s="107"/>
    </row>
    <row r="23" spans="1:7" s="10" customFormat="1" ht="9" customHeight="1">
      <c r="A23" s="79"/>
      <c r="B23" s="80"/>
      <c r="C23" s="80"/>
      <c r="D23" s="80"/>
      <c r="E23" s="81"/>
      <c r="F23" s="82"/>
      <c r="G23" s="83"/>
    </row>
    <row r="24" spans="1:7" s="10" customFormat="1" ht="27" customHeight="1">
      <c r="A24" s="79"/>
      <c r="B24" s="80"/>
      <c r="C24" s="80"/>
      <c r="D24" s="80"/>
      <c r="E24" s="81"/>
      <c r="F24" s="82"/>
      <c r="G24" s="84" t="s">
        <v>10</v>
      </c>
    </row>
    <row r="25" spans="1:9" s="6" customFormat="1" ht="20.25" customHeight="1">
      <c r="A25" s="85">
        <v>1</v>
      </c>
      <c r="B25" s="86">
        <v>2</v>
      </c>
      <c r="C25" s="86">
        <v>3</v>
      </c>
      <c r="D25" s="85">
        <v>4</v>
      </c>
      <c r="E25" s="85">
        <v>5</v>
      </c>
      <c r="F25" s="85">
        <v>6</v>
      </c>
      <c r="G25" s="85">
        <v>7</v>
      </c>
      <c r="H25" s="9"/>
      <c r="I25" s="9"/>
    </row>
    <row r="26" spans="1:7" s="35" customFormat="1" ht="15.75">
      <c r="A26" s="24" t="s">
        <v>35</v>
      </c>
      <c r="B26" s="54">
        <v>0</v>
      </c>
      <c r="C26" s="54"/>
      <c r="D26" s="54">
        <v>0</v>
      </c>
      <c r="E26" s="55"/>
      <c r="F26" s="19"/>
      <c r="G26" s="19"/>
    </row>
    <row r="27" spans="1:7" s="35" customFormat="1" ht="102.75" customHeight="1">
      <c r="A27" s="20" t="s">
        <v>54</v>
      </c>
      <c r="B27" s="54">
        <v>0</v>
      </c>
      <c r="C27" s="54"/>
      <c r="D27" s="54">
        <v>0</v>
      </c>
      <c r="E27" s="56"/>
      <c r="F27" s="19"/>
      <c r="G27" s="57" t="s">
        <v>92</v>
      </c>
    </row>
    <row r="28" spans="1:7" s="35" customFormat="1" ht="33" customHeight="1">
      <c r="A28" s="105" t="s">
        <v>55</v>
      </c>
      <c r="B28" s="106"/>
      <c r="C28" s="106"/>
      <c r="D28" s="106"/>
      <c r="E28" s="106"/>
      <c r="F28" s="106"/>
      <c r="G28" s="107"/>
    </row>
    <row r="29" spans="1:7" s="35" customFormat="1" ht="22.5" customHeight="1">
      <c r="A29" s="24" t="s">
        <v>7</v>
      </c>
      <c r="B29" s="54">
        <f>B30+B43+B60+B63+B64</f>
        <v>16131308</v>
      </c>
      <c r="C29" s="54"/>
      <c r="D29" s="54">
        <f>D30+D43+D60+D63+D64</f>
        <v>9286144.52</v>
      </c>
      <c r="E29" s="3"/>
      <c r="F29" s="19"/>
      <c r="G29" s="19"/>
    </row>
    <row r="30" spans="1:7" s="35" customFormat="1" ht="34.5" customHeight="1">
      <c r="A30" s="20" t="s">
        <v>8</v>
      </c>
      <c r="B30" s="13">
        <f>B31+B32+B33+B34+B35+B39+B40+B41+B42</f>
        <v>11198849</v>
      </c>
      <c r="C30" s="13"/>
      <c r="D30" s="13">
        <f>D31+D32+D33+D34+D35+D39+D40+D41+D42</f>
        <v>4862718.71</v>
      </c>
      <c r="E30" s="3"/>
      <c r="F30" s="19"/>
      <c r="G30" s="19"/>
    </row>
    <row r="31" spans="1:7" s="35" customFormat="1" ht="136.5" customHeight="1">
      <c r="A31" s="18" t="s">
        <v>20</v>
      </c>
      <c r="B31" s="2">
        <v>6400000</v>
      </c>
      <c r="C31" s="1">
        <v>1084</v>
      </c>
      <c r="D31" s="2">
        <v>461919</v>
      </c>
      <c r="E31" s="1">
        <v>153</v>
      </c>
      <c r="F31" s="16">
        <f>+D31/B31</f>
        <v>0.07217484375</v>
      </c>
      <c r="G31" s="76" t="s">
        <v>130</v>
      </c>
    </row>
    <row r="32" spans="1:7" s="36" customFormat="1" ht="54.75" customHeight="1">
      <c r="A32" s="25" t="s">
        <v>9</v>
      </c>
      <c r="B32" s="2">
        <v>594000</v>
      </c>
      <c r="C32" s="15">
        <v>216</v>
      </c>
      <c r="D32" s="14">
        <v>517000</v>
      </c>
      <c r="E32" s="15">
        <v>191</v>
      </c>
      <c r="F32" s="16">
        <f aca="true" t="shared" si="0" ref="F32:F64">+D32/B32</f>
        <v>0.8703703703703703</v>
      </c>
      <c r="G32" s="12" t="s">
        <v>21</v>
      </c>
    </row>
    <row r="33" spans="1:7" s="36" customFormat="1" ht="40.5" customHeight="1">
      <c r="A33" s="32" t="s">
        <v>28</v>
      </c>
      <c r="B33" s="4">
        <v>58684</v>
      </c>
      <c r="C33" s="5">
        <v>10</v>
      </c>
      <c r="D33" s="14">
        <v>58683.79</v>
      </c>
      <c r="E33" s="15">
        <v>10</v>
      </c>
      <c r="F33" s="16">
        <f t="shared" si="0"/>
        <v>0.9999964215118261</v>
      </c>
      <c r="G33" s="19"/>
    </row>
    <row r="34" spans="1:7" s="36" customFormat="1" ht="77.25" customHeight="1">
      <c r="A34" s="33" t="s">
        <v>12</v>
      </c>
      <c r="B34" s="4">
        <v>800000</v>
      </c>
      <c r="C34" s="5">
        <v>30</v>
      </c>
      <c r="D34" s="14">
        <v>770000</v>
      </c>
      <c r="E34" s="15">
        <v>28</v>
      </c>
      <c r="F34" s="16">
        <f t="shared" si="0"/>
        <v>0.9625</v>
      </c>
      <c r="G34" s="74" t="s">
        <v>105</v>
      </c>
    </row>
    <row r="35" spans="1:7" s="36" customFormat="1" ht="58.5" customHeight="1">
      <c r="A35" s="18" t="s">
        <v>29</v>
      </c>
      <c r="B35" s="4">
        <v>770200</v>
      </c>
      <c r="C35" s="5">
        <v>770</v>
      </c>
      <c r="D35" s="2">
        <v>748052</v>
      </c>
      <c r="E35" s="1">
        <v>748</v>
      </c>
      <c r="F35" s="16">
        <f t="shared" si="0"/>
        <v>0.9712438327707089</v>
      </c>
      <c r="G35" s="12" t="s">
        <v>58</v>
      </c>
    </row>
    <row r="36" spans="1:7" s="10" customFormat="1" ht="9" customHeight="1">
      <c r="A36" s="79"/>
      <c r="B36" s="80"/>
      <c r="C36" s="80"/>
      <c r="D36" s="80"/>
      <c r="E36" s="81"/>
      <c r="F36" s="82"/>
      <c r="G36" s="83"/>
    </row>
    <row r="37" spans="1:7" s="10" customFormat="1" ht="27" customHeight="1">
      <c r="A37" s="79"/>
      <c r="B37" s="80"/>
      <c r="C37" s="80"/>
      <c r="D37" s="80"/>
      <c r="E37" s="81"/>
      <c r="F37" s="82"/>
      <c r="G37" s="84" t="s">
        <v>10</v>
      </c>
    </row>
    <row r="38" spans="1:9" s="6" customFormat="1" ht="20.25" customHeight="1">
      <c r="A38" s="85">
        <v>1</v>
      </c>
      <c r="B38" s="86">
        <v>2</v>
      </c>
      <c r="C38" s="86">
        <v>3</v>
      </c>
      <c r="D38" s="85">
        <v>4</v>
      </c>
      <c r="E38" s="85">
        <v>5</v>
      </c>
      <c r="F38" s="85">
        <v>6</v>
      </c>
      <c r="G38" s="85">
        <v>7</v>
      </c>
      <c r="H38" s="9"/>
      <c r="I38" s="9"/>
    </row>
    <row r="39" spans="1:7" s="35" customFormat="1" ht="68.25" customHeight="1">
      <c r="A39" s="33" t="s">
        <v>36</v>
      </c>
      <c r="B39" s="4">
        <v>989265</v>
      </c>
      <c r="C39" s="5">
        <v>639</v>
      </c>
      <c r="D39" s="14">
        <v>958025.07</v>
      </c>
      <c r="E39" s="70">
        <v>619</v>
      </c>
      <c r="F39" s="16">
        <f t="shared" si="0"/>
        <v>0.9684210701884732</v>
      </c>
      <c r="G39" s="103" t="s">
        <v>108</v>
      </c>
    </row>
    <row r="40" spans="1:10" s="35" customFormat="1" ht="54" customHeight="1">
      <c r="A40" s="18" t="s">
        <v>37</v>
      </c>
      <c r="B40" s="4">
        <v>819400</v>
      </c>
      <c r="C40" s="5">
        <v>1059</v>
      </c>
      <c r="D40" s="14">
        <v>769038.85</v>
      </c>
      <c r="E40" s="15">
        <v>994</v>
      </c>
      <c r="F40" s="16">
        <f t="shared" si="0"/>
        <v>0.9385389919453259</v>
      </c>
      <c r="G40" s="104"/>
      <c r="I40" s="36"/>
      <c r="J40" s="36"/>
    </row>
    <row r="41" spans="1:10" s="35" customFormat="1" ht="80.25" customHeight="1">
      <c r="A41" s="18" t="s">
        <v>38</v>
      </c>
      <c r="B41" s="4">
        <v>37300</v>
      </c>
      <c r="C41" s="5">
        <v>1</v>
      </c>
      <c r="D41" s="14">
        <v>0</v>
      </c>
      <c r="E41" s="15">
        <v>0</v>
      </c>
      <c r="F41" s="16">
        <f t="shared" si="0"/>
        <v>0</v>
      </c>
      <c r="G41" s="76" t="s">
        <v>131</v>
      </c>
      <c r="I41" s="83"/>
      <c r="J41" s="36"/>
    </row>
    <row r="42" spans="1:10" s="35" customFormat="1" ht="85.5" customHeight="1">
      <c r="A42" s="18" t="s">
        <v>46</v>
      </c>
      <c r="B42" s="4">
        <v>730000</v>
      </c>
      <c r="C42" s="5">
        <v>12</v>
      </c>
      <c r="D42" s="14">
        <v>580000</v>
      </c>
      <c r="E42" s="15">
        <v>11</v>
      </c>
      <c r="F42" s="16">
        <f t="shared" si="0"/>
        <v>0.7945205479452054</v>
      </c>
      <c r="G42" s="12" t="s">
        <v>106</v>
      </c>
      <c r="I42" s="36"/>
      <c r="J42" s="36"/>
    </row>
    <row r="43" spans="1:7" s="35" customFormat="1" ht="39" customHeight="1">
      <c r="A43" s="11" t="s">
        <v>13</v>
      </c>
      <c r="B43" s="54">
        <f>B44+B45+B46+B47+B51+B52+B53+B54+B55+B56</f>
        <v>4269659</v>
      </c>
      <c r="C43" s="54"/>
      <c r="D43" s="54">
        <f>D44+D45+D46+D47+D51+D52+D53+D54+D55+D56</f>
        <v>4041975.92</v>
      </c>
      <c r="E43" s="3"/>
      <c r="F43" s="19"/>
      <c r="G43" s="19"/>
    </row>
    <row r="44" spans="1:7" s="35" customFormat="1" ht="36" customHeight="1">
      <c r="A44" s="33" t="s">
        <v>14</v>
      </c>
      <c r="B44" s="2">
        <v>91710</v>
      </c>
      <c r="C44" s="1">
        <v>1</v>
      </c>
      <c r="D44" s="14">
        <v>91710</v>
      </c>
      <c r="E44" s="15">
        <v>1</v>
      </c>
      <c r="F44" s="16">
        <f t="shared" si="0"/>
        <v>1</v>
      </c>
      <c r="G44" s="19"/>
    </row>
    <row r="45" spans="1:7" s="35" customFormat="1" ht="38.25" customHeight="1">
      <c r="A45" s="18" t="s">
        <v>63</v>
      </c>
      <c r="B45" s="2">
        <v>84355</v>
      </c>
      <c r="C45" s="1">
        <v>7</v>
      </c>
      <c r="D45" s="14">
        <v>84353.88</v>
      </c>
      <c r="E45" s="15">
        <v>7</v>
      </c>
      <c r="F45" s="16">
        <f t="shared" si="0"/>
        <v>0.9999867227787328</v>
      </c>
      <c r="G45" s="19"/>
    </row>
    <row r="46" spans="1:7" s="35" customFormat="1" ht="69.75" customHeight="1">
      <c r="A46" s="18" t="s">
        <v>31</v>
      </c>
      <c r="B46" s="2">
        <v>50400</v>
      </c>
      <c r="C46" s="1">
        <v>60</v>
      </c>
      <c r="D46" s="14">
        <v>38231.34</v>
      </c>
      <c r="E46" s="15">
        <v>47</v>
      </c>
      <c r="F46" s="16">
        <f t="shared" si="0"/>
        <v>0.7585583333333332</v>
      </c>
      <c r="G46" s="12" t="s">
        <v>107</v>
      </c>
    </row>
    <row r="47" spans="1:7" s="36" customFormat="1" ht="69.75" customHeight="1">
      <c r="A47" s="18" t="s">
        <v>64</v>
      </c>
      <c r="B47" s="2">
        <v>23832</v>
      </c>
      <c r="C47" s="1">
        <v>1</v>
      </c>
      <c r="D47" s="14">
        <v>23832</v>
      </c>
      <c r="E47" s="1">
        <v>1</v>
      </c>
      <c r="F47" s="16">
        <f t="shared" si="0"/>
        <v>1</v>
      </c>
      <c r="G47" s="12"/>
    </row>
    <row r="48" spans="1:7" s="10" customFormat="1" ht="9" customHeight="1">
      <c r="A48" s="79"/>
      <c r="B48" s="80"/>
      <c r="C48" s="80"/>
      <c r="D48" s="80"/>
      <c r="E48" s="81"/>
      <c r="F48" s="82"/>
      <c r="G48" s="83"/>
    </row>
    <row r="49" spans="1:7" s="10" customFormat="1" ht="27" customHeight="1">
      <c r="A49" s="79"/>
      <c r="B49" s="80"/>
      <c r="C49" s="80"/>
      <c r="D49" s="80"/>
      <c r="E49" s="81"/>
      <c r="F49" s="82"/>
      <c r="G49" s="84" t="s">
        <v>10</v>
      </c>
    </row>
    <row r="50" spans="1:9" s="6" customFormat="1" ht="20.25" customHeight="1">
      <c r="A50" s="85">
        <v>1</v>
      </c>
      <c r="B50" s="86">
        <v>2</v>
      </c>
      <c r="C50" s="86">
        <v>3</v>
      </c>
      <c r="D50" s="85">
        <v>4</v>
      </c>
      <c r="E50" s="85">
        <v>5</v>
      </c>
      <c r="F50" s="85">
        <v>6</v>
      </c>
      <c r="G50" s="85">
        <v>7</v>
      </c>
      <c r="H50" s="9"/>
      <c r="I50" s="9"/>
    </row>
    <row r="51" spans="1:7" s="35" customFormat="1" ht="103.5" customHeight="1">
      <c r="A51" s="33" t="s">
        <v>15</v>
      </c>
      <c r="B51" s="2">
        <v>21000</v>
      </c>
      <c r="C51" s="1">
        <v>3</v>
      </c>
      <c r="D51" s="2">
        <v>0</v>
      </c>
      <c r="E51" s="1">
        <v>0</v>
      </c>
      <c r="F51" s="16">
        <f t="shared" si="0"/>
        <v>0</v>
      </c>
      <c r="G51" s="103" t="s">
        <v>131</v>
      </c>
    </row>
    <row r="52" spans="1:7" s="35" customFormat="1" ht="49.5" customHeight="1">
      <c r="A52" s="18" t="s">
        <v>24</v>
      </c>
      <c r="B52" s="2">
        <v>8000</v>
      </c>
      <c r="C52" s="1">
        <v>1</v>
      </c>
      <c r="D52" s="14">
        <v>0</v>
      </c>
      <c r="E52" s="15">
        <v>0</v>
      </c>
      <c r="F52" s="16">
        <f t="shared" si="0"/>
        <v>0</v>
      </c>
      <c r="G52" s="104"/>
    </row>
    <row r="53" spans="1:7" s="36" customFormat="1" ht="89.25" customHeight="1">
      <c r="A53" s="18" t="s">
        <v>65</v>
      </c>
      <c r="B53" s="4">
        <v>766662</v>
      </c>
      <c r="C53" s="5">
        <v>20</v>
      </c>
      <c r="D53" s="14">
        <v>751107.5</v>
      </c>
      <c r="E53" s="15">
        <v>20</v>
      </c>
      <c r="F53" s="16">
        <f t="shared" si="0"/>
        <v>0.9797113982432937</v>
      </c>
      <c r="G53" s="12" t="s">
        <v>120</v>
      </c>
    </row>
    <row r="54" spans="1:7" s="35" customFormat="1" ht="135.75" customHeight="1">
      <c r="A54" s="34" t="s">
        <v>66</v>
      </c>
      <c r="B54" s="4">
        <v>200000</v>
      </c>
      <c r="C54" s="5">
        <v>40</v>
      </c>
      <c r="D54" s="14">
        <v>166560.56</v>
      </c>
      <c r="E54" s="15">
        <v>27</v>
      </c>
      <c r="F54" s="16">
        <f t="shared" si="0"/>
        <v>0.8328028</v>
      </c>
      <c r="G54" s="12" t="s">
        <v>109</v>
      </c>
    </row>
    <row r="55" spans="1:7" s="35" customFormat="1" ht="81.75" customHeight="1">
      <c r="A55" s="18" t="s">
        <v>30</v>
      </c>
      <c r="B55" s="42">
        <v>107000</v>
      </c>
      <c r="C55" s="5">
        <v>1</v>
      </c>
      <c r="D55" s="43">
        <v>0</v>
      </c>
      <c r="E55" s="15">
        <v>0</v>
      </c>
      <c r="F55" s="16">
        <f t="shared" si="0"/>
        <v>0</v>
      </c>
      <c r="G55" s="12" t="s">
        <v>115</v>
      </c>
    </row>
    <row r="56" spans="1:7" s="35" customFormat="1" ht="62.25" customHeight="1">
      <c r="A56" s="18" t="s">
        <v>67</v>
      </c>
      <c r="B56" s="42">
        <v>2916700</v>
      </c>
      <c r="C56" s="5">
        <v>1047</v>
      </c>
      <c r="D56" s="43">
        <v>2886180.64</v>
      </c>
      <c r="E56" s="15">
        <v>1042</v>
      </c>
      <c r="F56" s="16">
        <f t="shared" si="0"/>
        <v>0.9895363390132684</v>
      </c>
      <c r="G56" s="12" t="s">
        <v>110</v>
      </c>
    </row>
    <row r="57" spans="1:7" s="10" customFormat="1" ht="9" customHeight="1">
      <c r="A57" s="79"/>
      <c r="B57" s="80"/>
      <c r="C57" s="80"/>
      <c r="D57" s="80"/>
      <c r="E57" s="81"/>
      <c r="F57" s="82"/>
      <c r="G57" s="83"/>
    </row>
    <row r="58" spans="1:7" s="10" customFormat="1" ht="27" customHeight="1">
      <c r="A58" s="79"/>
      <c r="B58" s="80"/>
      <c r="C58" s="80"/>
      <c r="D58" s="80"/>
      <c r="E58" s="81"/>
      <c r="F58" s="82"/>
      <c r="G58" s="84" t="s">
        <v>10</v>
      </c>
    </row>
    <row r="59" spans="1:9" s="6" customFormat="1" ht="20.25" customHeight="1">
      <c r="A59" s="85">
        <v>1</v>
      </c>
      <c r="B59" s="86">
        <v>2</v>
      </c>
      <c r="C59" s="86">
        <v>3</v>
      </c>
      <c r="D59" s="85">
        <v>4</v>
      </c>
      <c r="E59" s="85">
        <v>5</v>
      </c>
      <c r="F59" s="85">
        <v>6</v>
      </c>
      <c r="G59" s="85">
        <v>7</v>
      </c>
      <c r="H59" s="9"/>
      <c r="I59" s="9"/>
    </row>
    <row r="60" spans="1:7" s="35" customFormat="1" ht="108" customHeight="1">
      <c r="A60" s="11" t="s">
        <v>56</v>
      </c>
      <c r="B60" s="46">
        <f>B61+B62</f>
        <v>360000</v>
      </c>
      <c r="C60" s="47"/>
      <c r="D60" s="46">
        <f>D61+D62</f>
        <v>261920.05</v>
      </c>
      <c r="E60" s="47"/>
      <c r="F60" s="19"/>
      <c r="G60" s="19"/>
    </row>
    <row r="61" spans="1:7" s="35" customFormat="1" ht="81.75" customHeight="1">
      <c r="A61" s="12" t="s">
        <v>39</v>
      </c>
      <c r="B61" s="44">
        <v>343320</v>
      </c>
      <c r="C61" s="45">
        <v>821</v>
      </c>
      <c r="D61" s="44">
        <v>261920.05</v>
      </c>
      <c r="E61" s="45">
        <v>554</v>
      </c>
      <c r="F61" s="16">
        <f t="shared" si="0"/>
        <v>0.7629035593615285</v>
      </c>
      <c r="G61" s="103" t="s">
        <v>121</v>
      </c>
    </row>
    <row r="62" spans="1:7" s="35" customFormat="1" ht="49.5" customHeight="1">
      <c r="A62" s="18" t="s">
        <v>68</v>
      </c>
      <c r="B62" s="2">
        <v>16680</v>
      </c>
      <c r="C62" s="1">
        <v>140</v>
      </c>
      <c r="D62" s="14">
        <v>0</v>
      </c>
      <c r="E62" s="15">
        <v>0</v>
      </c>
      <c r="F62" s="16">
        <f t="shared" si="0"/>
        <v>0</v>
      </c>
      <c r="G62" s="104"/>
    </row>
    <row r="63" spans="1:7" s="35" customFormat="1" ht="71.25" customHeight="1">
      <c r="A63" s="21" t="s">
        <v>69</v>
      </c>
      <c r="B63" s="48">
        <v>167800</v>
      </c>
      <c r="C63" s="49"/>
      <c r="D63" s="48">
        <v>119529.84</v>
      </c>
      <c r="E63" s="49"/>
      <c r="F63" s="50">
        <f t="shared" si="0"/>
        <v>0.7123351609058403</v>
      </c>
      <c r="G63" s="74" t="s">
        <v>122</v>
      </c>
    </row>
    <row r="64" spans="1:7" s="35" customFormat="1" ht="123.75" customHeight="1">
      <c r="A64" s="22" t="s">
        <v>57</v>
      </c>
      <c r="B64" s="51">
        <v>135000</v>
      </c>
      <c r="C64" s="1">
        <v>5</v>
      </c>
      <c r="D64" s="52">
        <v>0</v>
      </c>
      <c r="E64" s="15">
        <v>0</v>
      </c>
      <c r="F64" s="16">
        <f t="shared" si="0"/>
        <v>0</v>
      </c>
      <c r="G64" s="12" t="s">
        <v>116</v>
      </c>
    </row>
    <row r="65" spans="1:7" s="35" customFormat="1" ht="35.25" customHeight="1">
      <c r="A65" s="92" t="s">
        <v>32</v>
      </c>
      <c r="B65" s="93"/>
      <c r="C65" s="93"/>
      <c r="D65" s="93"/>
      <c r="E65" s="93"/>
      <c r="F65" s="93"/>
      <c r="G65" s="94"/>
    </row>
    <row r="66" spans="1:7" s="35" customFormat="1" ht="25.5" customHeight="1">
      <c r="A66" s="24" t="s">
        <v>7</v>
      </c>
      <c r="B66" s="52">
        <f>+B67+B74</f>
        <v>237812</v>
      </c>
      <c r="C66" s="53"/>
      <c r="D66" s="52">
        <f>+D67+D74</f>
        <v>178930</v>
      </c>
      <c r="E66" s="53"/>
      <c r="F66" s="19"/>
      <c r="G66" s="19"/>
    </row>
    <row r="67" spans="1:7" s="35" customFormat="1" ht="39.75" customHeight="1">
      <c r="A67" s="20" t="s">
        <v>71</v>
      </c>
      <c r="B67" s="46">
        <f>+B68+B72+B73</f>
        <v>179012</v>
      </c>
      <c r="C67" s="71"/>
      <c r="D67" s="46">
        <f>+D68+D72+D73</f>
        <v>146875</v>
      </c>
      <c r="E67" s="71"/>
      <c r="F67" s="19"/>
      <c r="G67" s="19"/>
    </row>
    <row r="68" spans="1:7" s="35" customFormat="1" ht="54" customHeight="1">
      <c r="A68" s="18" t="s">
        <v>11</v>
      </c>
      <c r="B68" s="4">
        <v>30944</v>
      </c>
      <c r="C68" s="5">
        <v>8</v>
      </c>
      <c r="D68" s="14">
        <v>19340</v>
      </c>
      <c r="E68" s="1">
        <v>5</v>
      </c>
      <c r="F68" s="16">
        <f>+D68/B68</f>
        <v>0.625</v>
      </c>
      <c r="G68" s="76" t="s">
        <v>123</v>
      </c>
    </row>
    <row r="69" spans="1:7" s="10" customFormat="1" ht="9" customHeight="1">
      <c r="A69" s="79"/>
      <c r="B69" s="80"/>
      <c r="C69" s="80"/>
      <c r="D69" s="80"/>
      <c r="E69" s="81"/>
      <c r="F69" s="82"/>
      <c r="G69" s="83"/>
    </row>
    <row r="70" spans="1:7" s="10" customFormat="1" ht="27" customHeight="1">
      <c r="A70" s="79"/>
      <c r="B70" s="80"/>
      <c r="C70" s="80"/>
      <c r="D70" s="80"/>
      <c r="E70" s="81"/>
      <c r="F70" s="82"/>
      <c r="G70" s="84" t="s">
        <v>10</v>
      </c>
    </row>
    <row r="71" spans="1:9" s="6" customFormat="1" ht="20.25" customHeight="1">
      <c r="A71" s="85">
        <v>1</v>
      </c>
      <c r="B71" s="86">
        <v>2</v>
      </c>
      <c r="C71" s="86">
        <v>3</v>
      </c>
      <c r="D71" s="85">
        <v>4</v>
      </c>
      <c r="E71" s="85">
        <v>5</v>
      </c>
      <c r="F71" s="85">
        <v>6</v>
      </c>
      <c r="G71" s="85">
        <v>7</v>
      </c>
      <c r="H71" s="9"/>
      <c r="I71" s="9"/>
    </row>
    <row r="72" spans="1:7" s="35" customFormat="1" ht="39.75" customHeight="1">
      <c r="A72" s="33" t="s">
        <v>22</v>
      </c>
      <c r="B72" s="4">
        <v>112452</v>
      </c>
      <c r="C72" s="5">
        <v>44</v>
      </c>
      <c r="D72" s="14">
        <v>91919</v>
      </c>
      <c r="E72" s="1">
        <v>36</v>
      </c>
      <c r="F72" s="16">
        <f>+D72/B72</f>
        <v>0.8174065379006153</v>
      </c>
      <c r="G72" s="12" t="s">
        <v>23</v>
      </c>
    </row>
    <row r="73" spans="1:7" s="35" customFormat="1" ht="53.25" customHeight="1">
      <c r="A73" s="18" t="s">
        <v>70</v>
      </c>
      <c r="B73" s="4">
        <v>35616</v>
      </c>
      <c r="C73" s="5">
        <v>14</v>
      </c>
      <c r="D73" s="14">
        <v>35616</v>
      </c>
      <c r="E73" s="1">
        <v>14</v>
      </c>
      <c r="F73" s="16">
        <f>+D73/B73</f>
        <v>1</v>
      </c>
      <c r="G73" s="19"/>
    </row>
    <row r="74" spans="1:7" s="35" customFormat="1" ht="51.75" customHeight="1">
      <c r="A74" s="18" t="s">
        <v>73</v>
      </c>
      <c r="B74" s="54">
        <f>+B75+B76+B77</f>
        <v>58800</v>
      </c>
      <c r="C74" s="54"/>
      <c r="D74" s="54">
        <f>+D75+D76+D77</f>
        <v>32055</v>
      </c>
      <c r="E74" s="53"/>
      <c r="F74" s="19"/>
      <c r="G74" s="19"/>
    </row>
    <row r="75" spans="1:7" s="36" customFormat="1" ht="25.5" customHeight="1">
      <c r="A75" s="38" t="s">
        <v>74</v>
      </c>
      <c r="B75" s="2">
        <v>19800</v>
      </c>
      <c r="C75" s="1">
        <v>198</v>
      </c>
      <c r="D75" s="14">
        <v>8400</v>
      </c>
      <c r="E75" s="1">
        <v>84</v>
      </c>
      <c r="F75" s="16">
        <f>+D75/B75</f>
        <v>0.42424242424242425</v>
      </c>
      <c r="G75" s="103" t="s">
        <v>16</v>
      </c>
    </row>
    <row r="76" spans="1:7" s="36" customFormat="1" ht="21.75" customHeight="1">
      <c r="A76" s="22" t="s">
        <v>40</v>
      </c>
      <c r="B76" s="2">
        <v>9000</v>
      </c>
      <c r="C76" s="1">
        <v>90</v>
      </c>
      <c r="D76" s="2">
        <v>4275</v>
      </c>
      <c r="E76" s="1">
        <v>45</v>
      </c>
      <c r="F76" s="16">
        <f>+D76/B76</f>
        <v>0.475</v>
      </c>
      <c r="G76" s="119"/>
    </row>
    <row r="77" spans="1:7" s="36" customFormat="1" ht="50.25" customHeight="1">
      <c r="A77" s="22" t="s">
        <v>72</v>
      </c>
      <c r="B77" s="2">
        <v>30000</v>
      </c>
      <c r="C77" s="1">
        <v>300</v>
      </c>
      <c r="D77" s="2">
        <v>19380</v>
      </c>
      <c r="E77" s="1">
        <v>204</v>
      </c>
      <c r="F77" s="16">
        <f>+D77/B77</f>
        <v>0.646</v>
      </c>
      <c r="G77" s="104"/>
    </row>
    <row r="78" spans="1:7" s="35" customFormat="1" ht="43.5" customHeight="1">
      <c r="A78" s="102" t="s">
        <v>33</v>
      </c>
      <c r="B78" s="102"/>
      <c r="C78" s="102"/>
      <c r="D78" s="102"/>
      <c r="E78" s="102"/>
      <c r="F78" s="102"/>
      <c r="G78" s="102"/>
    </row>
    <row r="79" spans="1:7" s="35" customFormat="1" ht="71.25" customHeight="1">
      <c r="A79" s="11" t="s">
        <v>75</v>
      </c>
      <c r="B79" s="54">
        <f>+B80+B81</f>
        <v>2273698</v>
      </c>
      <c r="C79" s="3"/>
      <c r="D79" s="54">
        <f>+D80+D81</f>
        <v>1798537.65</v>
      </c>
      <c r="E79" s="3"/>
      <c r="F79" s="19"/>
      <c r="G79" s="19"/>
    </row>
    <row r="80" spans="1:7" s="35" customFormat="1" ht="83.25" customHeight="1">
      <c r="A80" s="25" t="s">
        <v>41</v>
      </c>
      <c r="B80" s="2">
        <v>1783597</v>
      </c>
      <c r="C80" s="51"/>
      <c r="D80" s="14">
        <v>1743623.65</v>
      </c>
      <c r="E80" s="53"/>
      <c r="F80" s="16">
        <f>+D80/B80</f>
        <v>0.9775883509559614</v>
      </c>
      <c r="G80" s="103" t="s">
        <v>25</v>
      </c>
    </row>
    <row r="81" spans="1:7" s="35" customFormat="1" ht="90.75" customHeight="1">
      <c r="A81" s="25" t="s">
        <v>42</v>
      </c>
      <c r="B81" s="2">
        <f>79471+375550+35080</f>
        <v>490101</v>
      </c>
      <c r="C81" s="51"/>
      <c r="D81" s="14">
        <f>54914</f>
        <v>54914</v>
      </c>
      <c r="E81" s="53"/>
      <c r="F81" s="16">
        <f>+D81/B81</f>
        <v>0.11204629249889309</v>
      </c>
      <c r="G81" s="104"/>
    </row>
    <row r="82" spans="1:7" s="35" customFormat="1" ht="29.25" customHeight="1">
      <c r="A82" s="92" t="s">
        <v>34</v>
      </c>
      <c r="B82" s="93"/>
      <c r="C82" s="93"/>
      <c r="D82" s="93"/>
      <c r="E82" s="93"/>
      <c r="F82" s="93"/>
      <c r="G82" s="94"/>
    </row>
    <row r="83" spans="1:7" s="10" customFormat="1" ht="9" customHeight="1">
      <c r="A83" s="79"/>
      <c r="B83" s="80"/>
      <c r="C83" s="80"/>
      <c r="D83" s="80"/>
      <c r="E83" s="81"/>
      <c r="F83" s="82"/>
      <c r="G83" s="83"/>
    </row>
    <row r="84" spans="1:7" s="10" customFormat="1" ht="27" customHeight="1">
      <c r="A84" s="79"/>
      <c r="B84" s="80"/>
      <c r="C84" s="80"/>
      <c r="D84" s="80"/>
      <c r="E84" s="81"/>
      <c r="F84" s="82"/>
      <c r="G84" s="84" t="s">
        <v>10</v>
      </c>
    </row>
    <row r="85" spans="1:9" s="6" customFormat="1" ht="20.25" customHeight="1">
      <c r="A85" s="85">
        <v>1</v>
      </c>
      <c r="B85" s="86">
        <v>2</v>
      </c>
      <c r="C85" s="86">
        <v>3</v>
      </c>
      <c r="D85" s="85">
        <v>4</v>
      </c>
      <c r="E85" s="85">
        <v>5</v>
      </c>
      <c r="F85" s="85">
        <v>6</v>
      </c>
      <c r="G85" s="85">
        <v>7</v>
      </c>
      <c r="H85" s="9"/>
      <c r="I85" s="9"/>
    </row>
    <row r="86" spans="1:7" s="35" customFormat="1" ht="87.75" customHeight="1">
      <c r="A86" s="39" t="s">
        <v>76</v>
      </c>
      <c r="B86" s="54">
        <v>301247</v>
      </c>
      <c r="C86" s="5">
        <v>938</v>
      </c>
      <c r="D86" s="54">
        <v>301245.03</v>
      </c>
      <c r="E86" s="63">
        <v>938</v>
      </c>
      <c r="F86" s="16">
        <f>+D86/B86</f>
        <v>0.9999934605157894</v>
      </c>
      <c r="G86" s="19"/>
    </row>
    <row r="87" spans="1:7" s="35" customFormat="1" ht="28.5" customHeight="1">
      <c r="A87" s="92" t="s">
        <v>124</v>
      </c>
      <c r="B87" s="93"/>
      <c r="C87" s="93"/>
      <c r="D87" s="93"/>
      <c r="E87" s="93"/>
      <c r="F87" s="93"/>
      <c r="G87" s="94"/>
    </row>
    <row r="88" spans="1:7" s="35" customFormat="1" ht="29.25" customHeight="1">
      <c r="A88" s="61" t="s">
        <v>7</v>
      </c>
      <c r="B88" s="54">
        <f>+B89+B90</f>
        <v>956910</v>
      </c>
      <c r="C88" s="3"/>
      <c r="D88" s="54">
        <f>+D89+D90</f>
        <v>936500.0700000001</v>
      </c>
      <c r="E88" s="3"/>
      <c r="F88" s="19"/>
      <c r="G88" s="19"/>
    </row>
    <row r="89" spans="1:7" s="35" customFormat="1" ht="91.5" customHeight="1">
      <c r="A89" s="40" t="s">
        <v>77</v>
      </c>
      <c r="B89" s="51">
        <v>15589</v>
      </c>
      <c r="C89" s="1">
        <v>13</v>
      </c>
      <c r="D89" s="51">
        <v>15588.7</v>
      </c>
      <c r="E89" s="1">
        <v>13</v>
      </c>
      <c r="F89" s="16">
        <f>+D89/B89</f>
        <v>0.999980755661043</v>
      </c>
      <c r="G89" s="19"/>
    </row>
    <row r="90" spans="1:7" s="36" customFormat="1" ht="36.75" customHeight="1">
      <c r="A90" s="40" t="s">
        <v>80</v>
      </c>
      <c r="B90" s="54">
        <f>B91+B92+B93+B94+B95+B99</f>
        <v>941321</v>
      </c>
      <c r="C90" s="54"/>
      <c r="D90" s="54">
        <f>D91+D92+D93+D94+D95+D99</f>
        <v>920911.3700000001</v>
      </c>
      <c r="E90" s="3"/>
      <c r="F90" s="16"/>
      <c r="G90" s="19"/>
    </row>
    <row r="91" spans="1:7" s="36" customFormat="1" ht="45.75" customHeight="1">
      <c r="A91" s="33" t="s">
        <v>78</v>
      </c>
      <c r="B91" s="2">
        <v>1934</v>
      </c>
      <c r="C91" s="1">
        <v>1</v>
      </c>
      <c r="D91" s="14">
        <v>1934</v>
      </c>
      <c r="E91" s="15">
        <v>1</v>
      </c>
      <c r="F91" s="16">
        <f aca="true" t="shared" si="1" ref="F91:F101">+D91/B91</f>
        <v>1</v>
      </c>
      <c r="G91" s="19"/>
    </row>
    <row r="92" spans="1:7" s="35" customFormat="1" ht="43.5" customHeight="1">
      <c r="A92" s="18" t="s">
        <v>79</v>
      </c>
      <c r="B92" s="2">
        <v>47664</v>
      </c>
      <c r="C92" s="1">
        <v>2</v>
      </c>
      <c r="D92" s="14">
        <v>47664</v>
      </c>
      <c r="E92" s="15">
        <v>2</v>
      </c>
      <c r="F92" s="16">
        <f t="shared" si="1"/>
        <v>1</v>
      </c>
      <c r="G92" s="19"/>
    </row>
    <row r="93" spans="1:7" s="35" customFormat="1" ht="51.75" customHeight="1">
      <c r="A93" s="33" t="s">
        <v>81</v>
      </c>
      <c r="B93" s="58">
        <v>208063</v>
      </c>
      <c r="C93" s="59">
        <v>18</v>
      </c>
      <c r="D93" s="14">
        <v>197705.06</v>
      </c>
      <c r="E93" s="60">
        <v>17</v>
      </c>
      <c r="F93" s="16">
        <f t="shared" si="1"/>
        <v>0.9502172899554462</v>
      </c>
      <c r="G93" s="12" t="s">
        <v>111</v>
      </c>
    </row>
    <row r="94" spans="1:7" s="35" customFormat="1" ht="74.25" customHeight="1">
      <c r="A94" s="32" t="s">
        <v>43</v>
      </c>
      <c r="B94" s="2">
        <v>18117</v>
      </c>
      <c r="C94" s="1">
        <v>18</v>
      </c>
      <c r="D94" s="14">
        <v>18117</v>
      </c>
      <c r="E94" s="15">
        <v>18</v>
      </c>
      <c r="F94" s="16">
        <f t="shared" si="1"/>
        <v>1</v>
      </c>
      <c r="G94" s="19"/>
    </row>
    <row r="95" spans="1:7" s="35" customFormat="1" ht="74.25" customHeight="1">
      <c r="A95" s="18" t="s">
        <v>82</v>
      </c>
      <c r="B95" s="2">
        <v>583572</v>
      </c>
      <c r="C95" s="1">
        <v>16</v>
      </c>
      <c r="D95" s="14">
        <v>574351.5</v>
      </c>
      <c r="E95" s="15">
        <v>16</v>
      </c>
      <c r="F95" s="16">
        <f t="shared" si="1"/>
        <v>0.9841998930723201</v>
      </c>
      <c r="G95" s="12" t="s">
        <v>111</v>
      </c>
    </row>
    <row r="96" spans="1:7" s="10" customFormat="1" ht="9" customHeight="1">
      <c r="A96" s="79"/>
      <c r="B96" s="80"/>
      <c r="C96" s="80"/>
      <c r="D96" s="80"/>
      <c r="E96" s="81"/>
      <c r="F96" s="82"/>
      <c r="G96" s="83"/>
    </row>
    <row r="97" spans="1:7" s="10" customFormat="1" ht="27" customHeight="1">
      <c r="A97" s="79"/>
      <c r="B97" s="80"/>
      <c r="C97" s="80"/>
      <c r="D97" s="80"/>
      <c r="E97" s="81"/>
      <c r="F97" s="82"/>
      <c r="G97" s="84" t="s">
        <v>10</v>
      </c>
    </row>
    <row r="98" spans="1:9" s="6" customFormat="1" ht="20.25" customHeight="1">
      <c r="A98" s="85">
        <v>1</v>
      </c>
      <c r="B98" s="86">
        <v>2</v>
      </c>
      <c r="C98" s="86">
        <v>3</v>
      </c>
      <c r="D98" s="85">
        <v>4</v>
      </c>
      <c r="E98" s="85">
        <v>5</v>
      </c>
      <c r="F98" s="85">
        <v>6</v>
      </c>
      <c r="G98" s="85">
        <v>7</v>
      </c>
      <c r="H98" s="9"/>
      <c r="I98" s="9"/>
    </row>
    <row r="99" spans="1:7" s="35" customFormat="1" ht="85.5" customHeight="1">
      <c r="A99" s="18" t="s">
        <v>83</v>
      </c>
      <c r="B99" s="2">
        <v>81971</v>
      </c>
      <c r="C99" s="1">
        <v>11</v>
      </c>
      <c r="D99" s="14">
        <v>81139.81</v>
      </c>
      <c r="E99" s="15">
        <v>11</v>
      </c>
      <c r="F99" s="16">
        <f t="shared" si="1"/>
        <v>0.9898599504702883</v>
      </c>
      <c r="G99" s="12" t="s">
        <v>110</v>
      </c>
    </row>
    <row r="100" spans="1:7" s="35" customFormat="1" ht="31.5" customHeight="1">
      <c r="A100" s="92" t="s">
        <v>84</v>
      </c>
      <c r="B100" s="93"/>
      <c r="C100" s="93"/>
      <c r="D100" s="93"/>
      <c r="E100" s="93"/>
      <c r="F100" s="93"/>
      <c r="G100" s="94"/>
    </row>
    <row r="101" spans="1:7" s="35" customFormat="1" ht="67.5" customHeight="1">
      <c r="A101" s="41" t="s">
        <v>85</v>
      </c>
      <c r="B101" s="51">
        <v>96800</v>
      </c>
      <c r="C101" s="1"/>
      <c r="D101" s="52">
        <v>90472.32</v>
      </c>
      <c r="E101" s="15"/>
      <c r="F101" s="16">
        <f t="shared" si="1"/>
        <v>0.9346314049586778</v>
      </c>
      <c r="G101" s="12" t="s">
        <v>117</v>
      </c>
    </row>
    <row r="102" spans="1:7" s="35" customFormat="1" ht="33" customHeight="1">
      <c r="A102" s="92" t="s">
        <v>86</v>
      </c>
      <c r="B102" s="93"/>
      <c r="C102" s="93"/>
      <c r="D102" s="93"/>
      <c r="E102" s="93"/>
      <c r="F102" s="93"/>
      <c r="G102" s="94"/>
    </row>
    <row r="103" spans="1:7" s="35" customFormat="1" ht="31.5" customHeight="1">
      <c r="A103" s="24" t="s">
        <v>7</v>
      </c>
      <c r="B103" s="54">
        <f>B104+B107</f>
        <v>976700</v>
      </c>
      <c r="C103" s="54"/>
      <c r="D103" s="54">
        <f>D104+D107</f>
        <v>888868.56</v>
      </c>
      <c r="E103" s="3"/>
      <c r="F103" s="19"/>
      <c r="G103" s="19"/>
    </row>
    <row r="104" spans="1:7" s="36" customFormat="1" ht="51" customHeight="1">
      <c r="A104" s="40" t="s">
        <v>93</v>
      </c>
      <c r="B104" s="51">
        <f>B105+B106</f>
        <v>148400</v>
      </c>
      <c r="C104" s="51"/>
      <c r="D104" s="51">
        <f>D105+D106</f>
        <v>88659.18000000001</v>
      </c>
      <c r="E104" s="1"/>
      <c r="F104" s="19"/>
      <c r="G104" s="19"/>
    </row>
    <row r="105" spans="1:7" s="35" customFormat="1" ht="51" customHeight="1">
      <c r="A105" s="12" t="s">
        <v>26</v>
      </c>
      <c r="B105" s="2">
        <v>33600</v>
      </c>
      <c r="C105" s="1">
        <v>2</v>
      </c>
      <c r="D105" s="14">
        <v>24297.45</v>
      </c>
      <c r="E105" s="15">
        <v>2</v>
      </c>
      <c r="F105" s="16">
        <f aca="true" t="shared" si="2" ref="F105:F118">+D105/B105</f>
        <v>0.7231383928571429</v>
      </c>
      <c r="G105" s="12" t="s">
        <v>17</v>
      </c>
    </row>
    <row r="106" spans="1:7" s="35" customFormat="1" ht="86.25" customHeight="1">
      <c r="A106" s="18" t="s">
        <v>18</v>
      </c>
      <c r="B106" s="2">
        <v>114800</v>
      </c>
      <c r="C106" s="1">
        <v>103</v>
      </c>
      <c r="D106" s="14">
        <v>64361.73</v>
      </c>
      <c r="E106" s="15">
        <v>54</v>
      </c>
      <c r="F106" s="16">
        <f t="shared" si="2"/>
        <v>0.5606422473867596</v>
      </c>
      <c r="G106" s="12" t="s">
        <v>19</v>
      </c>
    </row>
    <row r="107" spans="1:7" s="36" customFormat="1" ht="128.25" customHeight="1">
      <c r="A107" s="40" t="s">
        <v>94</v>
      </c>
      <c r="B107" s="51">
        <v>828300</v>
      </c>
      <c r="C107" s="1">
        <v>1300</v>
      </c>
      <c r="D107" s="52">
        <v>800209.38</v>
      </c>
      <c r="E107" s="15">
        <v>1269</v>
      </c>
      <c r="F107" s="16">
        <f t="shared" si="2"/>
        <v>0.9660864179645057</v>
      </c>
      <c r="G107" s="75" t="s">
        <v>27</v>
      </c>
    </row>
    <row r="108" spans="1:7" s="10" customFormat="1" ht="9" customHeight="1">
      <c r="A108" s="79"/>
      <c r="B108" s="80"/>
      <c r="C108" s="80"/>
      <c r="D108" s="80"/>
      <c r="E108" s="81"/>
      <c r="F108" s="82"/>
      <c r="G108" s="83"/>
    </row>
    <row r="109" spans="1:7" s="10" customFormat="1" ht="27" customHeight="1">
      <c r="A109" s="79"/>
      <c r="B109" s="80"/>
      <c r="C109" s="80"/>
      <c r="D109" s="80"/>
      <c r="E109" s="81"/>
      <c r="F109" s="82"/>
      <c r="G109" s="84" t="s">
        <v>10</v>
      </c>
    </row>
    <row r="110" spans="1:9" s="6" customFormat="1" ht="20.25" customHeight="1">
      <c r="A110" s="85">
        <v>1</v>
      </c>
      <c r="B110" s="86">
        <v>2</v>
      </c>
      <c r="C110" s="86">
        <v>3</v>
      </c>
      <c r="D110" s="85">
        <v>4</v>
      </c>
      <c r="E110" s="85">
        <v>5</v>
      </c>
      <c r="F110" s="85">
        <v>6</v>
      </c>
      <c r="G110" s="85">
        <v>7</v>
      </c>
      <c r="H110" s="9"/>
      <c r="I110" s="9"/>
    </row>
    <row r="111" spans="1:7" s="36" customFormat="1" ht="36.75" customHeight="1">
      <c r="A111" s="97" t="s">
        <v>87</v>
      </c>
      <c r="B111" s="98"/>
      <c r="C111" s="98"/>
      <c r="D111" s="98"/>
      <c r="E111" s="98"/>
      <c r="F111" s="98"/>
      <c r="G111" s="99"/>
    </row>
    <row r="112" spans="1:7" s="36" customFormat="1" ht="24.75" customHeight="1">
      <c r="A112" s="61" t="s">
        <v>7</v>
      </c>
      <c r="B112" s="66">
        <f>B113+B114+B117+B118+B122+B123</f>
        <v>89647598</v>
      </c>
      <c r="C112" s="66"/>
      <c r="D112" s="66">
        <f>D113+D114+D117+D118+D122+D123</f>
        <v>44610995.34</v>
      </c>
      <c r="E112" s="65"/>
      <c r="F112" s="65"/>
      <c r="G112" s="65"/>
    </row>
    <row r="113" spans="1:7" s="36" customFormat="1" ht="130.5" customHeight="1">
      <c r="A113" s="62" t="s">
        <v>95</v>
      </c>
      <c r="B113" s="54">
        <v>27271700</v>
      </c>
      <c r="C113" s="1">
        <v>58121</v>
      </c>
      <c r="D113" s="52">
        <v>12165786</v>
      </c>
      <c r="E113" s="15">
        <v>53493</v>
      </c>
      <c r="F113" s="16">
        <f>+D113/B113</f>
        <v>0.44609562293513055</v>
      </c>
      <c r="G113" s="12" t="s">
        <v>112</v>
      </c>
    </row>
    <row r="114" spans="1:7" s="35" customFormat="1" ht="115.5" customHeight="1">
      <c r="A114" s="11" t="s">
        <v>96</v>
      </c>
      <c r="B114" s="51">
        <f>B115+B116</f>
        <v>883798</v>
      </c>
      <c r="C114" s="51"/>
      <c r="D114" s="51">
        <f>D115+D116</f>
        <v>111884.07</v>
      </c>
      <c r="E114" s="51"/>
      <c r="F114" s="50"/>
      <c r="G114" s="19"/>
    </row>
    <row r="115" spans="1:7" s="35" customFormat="1" ht="46.5" customHeight="1">
      <c r="A115" s="12" t="s">
        <v>44</v>
      </c>
      <c r="B115" s="2">
        <v>500000</v>
      </c>
      <c r="C115" s="1">
        <v>11671</v>
      </c>
      <c r="D115" s="14">
        <v>87657.42</v>
      </c>
      <c r="E115" s="15">
        <v>310</v>
      </c>
      <c r="F115" s="16">
        <f t="shared" si="2"/>
        <v>0.17531484</v>
      </c>
      <c r="G115" s="100" t="s">
        <v>118</v>
      </c>
    </row>
    <row r="116" spans="1:7" s="35" customFormat="1" ht="36" customHeight="1">
      <c r="A116" s="12" t="s">
        <v>45</v>
      </c>
      <c r="B116" s="2">
        <v>383798</v>
      </c>
      <c r="C116" s="1">
        <v>10461</v>
      </c>
      <c r="D116" s="14">
        <v>24226.65</v>
      </c>
      <c r="E116" s="15">
        <v>58</v>
      </c>
      <c r="F116" s="16">
        <f t="shared" si="2"/>
        <v>0.06312343993454891</v>
      </c>
      <c r="G116" s="101"/>
    </row>
    <row r="117" spans="1:7" s="35" customFormat="1" ht="84" customHeight="1">
      <c r="A117" s="12" t="s">
        <v>97</v>
      </c>
      <c r="B117" s="51">
        <v>500000</v>
      </c>
      <c r="C117" s="1">
        <v>1530</v>
      </c>
      <c r="D117" s="52">
        <v>155257.27</v>
      </c>
      <c r="E117" s="15">
        <v>425</v>
      </c>
      <c r="F117" s="16">
        <f t="shared" si="2"/>
        <v>0.31051454</v>
      </c>
      <c r="G117" s="76" t="s">
        <v>119</v>
      </c>
    </row>
    <row r="118" spans="1:7" s="35" customFormat="1" ht="83.25" customHeight="1">
      <c r="A118" s="11" t="s">
        <v>98</v>
      </c>
      <c r="B118" s="51">
        <v>2000000</v>
      </c>
      <c r="C118" s="1">
        <v>56000</v>
      </c>
      <c r="D118" s="51">
        <v>2000000</v>
      </c>
      <c r="E118" s="1">
        <v>52097</v>
      </c>
      <c r="F118" s="16">
        <f t="shared" si="2"/>
        <v>1</v>
      </c>
      <c r="G118" s="19"/>
    </row>
    <row r="119" spans="1:7" s="10" customFormat="1" ht="9" customHeight="1">
      <c r="A119" s="79"/>
      <c r="B119" s="80"/>
      <c r="C119" s="80"/>
      <c r="D119" s="80"/>
      <c r="E119" s="81"/>
      <c r="F119" s="82"/>
      <c r="G119" s="83"/>
    </row>
    <row r="120" spans="1:7" s="10" customFormat="1" ht="27" customHeight="1">
      <c r="A120" s="79"/>
      <c r="B120" s="80"/>
      <c r="C120" s="80"/>
      <c r="D120" s="80"/>
      <c r="E120" s="81"/>
      <c r="F120" s="82"/>
      <c r="G120" s="84" t="s">
        <v>10</v>
      </c>
    </row>
    <row r="121" spans="1:9" s="6" customFormat="1" ht="20.25" customHeight="1">
      <c r="A121" s="85">
        <v>1</v>
      </c>
      <c r="B121" s="86">
        <v>2</v>
      </c>
      <c r="C121" s="86">
        <v>3</v>
      </c>
      <c r="D121" s="85">
        <v>4</v>
      </c>
      <c r="E121" s="85">
        <v>5</v>
      </c>
      <c r="F121" s="85">
        <v>6</v>
      </c>
      <c r="G121" s="85">
        <v>7</v>
      </c>
      <c r="H121" s="9"/>
      <c r="I121" s="9"/>
    </row>
    <row r="122" spans="1:7" s="35" customFormat="1" ht="40.5" customHeight="1">
      <c r="A122" s="41" t="s">
        <v>99</v>
      </c>
      <c r="B122" s="51">
        <v>504100</v>
      </c>
      <c r="C122" s="1">
        <v>160</v>
      </c>
      <c r="D122" s="46">
        <v>325620</v>
      </c>
      <c r="E122" s="45">
        <v>113</v>
      </c>
      <c r="F122" s="16">
        <f aca="true" t="shared" si="3" ref="F122:F127">+D122/B122</f>
        <v>0.6459432652251538</v>
      </c>
      <c r="G122" s="95" t="s">
        <v>112</v>
      </c>
    </row>
    <row r="123" spans="1:7" s="35" customFormat="1" ht="141" customHeight="1">
      <c r="A123" s="25" t="s">
        <v>100</v>
      </c>
      <c r="B123" s="51">
        <v>58488000</v>
      </c>
      <c r="C123" s="1">
        <v>58121</v>
      </c>
      <c r="D123" s="52">
        <v>29852448</v>
      </c>
      <c r="E123" s="15">
        <v>53493</v>
      </c>
      <c r="F123" s="16">
        <f t="shared" si="3"/>
        <v>0.5104029544521953</v>
      </c>
      <c r="G123" s="96"/>
    </row>
    <row r="124" spans="1:7" s="35" customFormat="1" ht="34.5" customHeight="1">
      <c r="A124" s="92" t="s">
        <v>88</v>
      </c>
      <c r="B124" s="93"/>
      <c r="C124" s="93"/>
      <c r="D124" s="93"/>
      <c r="E124" s="93"/>
      <c r="F124" s="93"/>
      <c r="G124" s="94"/>
    </row>
    <row r="125" spans="1:7" s="35" customFormat="1" ht="70.5" customHeight="1">
      <c r="A125" s="41" t="s">
        <v>101</v>
      </c>
      <c r="B125" s="51">
        <v>6712168</v>
      </c>
      <c r="C125" s="1">
        <v>596</v>
      </c>
      <c r="D125" s="52">
        <v>6333940.87</v>
      </c>
      <c r="E125" s="15">
        <v>529</v>
      </c>
      <c r="F125" s="16">
        <f t="shared" si="3"/>
        <v>0.9436505269236408</v>
      </c>
      <c r="G125" s="12" t="s">
        <v>59</v>
      </c>
    </row>
    <row r="126" spans="1:7" s="35" customFormat="1" ht="42.75" customHeight="1">
      <c r="A126" s="92" t="s">
        <v>89</v>
      </c>
      <c r="B126" s="93"/>
      <c r="C126" s="93"/>
      <c r="D126" s="93"/>
      <c r="E126" s="93"/>
      <c r="F126" s="93"/>
      <c r="G126" s="94"/>
    </row>
    <row r="127" spans="1:9" s="35" customFormat="1" ht="101.25" customHeight="1">
      <c r="A127" s="11" t="s">
        <v>102</v>
      </c>
      <c r="B127" s="14">
        <v>130000</v>
      </c>
      <c r="C127" s="47"/>
      <c r="D127" s="14">
        <v>79800</v>
      </c>
      <c r="E127" s="15"/>
      <c r="F127" s="16">
        <f t="shared" si="3"/>
        <v>0.6138461538461538</v>
      </c>
      <c r="G127" s="74" t="s">
        <v>125</v>
      </c>
      <c r="I127" s="12"/>
    </row>
    <row r="128" spans="1:7" s="35" customFormat="1" ht="39" customHeight="1">
      <c r="A128" s="92" t="s">
        <v>90</v>
      </c>
      <c r="B128" s="93"/>
      <c r="C128" s="93"/>
      <c r="D128" s="93"/>
      <c r="E128" s="93"/>
      <c r="F128" s="93"/>
      <c r="G128" s="94"/>
    </row>
    <row r="129" spans="1:7" s="35" customFormat="1" ht="25.5" customHeight="1">
      <c r="A129" s="67" t="s">
        <v>35</v>
      </c>
      <c r="B129" s="13">
        <f>B133+B134</f>
        <v>8600</v>
      </c>
      <c r="C129" s="13"/>
      <c r="D129" s="13">
        <f>D133+D134</f>
        <v>561.25</v>
      </c>
      <c r="E129" s="68"/>
      <c r="F129" s="19"/>
      <c r="G129" s="19"/>
    </row>
    <row r="130" spans="1:7" s="10" customFormat="1" ht="9" customHeight="1">
      <c r="A130" s="79"/>
      <c r="B130" s="80"/>
      <c r="C130" s="80"/>
      <c r="D130" s="80"/>
      <c r="E130" s="81"/>
      <c r="F130" s="82"/>
      <c r="G130" s="83"/>
    </row>
    <row r="131" spans="1:7" s="10" customFormat="1" ht="27" customHeight="1">
      <c r="A131" s="79"/>
      <c r="B131" s="80"/>
      <c r="C131" s="80"/>
      <c r="D131" s="80"/>
      <c r="E131" s="81"/>
      <c r="F131" s="82"/>
      <c r="G131" s="84" t="s">
        <v>10</v>
      </c>
    </row>
    <row r="132" spans="1:9" s="6" customFormat="1" ht="20.25" customHeight="1">
      <c r="A132" s="85">
        <v>1</v>
      </c>
      <c r="B132" s="86">
        <v>2</v>
      </c>
      <c r="C132" s="86">
        <v>3</v>
      </c>
      <c r="D132" s="85">
        <v>4</v>
      </c>
      <c r="E132" s="85">
        <v>5</v>
      </c>
      <c r="F132" s="85">
        <v>6</v>
      </c>
      <c r="G132" s="85">
        <v>7</v>
      </c>
      <c r="H132" s="9"/>
      <c r="I132" s="9"/>
    </row>
    <row r="133" spans="1:7" s="35" customFormat="1" ht="51" customHeight="1">
      <c r="A133" s="40" t="s">
        <v>103</v>
      </c>
      <c r="B133" s="4">
        <v>8400</v>
      </c>
      <c r="C133" s="5">
        <v>2</v>
      </c>
      <c r="D133" s="4">
        <v>371.25</v>
      </c>
      <c r="E133" s="5">
        <v>2</v>
      </c>
      <c r="F133" s="16">
        <f>+D133/B133</f>
        <v>0.044196428571428574</v>
      </c>
      <c r="G133" s="103" t="s">
        <v>113</v>
      </c>
    </row>
    <row r="134" spans="1:7" s="35" customFormat="1" ht="54.75" customHeight="1">
      <c r="A134" s="38" t="s">
        <v>104</v>
      </c>
      <c r="B134" s="4">
        <v>200</v>
      </c>
      <c r="C134" s="1">
        <v>2</v>
      </c>
      <c r="D134" s="14">
        <v>190</v>
      </c>
      <c r="E134" s="15">
        <v>2</v>
      </c>
      <c r="F134" s="16">
        <f>+D134/B134</f>
        <v>0.95</v>
      </c>
      <c r="G134" s="104"/>
    </row>
    <row r="135" spans="1:7" s="35" customFormat="1" ht="35.25" customHeight="1">
      <c r="A135" s="92" t="s">
        <v>91</v>
      </c>
      <c r="B135" s="93"/>
      <c r="C135" s="93"/>
      <c r="D135" s="93"/>
      <c r="E135" s="93"/>
      <c r="F135" s="93"/>
      <c r="G135" s="94"/>
    </row>
    <row r="136" spans="1:7" s="35" customFormat="1" ht="21.75" customHeight="1">
      <c r="A136" s="64" t="s">
        <v>35</v>
      </c>
      <c r="B136" s="54">
        <f>B137+B138</f>
        <v>88500</v>
      </c>
      <c r="C136" s="54"/>
      <c r="D136" s="54">
        <f>D137+D138</f>
        <v>6112</v>
      </c>
      <c r="E136" s="3"/>
      <c r="F136" s="19"/>
      <c r="G136" s="19"/>
    </row>
    <row r="137" spans="1:7" s="35" customFormat="1" ht="75" customHeight="1">
      <c r="A137" s="40" t="s">
        <v>126</v>
      </c>
      <c r="B137" s="2">
        <v>84000</v>
      </c>
      <c r="C137" s="1">
        <v>25</v>
      </c>
      <c r="D137" s="2">
        <v>4212</v>
      </c>
      <c r="E137" s="1">
        <v>17</v>
      </c>
      <c r="F137" s="16">
        <f>+D137/B137</f>
        <v>0.05014285714285714</v>
      </c>
      <c r="G137" s="103" t="s">
        <v>114</v>
      </c>
    </row>
    <row r="138" spans="1:7" s="35" customFormat="1" ht="69.75" customHeight="1">
      <c r="A138" s="40" t="s">
        <v>127</v>
      </c>
      <c r="B138" s="2">
        <v>4500</v>
      </c>
      <c r="C138" s="69">
        <v>45</v>
      </c>
      <c r="D138" s="14">
        <v>1900</v>
      </c>
      <c r="E138" s="15">
        <v>20</v>
      </c>
      <c r="F138" s="16">
        <f>+D138/B138</f>
        <v>0.4222222222222222</v>
      </c>
      <c r="G138" s="104"/>
    </row>
    <row r="139" spans="1:5" s="87" customFormat="1" ht="12.75" customHeight="1">
      <c r="A139" s="17"/>
      <c r="B139" s="17"/>
      <c r="C139" s="17"/>
      <c r="D139" s="17"/>
      <c r="E139" s="17"/>
    </row>
    <row r="140" spans="1:6" s="87" customFormat="1" ht="19.5" customHeight="1">
      <c r="A140" s="88"/>
      <c r="B140"/>
      <c r="C140"/>
      <c r="D140"/>
      <c r="E140"/>
      <c r="F140"/>
    </row>
    <row r="141" spans="1:6" s="87" customFormat="1" ht="18.75" customHeight="1">
      <c r="A141" s="89" t="s">
        <v>132</v>
      </c>
      <c r="B141"/>
      <c r="C141"/>
      <c r="D141"/>
      <c r="E141"/>
      <c r="F141" s="89" t="s">
        <v>133</v>
      </c>
    </row>
    <row r="142" spans="1:6" ht="9" customHeight="1">
      <c r="A142" s="90"/>
      <c r="B142"/>
      <c r="C142"/>
      <c r="D142"/>
      <c r="E142"/>
      <c r="F142"/>
    </row>
    <row r="143" spans="1:6" ht="25.5" customHeight="1">
      <c r="A143" s="91" t="s">
        <v>134</v>
      </c>
      <c r="B143"/>
      <c r="C143"/>
      <c r="D143"/>
      <c r="E143"/>
      <c r="F143"/>
    </row>
    <row r="144" spans="1:6" ht="24" customHeight="1">
      <c r="A144" s="91" t="s">
        <v>135</v>
      </c>
      <c r="B144"/>
      <c r="C144"/>
      <c r="D144"/>
      <c r="E144"/>
      <c r="F144"/>
    </row>
    <row r="145" spans="1:6" ht="23.25" customHeight="1">
      <c r="A145" s="89"/>
      <c r="B145"/>
      <c r="C145"/>
      <c r="D145"/>
      <c r="E145"/>
      <c r="F145"/>
    </row>
    <row r="146" spans="4:5" ht="24" customHeight="1">
      <c r="D146" s="17"/>
      <c r="E146" s="17"/>
    </row>
    <row r="147" spans="4:5" ht="30" customHeight="1">
      <c r="D147" s="17"/>
      <c r="E147" s="17"/>
    </row>
    <row r="148" spans="4:5" ht="12.75">
      <c r="D148" s="17"/>
      <c r="E148" s="17"/>
    </row>
    <row r="149" spans="4:5" ht="41.25" customHeight="1">
      <c r="D149" s="17"/>
      <c r="E149" s="17"/>
    </row>
    <row r="150" spans="4:5" ht="51" customHeight="1">
      <c r="D150" s="17"/>
      <c r="E150" s="17"/>
    </row>
    <row r="151" spans="4:5" ht="55.5" customHeight="1">
      <c r="D151" s="17"/>
      <c r="E151" s="17"/>
    </row>
    <row r="152" spans="4:5" ht="48" customHeight="1">
      <c r="D152" s="17"/>
      <c r="E152" s="17"/>
    </row>
    <row r="153" spans="4:5" ht="49.5" customHeight="1">
      <c r="D153" s="17"/>
      <c r="E153" s="17"/>
    </row>
    <row r="154" spans="4:5" ht="59.25" customHeight="1">
      <c r="D154" s="17"/>
      <c r="E154" s="17"/>
    </row>
    <row r="155" spans="1:5" s="87" customFormat="1" ht="12.75" customHeight="1">
      <c r="A155" s="17"/>
      <c r="B155" s="17"/>
      <c r="C155" s="17"/>
      <c r="D155" s="17"/>
      <c r="E155" s="17"/>
    </row>
    <row r="156" spans="1:5" s="87" customFormat="1" ht="19.5" customHeight="1">
      <c r="A156" s="17"/>
      <c r="B156" s="17"/>
      <c r="C156" s="17"/>
      <c r="D156" s="17"/>
      <c r="E156" s="17"/>
    </row>
    <row r="157" spans="1:5" s="87" customFormat="1" ht="12.75">
      <c r="A157" s="17"/>
      <c r="B157" s="17"/>
      <c r="C157" s="17"/>
      <c r="D157" s="17"/>
      <c r="E157" s="17"/>
    </row>
    <row r="158" spans="4:5" ht="12.75">
      <c r="D158" s="17"/>
      <c r="E158" s="17"/>
    </row>
    <row r="159" spans="4:5" ht="54.75" customHeight="1">
      <c r="D159" s="17"/>
      <c r="E159" s="17"/>
    </row>
    <row r="160" spans="4:5" ht="60" customHeight="1">
      <c r="D160" s="17"/>
      <c r="E160" s="17"/>
    </row>
    <row r="161" spans="4:5" ht="72" customHeight="1">
      <c r="D161" s="17"/>
      <c r="E161" s="17"/>
    </row>
    <row r="162" spans="4:5" ht="12.75">
      <c r="D162" s="17"/>
      <c r="E162" s="17"/>
    </row>
    <row r="163" spans="4:5" ht="12.75">
      <c r="D163" s="17"/>
      <c r="E163" s="17"/>
    </row>
    <row r="164" spans="4:5" ht="12.75">
      <c r="D164" s="17"/>
      <c r="E164" s="17"/>
    </row>
    <row r="165" spans="4:5" ht="45" customHeight="1">
      <c r="D165" s="17"/>
      <c r="E165" s="17"/>
    </row>
    <row r="166" spans="4:5" ht="17.25" customHeight="1">
      <c r="D166" s="17"/>
      <c r="E166" s="17"/>
    </row>
    <row r="167" spans="4:5" ht="19.5" customHeight="1">
      <c r="D167" s="17"/>
      <c r="E167" s="17"/>
    </row>
    <row r="168" spans="4:5" ht="24.75" customHeight="1">
      <c r="D168" s="17"/>
      <c r="E168" s="17"/>
    </row>
    <row r="169" spans="4:5" ht="12.75">
      <c r="D169" s="17"/>
      <c r="E169" s="17"/>
    </row>
    <row r="170" spans="4:5" ht="12.75">
      <c r="D170" s="17"/>
      <c r="E170" s="17"/>
    </row>
    <row r="171" spans="4:5" ht="12.75">
      <c r="D171" s="17"/>
      <c r="E171" s="17"/>
    </row>
    <row r="172" spans="4:5" ht="12.75">
      <c r="D172" s="17"/>
      <c r="E172" s="17"/>
    </row>
    <row r="173" spans="4:5" ht="12.75">
      <c r="D173" s="17"/>
      <c r="E173" s="17"/>
    </row>
    <row r="174" spans="4:5" ht="12.75">
      <c r="D174" s="17"/>
      <c r="E174" s="17"/>
    </row>
    <row r="175" spans="4:5" ht="12.75">
      <c r="D175" s="17"/>
      <c r="E175" s="17"/>
    </row>
    <row r="176" spans="4:5" ht="12.75">
      <c r="D176" s="17"/>
      <c r="E176" s="17"/>
    </row>
    <row r="177" spans="4:5" ht="12.75">
      <c r="D177" s="17"/>
      <c r="E177" s="17"/>
    </row>
    <row r="178" spans="4:5" ht="12.75">
      <c r="D178" s="17"/>
      <c r="E178" s="17"/>
    </row>
    <row r="179" spans="4:5" ht="12.75">
      <c r="D179" s="17"/>
      <c r="E179" s="17"/>
    </row>
    <row r="180" spans="4:5" ht="12.75">
      <c r="D180" s="17"/>
      <c r="E180" s="17"/>
    </row>
    <row r="181" spans="4:5" ht="12.75">
      <c r="D181" s="17"/>
      <c r="E181" s="17"/>
    </row>
    <row r="182" spans="4:5" ht="12.75">
      <c r="D182" s="17"/>
      <c r="E182" s="17"/>
    </row>
    <row r="183" spans="4:5" ht="12.75">
      <c r="D183" s="17"/>
      <c r="E183" s="17"/>
    </row>
    <row r="184" spans="4:5" ht="12.75">
      <c r="D184" s="17"/>
      <c r="E184" s="17"/>
    </row>
    <row r="185" spans="4:5" ht="12.75">
      <c r="D185" s="17"/>
      <c r="E185" s="17"/>
    </row>
    <row r="186" spans="4:5" ht="12.75">
      <c r="D186" s="17"/>
      <c r="E186" s="17"/>
    </row>
    <row r="187" spans="4:5" ht="12.75">
      <c r="D187" s="17"/>
      <c r="E187" s="17"/>
    </row>
    <row r="188" spans="4:5" ht="12.75">
      <c r="D188" s="17"/>
      <c r="E188" s="17"/>
    </row>
    <row r="189" spans="4:5" ht="12.75">
      <c r="D189" s="17"/>
      <c r="E189" s="17"/>
    </row>
    <row r="190" spans="4:5" ht="12.75">
      <c r="D190" s="17"/>
      <c r="E190" s="17"/>
    </row>
    <row r="191" spans="4:5" ht="12.75">
      <c r="D191" s="17"/>
      <c r="E191" s="17"/>
    </row>
    <row r="192" spans="4:5" ht="12.75">
      <c r="D192" s="17"/>
      <c r="E192" s="17"/>
    </row>
    <row r="193" spans="4:5" ht="12.75">
      <c r="D193" s="17"/>
      <c r="E193" s="17"/>
    </row>
    <row r="194" spans="4:5" ht="12.75">
      <c r="D194" s="17"/>
      <c r="E194" s="17"/>
    </row>
    <row r="195" spans="4:5" ht="12.75">
      <c r="D195" s="17"/>
      <c r="E195" s="17"/>
    </row>
    <row r="196" spans="4:5" ht="12.75">
      <c r="D196" s="17"/>
      <c r="E196" s="17"/>
    </row>
    <row r="197" spans="4:5" ht="12.75">
      <c r="D197" s="17"/>
      <c r="E197" s="17"/>
    </row>
    <row r="198" spans="4:5" ht="12.75">
      <c r="D198" s="17"/>
      <c r="E198" s="17"/>
    </row>
    <row r="199" spans="4:5" ht="12.75">
      <c r="D199" s="17"/>
      <c r="E199" s="17"/>
    </row>
    <row r="200" spans="4:5" ht="12.75">
      <c r="D200" s="17"/>
      <c r="E200" s="17"/>
    </row>
    <row r="201" spans="4:5" ht="12.75">
      <c r="D201" s="17"/>
      <c r="E201" s="17"/>
    </row>
    <row r="202" spans="4:5" ht="12.75">
      <c r="D202" s="17"/>
      <c r="E202" s="17"/>
    </row>
    <row r="203" spans="4:5" ht="12.75">
      <c r="D203" s="17"/>
      <c r="E203" s="17"/>
    </row>
    <row r="204" spans="4:5" ht="12.75">
      <c r="D204" s="17"/>
      <c r="E204" s="17"/>
    </row>
    <row r="205" spans="4:5" ht="12.75">
      <c r="D205" s="17"/>
      <c r="E205" s="17"/>
    </row>
    <row r="206" spans="4:5" ht="12.75">
      <c r="D206" s="17"/>
      <c r="E206" s="17"/>
    </row>
    <row r="207" spans="4:5" ht="12.75">
      <c r="D207" s="17"/>
      <c r="E207" s="17"/>
    </row>
    <row r="208" spans="4:5" ht="12.75">
      <c r="D208" s="17"/>
      <c r="E208" s="17"/>
    </row>
    <row r="209" spans="4:5" ht="12.75">
      <c r="D209" s="17"/>
      <c r="E209" s="17"/>
    </row>
    <row r="210" spans="4:5" ht="12.75">
      <c r="D210" s="17"/>
      <c r="E210" s="17"/>
    </row>
    <row r="211" spans="4:5" ht="12.75">
      <c r="D211" s="17"/>
      <c r="E211" s="17"/>
    </row>
    <row r="212" spans="4:5" ht="12.75">
      <c r="D212" s="17"/>
      <c r="E212" s="17"/>
    </row>
    <row r="213" spans="4:5" ht="12.75">
      <c r="D213" s="17"/>
      <c r="E213" s="17"/>
    </row>
    <row r="214" spans="4:5" ht="12.75">
      <c r="D214" s="17"/>
      <c r="E214" s="17"/>
    </row>
    <row r="215" spans="4:5" ht="12.75">
      <c r="D215" s="17"/>
      <c r="E215" s="17"/>
    </row>
    <row r="216" spans="4:5" ht="12.75">
      <c r="D216" s="17"/>
      <c r="E216" s="17"/>
    </row>
    <row r="217" spans="4:5" ht="12.75">
      <c r="D217" s="17"/>
      <c r="E217" s="17"/>
    </row>
    <row r="218" spans="4:5" ht="12.75">
      <c r="D218" s="17"/>
      <c r="E218" s="17"/>
    </row>
    <row r="219" spans="4:5" ht="12.75">
      <c r="D219" s="17"/>
      <c r="E219" s="17"/>
    </row>
    <row r="220" spans="4:5" ht="12.75">
      <c r="D220" s="17"/>
      <c r="E220" s="17"/>
    </row>
    <row r="221" spans="4:5" ht="12.75">
      <c r="D221" s="17"/>
      <c r="E221" s="17"/>
    </row>
    <row r="222" spans="4:5" ht="12.75">
      <c r="D222" s="17"/>
      <c r="E222" s="17"/>
    </row>
    <row r="223" spans="4:5" ht="12.75">
      <c r="D223" s="17"/>
      <c r="E223" s="17"/>
    </row>
    <row r="224" spans="4:5" ht="12.75">
      <c r="D224" s="17"/>
      <c r="E224" s="17"/>
    </row>
    <row r="225" spans="4:5" ht="12.75">
      <c r="D225" s="17"/>
      <c r="E225" s="17"/>
    </row>
    <row r="226" spans="4:5" ht="12.75">
      <c r="D226" s="17"/>
      <c r="E226" s="17"/>
    </row>
    <row r="227" spans="4:5" ht="12.75">
      <c r="D227" s="17"/>
      <c r="E227" s="17"/>
    </row>
    <row r="228" spans="4:5" ht="12.75">
      <c r="D228" s="17"/>
      <c r="E228" s="17"/>
    </row>
    <row r="229" spans="4:5" ht="12.75">
      <c r="D229" s="17"/>
      <c r="E229" s="17"/>
    </row>
    <row r="230" spans="4:5" ht="12.75">
      <c r="D230" s="17"/>
      <c r="E230" s="17"/>
    </row>
    <row r="231" spans="4:5" ht="12.75">
      <c r="D231" s="17"/>
      <c r="E231" s="17"/>
    </row>
    <row r="232" spans="4:5" ht="12.75">
      <c r="D232" s="17"/>
      <c r="E232" s="17"/>
    </row>
    <row r="233" spans="4:5" ht="12.75">
      <c r="D233" s="17"/>
      <c r="E233" s="17"/>
    </row>
    <row r="234" spans="4:5" ht="12.75">
      <c r="D234" s="17"/>
      <c r="E234" s="17"/>
    </row>
    <row r="235" spans="4:5" ht="12.75">
      <c r="D235" s="17"/>
      <c r="E235" s="17"/>
    </row>
    <row r="236" spans="4:5" ht="12.75">
      <c r="D236" s="17"/>
      <c r="E236" s="17"/>
    </row>
    <row r="237" spans="4:5" ht="12.75">
      <c r="D237" s="17"/>
      <c r="E237" s="17"/>
    </row>
    <row r="238" spans="4:5" ht="12.75">
      <c r="D238" s="17"/>
      <c r="E238" s="17"/>
    </row>
    <row r="239" spans="4:5" ht="12.75">
      <c r="D239" s="17"/>
      <c r="E239" s="17"/>
    </row>
    <row r="240" spans="4:5" ht="12.75">
      <c r="D240" s="17"/>
      <c r="E240" s="17"/>
    </row>
    <row r="241" spans="4:5" ht="12.75">
      <c r="D241" s="17"/>
      <c r="E241" s="17"/>
    </row>
    <row r="242" spans="4:5" ht="12.75">
      <c r="D242" s="17"/>
      <c r="E242" s="17"/>
    </row>
    <row r="243" spans="4:5" ht="12.75">
      <c r="D243" s="17"/>
      <c r="E243" s="17"/>
    </row>
    <row r="244" spans="4:5" ht="12.75">
      <c r="D244" s="17"/>
      <c r="E244" s="17"/>
    </row>
    <row r="245" spans="4:5" ht="12.75">
      <c r="D245" s="17"/>
      <c r="E245" s="17"/>
    </row>
    <row r="246" spans="4:5" ht="12.75">
      <c r="D246" s="17"/>
      <c r="E246" s="17"/>
    </row>
    <row r="247" spans="4:5" ht="12.75">
      <c r="D247" s="17"/>
      <c r="E247" s="17"/>
    </row>
    <row r="248" spans="4:5" ht="12.75">
      <c r="D248" s="17"/>
      <c r="E248" s="17"/>
    </row>
    <row r="249" spans="4:5" ht="12.75">
      <c r="D249" s="17"/>
      <c r="E249" s="17"/>
    </row>
    <row r="250" spans="4:5" ht="12.75">
      <c r="D250" s="17"/>
      <c r="E250" s="17"/>
    </row>
    <row r="251" spans="4:5" ht="12.75">
      <c r="D251" s="17"/>
      <c r="E251" s="17"/>
    </row>
    <row r="252" spans="4:5" ht="12.75">
      <c r="D252" s="17"/>
      <c r="E252" s="17"/>
    </row>
    <row r="253" spans="4:5" ht="12.75">
      <c r="D253" s="17"/>
      <c r="E253" s="17"/>
    </row>
    <row r="254" spans="4:5" ht="12.75">
      <c r="D254" s="17"/>
      <c r="E254" s="17"/>
    </row>
    <row r="255" spans="4:5" ht="12.75">
      <c r="D255" s="17"/>
      <c r="E255" s="17"/>
    </row>
    <row r="256" spans="4:5" ht="12.75">
      <c r="D256" s="17"/>
      <c r="E256" s="17"/>
    </row>
    <row r="257" spans="4:5" ht="12.75">
      <c r="D257" s="17"/>
      <c r="E257" s="17"/>
    </row>
    <row r="258" spans="4:5" ht="12.75">
      <c r="D258" s="17"/>
      <c r="E258" s="17"/>
    </row>
    <row r="259" spans="4:5" ht="12.75">
      <c r="D259" s="17"/>
      <c r="E259" s="17"/>
    </row>
    <row r="260" spans="4:5" ht="12.75">
      <c r="D260" s="17"/>
      <c r="E260" s="17"/>
    </row>
    <row r="261" spans="4:5" ht="12.75">
      <c r="D261" s="17"/>
      <c r="E261" s="17"/>
    </row>
    <row r="262" spans="4:5" ht="12.75">
      <c r="D262" s="17"/>
      <c r="E262" s="17"/>
    </row>
    <row r="263" spans="4:5" ht="12.75">
      <c r="D263" s="17"/>
      <c r="E263" s="17"/>
    </row>
    <row r="264" spans="4:5" ht="12.75">
      <c r="D264" s="17"/>
      <c r="E264" s="17"/>
    </row>
    <row r="265" spans="4:5" ht="12.75">
      <c r="D265" s="17"/>
      <c r="E265" s="17"/>
    </row>
    <row r="266" spans="4:5" ht="12.75">
      <c r="D266" s="17"/>
      <c r="E266" s="17"/>
    </row>
    <row r="267" spans="4:5" ht="12.75">
      <c r="D267" s="17"/>
      <c r="E267" s="17"/>
    </row>
    <row r="268" spans="4:5" ht="12.75">
      <c r="D268" s="17"/>
      <c r="E268" s="17"/>
    </row>
    <row r="269" spans="4:5" ht="12.75">
      <c r="D269" s="17"/>
      <c r="E269" s="17"/>
    </row>
    <row r="270" spans="4:5" ht="12.75">
      <c r="D270" s="17"/>
      <c r="E270" s="17"/>
    </row>
    <row r="271" spans="4:5" ht="12.75">
      <c r="D271" s="17"/>
      <c r="E271" s="17"/>
    </row>
    <row r="272" spans="4:5" ht="12.75">
      <c r="D272" s="17"/>
      <c r="E272" s="17"/>
    </row>
    <row r="273" spans="4:5" ht="12.75">
      <c r="D273" s="17"/>
      <c r="E273" s="17"/>
    </row>
    <row r="274" spans="4:5" ht="12.75">
      <c r="D274" s="17"/>
      <c r="E274" s="17"/>
    </row>
    <row r="275" spans="4:5" ht="12.75">
      <c r="D275" s="17"/>
      <c r="E275" s="17"/>
    </row>
    <row r="276" spans="4:5" ht="12.75">
      <c r="D276" s="17"/>
      <c r="E276" s="17"/>
    </row>
    <row r="277" spans="4:5" ht="12.75">
      <c r="D277" s="17"/>
      <c r="E277" s="17"/>
    </row>
    <row r="278" spans="4:5" ht="12.75">
      <c r="D278" s="17"/>
      <c r="E278" s="17"/>
    </row>
    <row r="279" spans="4:5" ht="12.75">
      <c r="D279" s="17"/>
      <c r="E279" s="17"/>
    </row>
    <row r="280" spans="4:5" ht="12.75">
      <c r="D280" s="17"/>
      <c r="E280" s="17"/>
    </row>
    <row r="281" spans="4:5" ht="12.75">
      <c r="D281" s="17"/>
      <c r="E281" s="17"/>
    </row>
    <row r="282" spans="4:5" ht="12.75">
      <c r="D282" s="17"/>
      <c r="E282" s="17"/>
    </row>
    <row r="283" spans="4:5" ht="12.75">
      <c r="D283" s="17"/>
      <c r="E283" s="17"/>
    </row>
    <row r="284" spans="4:5" ht="12.75">
      <c r="D284" s="17"/>
      <c r="E284" s="17"/>
    </row>
    <row r="285" spans="4:5" ht="12.75">
      <c r="D285" s="17"/>
      <c r="E285" s="17"/>
    </row>
    <row r="286" spans="4:5" ht="12.75">
      <c r="D286" s="17"/>
      <c r="E286" s="17"/>
    </row>
    <row r="287" spans="4:5" ht="12.75">
      <c r="D287" s="17"/>
      <c r="E287" s="17"/>
    </row>
    <row r="288" spans="4:5" ht="12.75">
      <c r="D288" s="17"/>
      <c r="E288" s="17"/>
    </row>
    <row r="289" spans="4:5" ht="12.75">
      <c r="D289" s="17"/>
      <c r="E289" s="17"/>
    </row>
    <row r="290" spans="4:5" ht="12.75">
      <c r="D290" s="17"/>
      <c r="E290" s="17"/>
    </row>
    <row r="291" spans="4:5" ht="12.75">
      <c r="D291" s="17"/>
      <c r="E291" s="17"/>
    </row>
    <row r="292" spans="4:5" ht="12.75">
      <c r="D292" s="17"/>
      <c r="E292" s="17"/>
    </row>
    <row r="293" spans="4:5" ht="12.75">
      <c r="D293" s="17"/>
      <c r="E293" s="17"/>
    </row>
    <row r="294" spans="4:5" ht="12.75">
      <c r="D294" s="17"/>
      <c r="E294" s="17"/>
    </row>
    <row r="295" spans="4:5" ht="12.75">
      <c r="D295" s="17"/>
      <c r="E295" s="17"/>
    </row>
    <row r="296" spans="4:5" ht="12.75">
      <c r="D296" s="17"/>
      <c r="E296" s="17"/>
    </row>
    <row r="297" spans="4:5" ht="12.75">
      <c r="D297" s="17"/>
      <c r="E297" s="17"/>
    </row>
    <row r="298" spans="4:5" ht="12.75">
      <c r="D298" s="17"/>
      <c r="E298" s="17"/>
    </row>
    <row r="299" spans="4:5" ht="12.75">
      <c r="D299" s="17"/>
      <c r="E299" s="17"/>
    </row>
    <row r="300" spans="4:5" ht="12.75">
      <c r="D300" s="17"/>
      <c r="E300" s="17"/>
    </row>
    <row r="301" spans="4:5" ht="12.75">
      <c r="D301" s="17"/>
      <c r="E301" s="17"/>
    </row>
    <row r="302" spans="4:5" ht="12.75">
      <c r="D302" s="17"/>
      <c r="E302" s="17"/>
    </row>
    <row r="303" spans="4:5" ht="12.75">
      <c r="D303" s="17"/>
      <c r="E303" s="17"/>
    </row>
    <row r="304" spans="4:5" ht="12.75">
      <c r="D304" s="17"/>
      <c r="E304" s="17"/>
    </row>
    <row r="305" spans="4:5" ht="12.75">
      <c r="D305" s="17"/>
      <c r="E305" s="17"/>
    </row>
    <row r="306" spans="4:5" ht="12.75">
      <c r="D306" s="17"/>
      <c r="E306" s="17"/>
    </row>
    <row r="307" spans="4:5" ht="12.75">
      <c r="D307" s="17"/>
      <c r="E307" s="17"/>
    </row>
    <row r="308" spans="4:5" ht="12.75">
      <c r="D308" s="17"/>
      <c r="E308" s="17"/>
    </row>
    <row r="309" spans="4:5" ht="12.75">
      <c r="D309" s="17"/>
      <c r="E309" s="17"/>
    </row>
    <row r="310" spans="4:5" ht="12.75">
      <c r="D310" s="17"/>
      <c r="E310" s="17"/>
    </row>
    <row r="311" spans="4:5" ht="12.75">
      <c r="D311" s="17"/>
      <c r="E311" s="17"/>
    </row>
    <row r="312" spans="4:5" ht="12.75">
      <c r="D312" s="17"/>
      <c r="E312" s="17"/>
    </row>
    <row r="313" spans="4:5" ht="12.75">
      <c r="D313" s="17"/>
      <c r="E313" s="17"/>
    </row>
    <row r="314" spans="4:5" ht="12.75">
      <c r="D314" s="17"/>
      <c r="E314" s="17"/>
    </row>
    <row r="315" spans="4:5" ht="12.75">
      <c r="D315" s="17"/>
      <c r="E315" s="17"/>
    </row>
    <row r="316" spans="4:5" ht="12.75">
      <c r="D316" s="17"/>
      <c r="E316" s="17"/>
    </row>
    <row r="317" spans="4:5" ht="12.75">
      <c r="D317" s="17"/>
      <c r="E317" s="17"/>
    </row>
    <row r="318" spans="4:5" ht="12.75">
      <c r="D318" s="17"/>
      <c r="E318" s="17"/>
    </row>
    <row r="319" spans="4:5" ht="12.75">
      <c r="D319" s="17"/>
      <c r="E319" s="17"/>
    </row>
    <row r="320" spans="4:5" ht="12.75">
      <c r="D320" s="17"/>
      <c r="E320" s="17"/>
    </row>
    <row r="321" spans="4:5" ht="12.75">
      <c r="D321" s="17"/>
      <c r="E321" s="17"/>
    </row>
    <row r="322" spans="4:5" ht="12.75">
      <c r="D322" s="17"/>
      <c r="E322" s="17"/>
    </row>
    <row r="323" spans="4:5" ht="12.75">
      <c r="D323" s="17"/>
      <c r="E323" s="17"/>
    </row>
    <row r="324" spans="4:5" ht="12.75">
      <c r="D324" s="17"/>
      <c r="E324" s="17"/>
    </row>
    <row r="325" spans="4:5" ht="12.75">
      <c r="D325" s="17"/>
      <c r="E325" s="17"/>
    </row>
    <row r="326" spans="4:5" ht="12.75">
      <c r="D326" s="17"/>
      <c r="E326" s="17"/>
    </row>
    <row r="327" spans="4:5" ht="12.75">
      <c r="D327" s="17"/>
      <c r="E327" s="17"/>
    </row>
    <row r="328" spans="4:5" ht="12.75">
      <c r="D328" s="17"/>
      <c r="E328" s="17"/>
    </row>
    <row r="329" spans="4:5" ht="12.75">
      <c r="D329" s="17"/>
      <c r="E329" s="17"/>
    </row>
    <row r="330" spans="4:5" ht="12.75">
      <c r="D330" s="17"/>
      <c r="E330" s="17"/>
    </row>
    <row r="331" spans="4:5" ht="12.75">
      <c r="D331" s="17"/>
      <c r="E331" s="17"/>
    </row>
    <row r="332" spans="4:5" ht="12.75">
      <c r="D332" s="17"/>
      <c r="E332" s="17"/>
    </row>
    <row r="333" spans="4:5" ht="12.75">
      <c r="D333" s="17"/>
      <c r="E333" s="17"/>
    </row>
    <row r="334" spans="4:5" ht="12.75">
      <c r="D334" s="17"/>
      <c r="E334" s="17"/>
    </row>
    <row r="335" spans="4:5" ht="12.75">
      <c r="D335" s="17"/>
      <c r="E335" s="17"/>
    </row>
    <row r="336" spans="4:5" ht="12.75">
      <c r="D336" s="17"/>
      <c r="E336" s="17"/>
    </row>
    <row r="337" spans="4:5" ht="12.75">
      <c r="D337" s="17"/>
      <c r="E337" s="17"/>
    </row>
    <row r="338" spans="4:5" ht="12.75">
      <c r="D338" s="17"/>
      <c r="E338" s="17"/>
    </row>
    <row r="339" spans="4:5" ht="12.75">
      <c r="D339" s="17"/>
      <c r="E339" s="17"/>
    </row>
    <row r="340" spans="4:5" ht="12.75">
      <c r="D340" s="17"/>
      <c r="E340" s="17"/>
    </row>
    <row r="341" spans="4:5" ht="12.75">
      <c r="D341" s="17"/>
      <c r="E341" s="17"/>
    </row>
    <row r="342" spans="4:5" ht="12.75">
      <c r="D342" s="17"/>
      <c r="E342" s="17"/>
    </row>
    <row r="343" spans="4:5" ht="12.75">
      <c r="D343" s="17"/>
      <c r="E343" s="17"/>
    </row>
    <row r="344" spans="4:5" ht="12.75">
      <c r="D344" s="17"/>
      <c r="E344" s="17"/>
    </row>
    <row r="345" spans="4:5" ht="12.75">
      <c r="D345" s="17"/>
      <c r="E345" s="17"/>
    </row>
    <row r="346" spans="4:5" ht="12.75">
      <c r="D346" s="17"/>
      <c r="E346" s="17"/>
    </row>
    <row r="347" spans="4:5" ht="12.75">
      <c r="D347" s="17"/>
      <c r="E347" s="17"/>
    </row>
    <row r="348" spans="4:5" ht="12.75">
      <c r="D348" s="17"/>
      <c r="E348" s="17"/>
    </row>
    <row r="349" spans="4:5" ht="12.75">
      <c r="D349" s="17"/>
      <c r="E349" s="17"/>
    </row>
    <row r="350" spans="4:5" ht="12.75">
      <c r="D350" s="17"/>
      <c r="E350" s="17"/>
    </row>
    <row r="351" spans="4:5" ht="12.75">
      <c r="D351" s="17"/>
      <c r="E351" s="17"/>
    </row>
    <row r="352" spans="4:5" ht="12.75">
      <c r="D352" s="17"/>
      <c r="E352" s="17"/>
    </row>
    <row r="353" spans="4:5" ht="12.75">
      <c r="D353" s="17"/>
      <c r="E353" s="17"/>
    </row>
    <row r="354" spans="4:5" ht="12.75">
      <c r="D354" s="17"/>
      <c r="E354" s="17"/>
    </row>
    <row r="355" spans="4:5" ht="12.75">
      <c r="D355" s="17"/>
      <c r="E355" s="17"/>
    </row>
    <row r="356" spans="4:5" ht="12.75">
      <c r="D356" s="17"/>
      <c r="E356" s="17"/>
    </row>
    <row r="357" spans="4:5" ht="12.75">
      <c r="D357" s="17"/>
      <c r="E357" s="17"/>
    </row>
    <row r="358" spans="4:5" ht="12.75">
      <c r="D358" s="17"/>
      <c r="E358" s="17"/>
    </row>
    <row r="359" spans="4:5" ht="12.75">
      <c r="D359" s="17"/>
      <c r="E359" s="17"/>
    </row>
    <row r="360" spans="4:5" ht="12.75">
      <c r="D360" s="17"/>
      <c r="E360" s="17"/>
    </row>
    <row r="361" spans="4:5" ht="12.75">
      <c r="D361" s="17"/>
      <c r="E361" s="17"/>
    </row>
    <row r="362" spans="4:5" ht="12.75">
      <c r="D362" s="17"/>
      <c r="E362" s="17"/>
    </row>
    <row r="363" spans="4:5" ht="12.75">
      <c r="D363" s="17"/>
      <c r="E363" s="17"/>
    </row>
    <row r="364" spans="4:5" ht="12.75">
      <c r="D364" s="17"/>
      <c r="E364" s="17"/>
    </row>
    <row r="365" spans="4:5" ht="12.75">
      <c r="D365" s="17"/>
      <c r="E365" s="17"/>
    </row>
    <row r="366" spans="4:5" ht="12.75">
      <c r="D366" s="17"/>
      <c r="E366" s="17"/>
    </row>
    <row r="367" spans="4:5" ht="12.75">
      <c r="D367" s="17"/>
      <c r="E367" s="17"/>
    </row>
    <row r="368" spans="4:5" ht="12.75">
      <c r="D368" s="17"/>
      <c r="E368" s="17"/>
    </row>
    <row r="369" spans="4:5" ht="12.75">
      <c r="D369" s="17"/>
      <c r="E369" s="17"/>
    </row>
    <row r="370" spans="4:5" ht="12.75">
      <c r="D370" s="17"/>
      <c r="E370" s="17"/>
    </row>
    <row r="371" spans="4:5" ht="12.75">
      <c r="D371" s="17"/>
      <c r="E371" s="17"/>
    </row>
    <row r="372" spans="4:5" ht="12.75">
      <c r="D372" s="17"/>
      <c r="E372" s="17"/>
    </row>
    <row r="373" spans="4:5" ht="12.75">
      <c r="D373" s="17"/>
      <c r="E373" s="17"/>
    </row>
    <row r="374" spans="4:5" ht="12.75">
      <c r="D374" s="17"/>
      <c r="E374" s="17"/>
    </row>
    <row r="375" spans="4:5" ht="12.75">
      <c r="D375" s="17"/>
      <c r="E375" s="17"/>
    </row>
    <row r="376" spans="4:5" ht="12.75">
      <c r="D376" s="17"/>
      <c r="E376" s="17"/>
    </row>
    <row r="377" spans="4:5" ht="12.75">
      <c r="D377" s="17"/>
      <c r="E377" s="17"/>
    </row>
    <row r="378" spans="4:5" ht="12.75">
      <c r="D378" s="17"/>
      <c r="E378" s="17"/>
    </row>
    <row r="379" spans="4:5" ht="12.75">
      <c r="D379" s="17"/>
      <c r="E379" s="17"/>
    </row>
    <row r="380" spans="4:5" ht="12.75">
      <c r="D380" s="17"/>
      <c r="E380" s="17"/>
    </row>
    <row r="381" spans="4:5" ht="12.75">
      <c r="D381" s="17"/>
      <c r="E381" s="17"/>
    </row>
    <row r="382" spans="4:5" ht="12.75">
      <c r="D382" s="17"/>
      <c r="E382" s="17"/>
    </row>
    <row r="383" spans="4:5" ht="12.75">
      <c r="D383" s="17"/>
      <c r="E383" s="17"/>
    </row>
    <row r="384" spans="4:5" ht="12.75">
      <c r="D384" s="17"/>
      <c r="E384" s="17"/>
    </row>
    <row r="385" spans="4:5" ht="12.75">
      <c r="D385" s="17"/>
      <c r="E385" s="17"/>
    </row>
    <row r="386" spans="4:5" ht="12.75">
      <c r="D386" s="17"/>
      <c r="E386" s="17"/>
    </row>
    <row r="387" spans="4:5" ht="12.75">
      <c r="D387" s="17"/>
      <c r="E387" s="17"/>
    </row>
    <row r="388" spans="4:5" ht="12.75">
      <c r="D388" s="17"/>
      <c r="E388" s="17"/>
    </row>
    <row r="389" spans="4:5" ht="12.75">
      <c r="D389" s="17"/>
      <c r="E389" s="17"/>
    </row>
    <row r="390" spans="4:5" ht="12.75">
      <c r="D390" s="17"/>
      <c r="E390" s="17"/>
    </row>
    <row r="391" spans="4:5" ht="12.75">
      <c r="D391" s="17"/>
      <c r="E391" s="17"/>
    </row>
    <row r="392" spans="4:5" ht="12.75">
      <c r="D392" s="17"/>
      <c r="E392" s="17"/>
    </row>
    <row r="393" spans="4:5" ht="12.75">
      <c r="D393" s="17"/>
      <c r="E393" s="17"/>
    </row>
    <row r="394" spans="4:5" ht="12.75">
      <c r="D394" s="17"/>
      <c r="E394" s="17"/>
    </row>
    <row r="395" spans="4:5" ht="12.75">
      <c r="D395" s="17"/>
      <c r="E395" s="17"/>
    </row>
    <row r="396" spans="4:5" ht="12.75">
      <c r="D396" s="17"/>
      <c r="E396" s="17"/>
    </row>
    <row r="397" spans="4:5" ht="12.75">
      <c r="D397" s="17"/>
      <c r="E397" s="17"/>
    </row>
    <row r="398" spans="4:5" ht="12.75">
      <c r="D398" s="17"/>
      <c r="E398" s="17"/>
    </row>
    <row r="399" spans="4:5" ht="12.75">
      <c r="D399" s="17"/>
      <c r="E399" s="17"/>
    </row>
    <row r="400" spans="4:5" ht="12.75">
      <c r="D400" s="17"/>
      <c r="E400" s="17"/>
    </row>
    <row r="401" spans="4:5" ht="12.75">
      <c r="D401" s="17"/>
      <c r="E401" s="17"/>
    </row>
    <row r="402" spans="4:5" ht="12.75">
      <c r="D402" s="17"/>
      <c r="E402" s="17"/>
    </row>
    <row r="403" spans="4:5" ht="12.75">
      <c r="D403" s="17"/>
      <c r="E403" s="17"/>
    </row>
    <row r="404" spans="4:5" ht="12.75">
      <c r="D404" s="17"/>
      <c r="E404" s="17"/>
    </row>
    <row r="405" spans="4:5" ht="12.75">
      <c r="D405" s="17"/>
      <c r="E405" s="17"/>
    </row>
    <row r="406" spans="4:5" ht="12.75">
      <c r="D406" s="17"/>
      <c r="E406" s="17"/>
    </row>
    <row r="407" spans="4:5" ht="12.75">
      <c r="D407" s="17"/>
      <c r="E407" s="17"/>
    </row>
    <row r="408" spans="4:5" ht="12.75">
      <c r="D408" s="17"/>
      <c r="E408" s="17"/>
    </row>
    <row r="409" spans="4:5" ht="12.75">
      <c r="D409" s="17"/>
      <c r="E409" s="17"/>
    </row>
    <row r="410" spans="4:5" ht="12.75">
      <c r="D410" s="17"/>
      <c r="E410" s="17"/>
    </row>
    <row r="411" spans="4:5" ht="12.75">
      <c r="D411" s="17"/>
      <c r="E411" s="17"/>
    </row>
    <row r="412" spans="4:5" ht="12.75">
      <c r="D412" s="17"/>
      <c r="E412" s="17"/>
    </row>
    <row r="413" spans="4:5" ht="12.75">
      <c r="D413" s="17"/>
      <c r="E413" s="17"/>
    </row>
    <row r="414" spans="4:5" ht="12.75">
      <c r="D414" s="17"/>
      <c r="E414" s="17"/>
    </row>
    <row r="415" spans="4:5" ht="12.75">
      <c r="D415" s="17"/>
      <c r="E415" s="17"/>
    </row>
    <row r="416" spans="4:5" ht="12.75">
      <c r="D416" s="17"/>
      <c r="E416" s="17"/>
    </row>
    <row r="417" spans="4:5" ht="12.75">
      <c r="D417" s="17"/>
      <c r="E417" s="17"/>
    </row>
    <row r="418" spans="4:5" ht="12.75">
      <c r="D418" s="17"/>
      <c r="E418" s="17"/>
    </row>
    <row r="419" spans="4:5" ht="12.75">
      <c r="D419" s="17"/>
      <c r="E419" s="17"/>
    </row>
    <row r="420" spans="4:5" ht="12.75">
      <c r="D420" s="17"/>
      <c r="E420" s="17"/>
    </row>
    <row r="421" spans="4:5" ht="12.75">
      <c r="D421" s="17"/>
      <c r="E421" s="17"/>
    </row>
    <row r="422" spans="4:5" ht="12.75">
      <c r="D422" s="17"/>
      <c r="E422" s="17"/>
    </row>
    <row r="423" spans="4:5" ht="12.75">
      <c r="D423" s="17"/>
      <c r="E423" s="17"/>
    </row>
    <row r="424" spans="4:5" ht="12.75">
      <c r="D424" s="17"/>
      <c r="E424" s="17"/>
    </row>
    <row r="425" spans="4:5" ht="12.75">
      <c r="D425" s="17"/>
      <c r="E425" s="17"/>
    </row>
    <row r="426" spans="4:5" ht="12.75">
      <c r="D426" s="17"/>
      <c r="E426" s="17"/>
    </row>
    <row r="427" spans="4:5" ht="12.75">
      <c r="D427" s="17"/>
      <c r="E427" s="17"/>
    </row>
    <row r="428" spans="4:5" ht="12.75">
      <c r="D428" s="17"/>
      <c r="E428" s="17"/>
    </row>
    <row r="429" spans="4:5" ht="12.75">
      <c r="D429" s="17"/>
      <c r="E429" s="17"/>
    </row>
    <row r="430" spans="4:5" ht="12.75">
      <c r="D430" s="17"/>
      <c r="E430" s="17"/>
    </row>
    <row r="431" spans="4:5" ht="12.75">
      <c r="D431" s="17"/>
      <c r="E431" s="17"/>
    </row>
    <row r="432" spans="4:5" ht="12.75">
      <c r="D432" s="17"/>
      <c r="E432" s="17"/>
    </row>
    <row r="433" spans="4:5" ht="12.75">
      <c r="D433" s="17"/>
      <c r="E433" s="17"/>
    </row>
    <row r="434" spans="4:5" ht="12.75">
      <c r="D434" s="17"/>
      <c r="E434" s="17"/>
    </row>
    <row r="435" spans="4:5" ht="12.75">
      <c r="D435" s="17"/>
      <c r="E435" s="17"/>
    </row>
    <row r="436" spans="4:5" ht="12.75">
      <c r="D436" s="17"/>
      <c r="E436" s="17"/>
    </row>
    <row r="437" spans="4:5" ht="12.75">
      <c r="D437" s="17"/>
      <c r="E437" s="17"/>
    </row>
    <row r="438" spans="4:5" ht="12.75">
      <c r="D438" s="17"/>
      <c r="E438" s="17"/>
    </row>
    <row r="439" spans="4:5" ht="12.75">
      <c r="D439" s="17"/>
      <c r="E439" s="17"/>
    </row>
    <row r="440" spans="4:5" ht="12.75">
      <c r="D440" s="17"/>
      <c r="E440" s="17"/>
    </row>
    <row r="441" spans="4:5" ht="12.75">
      <c r="D441" s="17"/>
      <c r="E441" s="17"/>
    </row>
    <row r="442" spans="4:5" ht="12.75">
      <c r="D442" s="17"/>
      <c r="E442" s="17"/>
    </row>
    <row r="443" spans="4:5" ht="12.75">
      <c r="D443" s="17"/>
      <c r="E443" s="17"/>
    </row>
    <row r="444" spans="4:5" ht="12.75">
      <c r="D444" s="17"/>
      <c r="E444" s="17"/>
    </row>
    <row r="445" spans="4:5" ht="12.75">
      <c r="D445" s="17"/>
      <c r="E445" s="17"/>
    </row>
    <row r="446" spans="4:5" ht="12.75">
      <c r="D446" s="17"/>
      <c r="E446" s="17"/>
    </row>
    <row r="447" spans="4:5" ht="12.75">
      <c r="D447" s="17"/>
      <c r="E447" s="17"/>
    </row>
    <row r="448" spans="4:5" ht="12.75">
      <c r="D448" s="17"/>
      <c r="E448" s="17"/>
    </row>
    <row r="449" spans="4:5" ht="12.75">
      <c r="D449" s="17"/>
      <c r="E449" s="17"/>
    </row>
    <row r="450" spans="4:5" ht="12.75">
      <c r="D450" s="17"/>
      <c r="E450" s="17"/>
    </row>
    <row r="451" spans="4:5" ht="12.75">
      <c r="D451" s="17"/>
      <c r="E451" s="17"/>
    </row>
    <row r="452" spans="4:5" ht="12.75">
      <c r="D452" s="17"/>
      <c r="E452" s="17"/>
    </row>
    <row r="453" spans="4:5" ht="12.75">
      <c r="D453" s="17"/>
      <c r="E453" s="17"/>
    </row>
    <row r="454" spans="4:5" ht="12.75">
      <c r="D454" s="17"/>
      <c r="E454" s="17"/>
    </row>
    <row r="455" spans="4:5" ht="12.75">
      <c r="D455" s="17"/>
      <c r="E455" s="17"/>
    </row>
    <row r="456" spans="4:5" ht="12.75">
      <c r="D456" s="17"/>
      <c r="E456" s="17"/>
    </row>
    <row r="457" spans="4:5" ht="12.75">
      <c r="D457" s="17"/>
      <c r="E457" s="17"/>
    </row>
    <row r="458" spans="4:5" ht="12.75">
      <c r="D458" s="17"/>
      <c r="E458" s="17"/>
    </row>
    <row r="459" spans="4:5" ht="12.75">
      <c r="D459" s="17"/>
      <c r="E459" s="17"/>
    </row>
    <row r="460" spans="4:5" ht="12.75">
      <c r="D460" s="17"/>
      <c r="E460" s="17"/>
    </row>
    <row r="461" spans="4:5" ht="12.75">
      <c r="D461" s="17"/>
      <c r="E461" s="17"/>
    </row>
    <row r="462" spans="4:5" ht="12.75">
      <c r="D462" s="17"/>
      <c r="E462" s="17"/>
    </row>
    <row r="463" spans="4:5" ht="12.75">
      <c r="D463" s="17"/>
      <c r="E463" s="17"/>
    </row>
    <row r="464" spans="4:5" ht="12.75">
      <c r="D464" s="17"/>
      <c r="E464" s="17"/>
    </row>
    <row r="465" spans="4:5" ht="12.75">
      <c r="D465" s="17"/>
      <c r="E465" s="17"/>
    </row>
    <row r="466" spans="4:5" ht="12.75">
      <c r="D466" s="17"/>
      <c r="E466" s="17"/>
    </row>
    <row r="467" spans="4:5" ht="12.75">
      <c r="D467" s="17"/>
      <c r="E467" s="17"/>
    </row>
    <row r="468" spans="4:5" ht="12.75">
      <c r="D468" s="17"/>
      <c r="E468" s="17"/>
    </row>
    <row r="469" spans="4:5" ht="12.75">
      <c r="D469" s="17"/>
      <c r="E469" s="17"/>
    </row>
    <row r="470" spans="4:5" ht="12.75">
      <c r="D470" s="17"/>
      <c r="E470" s="17"/>
    </row>
    <row r="471" spans="4:5" ht="12.75">
      <c r="D471" s="17"/>
      <c r="E471" s="17"/>
    </row>
    <row r="472" spans="4:5" ht="12.75">
      <c r="D472" s="17"/>
      <c r="E472" s="17"/>
    </row>
    <row r="473" spans="4:5" ht="12.75">
      <c r="D473" s="17"/>
      <c r="E473" s="17"/>
    </row>
    <row r="474" spans="4:5" ht="12.75">
      <c r="D474" s="17"/>
      <c r="E474" s="17"/>
    </row>
    <row r="475" spans="4:5" ht="12.75">
      <c r="D475" s="17"/>
      <c r="E475" s="17"/>
    </row>
    <row r="476" spans="4:5" ht="12.75">
      <c r="D476" s="17"/>
      <c r="E476" s="17"/>
    </row>
    <row r="477" spans="4:5" ht="12.75">
      <c r="D477" s="17"/>
      <c r="E477" s="17"/>
    </row>
    <row r="478" spans="4:5" ht="12.75">
      <c r="D478" s="17"/>
      <c r="E478" s="17"/>
    </row>
    <row r="479" spans="4:5" ht="12.75">
      <c r="D479" s="17"/>
      <c r="E479" s="17"/>
    </row>
    <row r="480" spans="4:5" ht="12.75">
      <c r="D480" s="17"/>
      <c r="E480" s="17"/>
    </row>
    <row r="481" spans="4:5" ht="12.75">
      <c r="D481" s="17"/>
      <c r="E481" s="17"/>
    </row>
    <row r="482" spans="4:5" ht="12.75">
      <c r="D482" s="17"/>
      <c r="E482" s="17"/>
    </row>
    <row r="483" spans="4:5" ht="12.75">
      <c r="D483" s="17"/>
      <c r="E483" s="17"/>
    </row>
    <row r="484" spans="4:5" ht="12.75">
      <c r="D484" s="17"/>
      <c r="E484" s="17"/>
    </row>
    <row r="485" spans="4:5" ht="12.75">
      <c r="D485" s="17"/>
      <c r="E485" s="17"/>
    </row>
    <row r="486" spans="4:5" ht="12.75">
      <c r="D486" s="17"/>
      <c r="E486" s="17"/>
    </row>
    <row r="487" spans="4:5" ht="12.75">
      <c r="D487" s="17"/>
      <c r="E487" s="17"/>
    </row>
    <row r="488" spans="4:5" ht="12.75">
      <c r="D488" s="17"/>
      <c r="E488" s="17"/>
    </row>
    <row r="489" spans="4:5" ht="12.75">
      <c r="D489" s="17"/>
      <c r="E489" s="17"/>
    </row>
    <row r="490" spans="4:5" ht="12.75">
      <c r="D490" s="17"/>
      <c r="E490" s="17"/>
    </row>
    <row r="491" spans="4:5" ht="12.75">
      <c r="D491" s="17"/>
      <c r="E491" s="17"/>
    </row>
    <row r="492" spans="4:5" ht="12.75">
      <c r="D492" s="17"/>
      <c r="E492" s="17"/>
    </row>
    <row r="493" spans="4:5" ht="12.75">
      <c r="D493" s="17"/>
      <c r="E493" s="17"/>
    </row>
    <row r="494" spans="4:5" ht="12.75">
      <c r="D494" s="17"/>
      <c r="E494" s="17"/>
    </row>
    <row r="495" spans="4:5" ht="12.75">
      <c r="D495" s="17"/>
      <c r="E495" s="17"/>
    </row>
    <row r="496" spans="4:5" ht="12.75">
      <c r="D496" s="17"/>
      <c r="E496" s="17"/>
    </row>
    <row r="497" spans="4:5" ht="12.75">
      <c r="D497" s="17"/>
      <c r="E497" s="17"/>
    </row>
    <row r="498" spans="4:5" ht="12.75">
      <c r="D498" s="17"/>
      <c r="E498" s="17"/>
    </row>
    <row r="499" spans="4:5" ht="12.75">
      <c r="D499" s="17"/>
      <c r="E499" s="17"/>
    </row>
    <row r="500" spans="4:5" ht="12.75">
      <c r="D500" s="17"/>
      <c r="E500" s="17"/>
    </row>
    <row r="501" spans="4:5" ht="12.75">
      <c r="D501" s="17"/>
      <c r="E501" s="17"/>
    </row>
    <row r="502" spans="4:5" ht="12.75">
      <c r="D502" s="17"/>
      <c r="E502" s="17"/>
    </row>
    <row r="503" spans="4:5" ht="12.75">
      <c r="D503" s="17"/>
      <c r="E503" s="17"/>
    </row>
    <row r="504" spans="4:5" ht="12.75">
      <c r="D504" s="17"/>
      <c r="E504" s="17"/>
    </row>
    <row r="505" spans="4:5" ht="12.75">
      <c r="D505" s="17"/>
      <c r="E505" s="17"/>
    </row>
    <row r="506" spans="4:5" ht="12.75">
      <c r="D506" s="17"/>
      <c r="E506" s="17"/>
    </row>
    <row r="507" spans="4:5" ht="12.75">
      <c r="D507" s="17"/>
      <c r="E507" s="17"/>
    </row>
    <row r="508" spans="4:5" ht="12.75">
      <c r="D508" s="17"/>
      <c r="E508" s="17"/>
    </row>
    <row r="509" spans="4:5" ht="12.75">
      <c r="D509" s="17"/>
      <c r="E509" s="17"/>
    </row>
    <row r="510" spans="4:5" ht="12.75">
      <c r="D510" s="17"/>
      <c r="E510" s="17"/>
    </row>
    <row r="511" spans="4:5" ht="12.75">
      <c r="D511" s="17"/>
      <c r="E511" s="17"/>
    </row>
    <row r="512" spans="4:5" ht="12.75">
      <c r="D512" s="17"/>
      <c r="E512" s="17"/>
    </row>
    <row r="513" spans="4:5" ht="12.75">
      <c r="D513" s="17"/>
      <c r="E513" s="17"/>
    </row>
    <row r="514" spans="4:5" ht="12.75">
      <c r="D514" s="17"/>
      <c r="E514" s="17"/>
    </row>
    <row r="515" spans="4:5" ht="12.75">
      <c r="D515" s="17"/>
      <c r="E515" s="17"/>
    </row>
    <row r="516" spans="4:5" ht="12.75">
      <c r="D516" s="17"/>
      <c r="E516" s="17"/>
    </row>
    <row r="517" spans="4:5" ht="12.75">
      <c r="D517" s="17"/>
      <c r="E517" s="17"/>
    </row>
    <row r="518" spans="4:5" ht="12.75">
      <c r="D518" s="17"/>
      <c r="E518" s="17"/>
    </row>
    <row r="519" spans="4:5" ht="12.75">
      <c r="D519" s="17"/>
      <c r="E519" s="17"/>
    </row>
    <row r="520" spans="4:5" ht="12.75">
      <c r="D520" s="17"/>
      <c r="E520" s="17"/>
    </row>
    <row r="521" spans="4:5" ht="12.75">
      <c r="D521" s="17"/>
      <c r="E521" s="17"/>
    </row>
    <row r="522" spans="4:5" ht="12.75">
      <c r="D522" s="17"/>
      <c r="E522" s="17"/>
    </row>
    <row r="523" spans="4:5" ht="12.75">
      <c r="D523" s="17"/>
      <c r="E523" s="17"/>
    </row>
    <row r="524" spans="4:5" ht="12.75">
      <c r="D524" s="17"/>
      <c r="E524" s="17"/>
    </row>
    <row r="525" spans="4:5" ht="12.75">
      <c r="D525" s="17"/>
      <c r="E525" s="17"/>
    </row>
    <row r="526" spans="4:5" ht="12.75">
      <c r="D526" s="17"/>
      <c r="E526" s="17"/>
    </row>
    <row r="527" spans="4:5" ht="12.75">
      <c r="D527" s="17"/>
      <c r="E527" s="17"/>
    </row>
    <row r="528" spans="4:5" ht="12.75">
      <c r="D528" s="17"/>
      <c r="E528" s="17"/>
    </row>
    <row r="529" spans="4:5" ht="12.75">
      <c r="D529" s="17"/>
      <c r="E529" s="17"/>
    </row>
    <row r="530" spans="4:5" ht="12.75">
      <c r="D530" s="17"/>
      <c r="E530" s="17"/>
    </row>
    <row r="531" spans="4:5" ht="12.75">
      <c r="D531" s="17"/>
      <c r="E531" s="17"/>
    </row>
    <row r="532" spans="4:5" ht="12.75">
      <c r="D532" s="17"/>
      <c r="E532" s="17"/>
    </row>
    <row r="533" spans="4:5" ht="12.75">
      <c r="D533" s="17"/>
      <c r="E533" s="17"/>
    </row>
    <row r="534" spans="4:5" ht="12.75">
      <c r="D534" s="17"/>
      <c r="E534" s="17"/>
    </row>
    <row r="535" spans="4:5" ht="12.75">
      <c r="D535" s="17"/>
      <c r="E535" s="17"/>
    </row>
    <row r="536" spans="4:5" ht="12.75">
      <c r="D536" s="17"/>
      <c r="E536" s="17"/>
    </row>
    <row r="537" spans="4:5" ht="12.75">
      <c r="D537" s="17"/>
      <c r="E537" s="17"/>
    </row>
    <row r="538" spans="4:5" ht="12.75">
      <c r="D538" s="17"/>
      <c r="E538" s="17"/>
    </row>
    <row r="539" spans="4:5" ht="12.75">
      <c r="D539" s="17"/>
      <c r="E539" s="17"/>
    </row>
    <row r="540" spans="4:5" ht="12.75">
      <c r="D540" s="17"/>
      <c r="E540" s="17"/>
    </row>
    <row r="541" spans="4:5" ht="12.75">
      <c r="D541" s="17"/>
      <c r="E541" s="17"/>
    </row>
    <row r="542" spans="4:5" ht="12.75">
      <c r="D542" s="17"/>
      <c r="E542" s="17"/>
    </row>
    <row r="543" spans="4:5" ht="12.75">
      <c r="D543" s="17"/>
      <c r="E543" s="17"/>
    </row>
    <row r="544" spans="4:5" ht="12.75">
      <c r="D544" s="17"/>
      <c r="E544" s="17"/>
    </row>
    <row r="545" spans="4:5" ht="12.75">
      <c r="D545" s="17"/>
      <c r="E545" s="17"/>
    </row>
    <row r="546" spans="4:5" ht="12.75">
      <c r="D546" s="17"/>
      <c r="E546" s="17"/>
    </row>
    <row r="547" spans="4:5" ht="12.75">
      <c r="D547" s="17"/>
      <c r="E547" s="17"/>
    </row>
    <row r="548" spans="4:5" ht="12.75">
      <c r="D548" s="17"/>
      <c r="E548" s="17"/>
    </row>
    <row r="549" spans="4:5" ht="12.75">
      <c r="D549" s="17"/>
      <c r="E549" s="17"/>
    </row>
    <row r="550" spans="4:5" ht="12.75">
      <c r="D550" s="17"/>
      <c r="E550" s="17"/>
    </row>
    <row r="551" spans="4:5" ht="12.75">
      <c r="D551" s="17"/>
      <c r="E551" s="17"/>
    </row>
    <row r="552" spans="4:5" ht="12.75">
      <c r="D552" s="17"/>
      <c r="E552" s="17"/>
    </row>
    <row r="553" spans="4:5" ht="12.75">
      <c r="D553" s="17"/>
      <c r="E553" s="17"/>
    </row>
    <row r="554" spans="4:5" ht="12.75">
      <c r="D554" s="17"/>
      <c r="E554" s="17"/>
    </row>
    <row r="555" spans="4:5" ht="12.75">
      <c r="D555" s="17"/>
      <c r="E555" s="17"/>
    </row>
    <row r="556" spans="4:5" ht="12.75">
      <c r="D556" s="17"/>
      <c r="E556" s="17"/>
    </row>
    <row r="557" spans="4:5" ht="12.75">
      <c r="D557" s="17"/>
      <c r="E557" s="17"/>
    </row>
    <row r="558" spans="4:5" ht="12.75">
      <c r="D558" s="17"/>
      <c r="E558" s="17"/>
    </row>
    <row r="559" spans="4:5" ht="12.75">
      <c r="D559" s="17"/>
      <c r="E559" s="17"/>
    </row>
    <row r="560" spans="4:5" ht="12.75">
      <c r="D560" s="17"/>
      <c r="E560" s="17"/>
    </row>
    <row r="561" spans="4:5" ht="12.75">
      <c r="D561" s="17"/>
      <c r="E561" s="17"/>
    </row>
    <row r="562" spans="4:5" ht="12.75">
      <c r="D562" s="17"/>
      <c r="E562" s="17"/>
    </row>
    <row r="563" spans="4:5" ht="12.75">
      <c r="D563" s="17"/>
      <c r="E563" s="17"/>
    </row>
    <row r="564" spans="4:5" ht="12.75">
      <c r="D564" s="17"/>
      <c r="E564" s="17"/>
    </row>
    <row r="565" spans="4:5" ht="12.75">
      <c r="D565" s="17"/>
      <c r="E565" s="17"/>
    </row>
    <row r="566" spans="4:5" ht="12.75">
      <c r="D566" s="17"/>
      <c r="E566" s="17"/>
    </row>
    <row r="567" spans="4:5" ht="12.75">
      <c r="D567" s="17"/>
      <c r="E567" s="17"/>
    </row>
    <row r="568" spans="4:5" ht="12.75">
      <c r="D568" s="17"/>
      <c r="E568" s="17"/>
    </row>
    <row r="569" spans="4:5" ht="12.75">
      <c r="D569" s="17"/>
      <c r="E569" s="17"/>
    </row>
    <row r="570" spans="4:5" ht="12.75">
      <c r="D570" s="17"/>
      <c r="E570" s="17"/>
    </row>
    <row r="571" spans="4:5" ht="12.75">
      <c r="D571" s="17"/>
      <c r="E571" s="17"/>
    </row>
    <row r="572" spans="4:5" ht="12.75">
      <c r="D572" s="17"/>
      <c r="E572" s="17"/>
    </row>
    <row r="573" spans="4:5" ht="12.75">
      <c r="D573" s="17"/>
      <c r="E573" s="17"/>
    </row>
    <row r="574" spans="4:5" ht="12.75">
      <c r="D574" s="17"/>
      <c r="E574" s="17"/>
    </row>
    <row r="575" spans="4:5" ht="12.75">
      <c r="D575" s="17"/>
      <c r="E575" s="17"/>
    </row>
    <row r="576" spans="4:5" ht="12.75">
      <c r="D576" s="17"/>
      <c r="E576" s="17"/>
    </row>
    <row r="577" spans="4:5" ht="12.75">
      <c r="D577" s="17"/>
      <c r="E577" s="17"/>
    </row>
    <row r="578" spans="4:5" ht="12.75">
      <c r="D578" s="17"/>
      <c r="E578" s="17"/>
    </row>
    <row r="579" spans="4:5" ht="12.75">
      <c r="D579" s="17"/>
      <c r="E579" s="17"/>
    </row>
    <row r="580" spans="4:5" ht="12.75">
      <c r="D580" s="17"/>
      <c r="E580" s="17"/>
    </row>
    <row r="581" spans="4:5" ht="12.75">
      <c r="D581" s="17"/>
      <c r="E581" s="17"/>
    </row>
    <row r="582" spans="4:5" ht="12.75">
      <c r="D582" s="17"/>
      <c r="E582" s="17"/>
    </row>
    <row r="583" spans="4:5" ht="12.75">
      <c r="D583" s="17"/>
      <c r="E583" s="17"/>
    </row>
    <row r="584" spans="4:5" ht="12.75">
      <c r="D584" s="17"/>
      <c r="E584" s="17"/>
    </row>
    <row r="585" spans="4:5" ht="12.75">
      <c r="D585" s="17"/>
      <c r="E585" s="17"/>
    </row>
    <row r="586" spans="4:5" ht="12.75">
      <c r="D586" s="17"/>
      <c r="E586" s="17"/>
    </row>
    <row r="587" spans="4:5" ht="12.75">
      <c r="D587" s="17"/>
      <c r="E587" s="17"/>
    </row>
    <row r="588" spans="4:5" ht="12.75">
      <c r="D588" s="17"/>
      <c r="E588" s="17"/>
    </row>
    <row r="589" spans="4:5" ht="12.75">
      <c r="D589" s="17"/>
      <c r="E589" s="17"/>
    </row>
    <row r="590" spans="4:5" ht="12.75">
      <c r="D590" s="17"/>
      <c r="E590" s="17"/>
    </row>
    <row r="591" spans="4:5" ht="12.75">
      <c r="D591" s="17"/>
      <c r="E591" s="17"/>
    </row>
    <row r="592" spans="4:5" ht="12.75">
      <c r="D592" s="17"/>
      <c r="E592" s="17"/>
    </row>
    <row r="593" spans="4:5" ht="12.75">
      <c r="D593" s="17"/>
      <c r="E593" s="17"/>
    </row>
    <row r="594" spans="4:5" ht="12.75">
      <c r="D594" s="17"/>
      <c r="E594" s="17"/>
    </row>
    <row r="595" spans="4:5" ht="12.75">
      <c r="D595" s="17"/>
      <c r="E595" s="17"/>
    </row>
    <row r="596" spans="4:5" ht="12.75">
      <c r="D596" s="17"/>
      <c r="E596" s="17"/>
    </row>
    <row r="597" spans="4:5" ht="12.75">
      <c r="D597" s="17"/>
      <c r="E597" s="17"/>
    </row>
    <row r="598" spans="4:5" ht="12.75">
      <c r="D598" s="17"/>
      <c r="E598" s="17"/>
    </row>
    <row r="599" spans="4:5" ht="12.75">
      <c r="D599" s="17"/>
      <c r="E599" s="17"/>
    </row>
    <row r="600" spans="4:5" ht="12.75">
      <c r="D600" s="17"/>
      <c r="E600" s="17"/>
    </row>
    <row r="601" spans="4:5" ht="12.75">
      <c r="D601" s="17"/>
      <c r="E601" s="17"/>
    </row>
    <row r="602" spans="4:5" ht="12.75">
      <c r="D602" s="17"/>
      <c r="E602" s="17"/>
    </row>
    <row r="603" spans="4:5" ht="12.75">
      <c r="D603" s="17"/>
      <c r="E603" s="17"/>
    </row>
    <row r="604" spans="4:5" ht="12.75">
      <c r="D604" s="17"/>
      <c r="E604" s="17"/>
    </row>
    <row r="605" spans="4:5" ht="12.75">
      <c r="D605" s="17"/>
      <c r="E605" s="17"/>
    </row>
    <row r="606" spans="4:5" ht="12.75">
      <c r="D606" s="17"/>
      <c r="E606" s="17"/>
    </row>
    <row r="607" spans="4:5" ht="12.75">
      <c r="D607" s="17"/>
      <c r="E607" s="17"/>
    </row>
    <row r="608" spans="4:5" ht="12.75">
      <c r="D608" s="17"/>
      <c r="E608" s="17"/>
    </row>
    <row r="609" spans="4:5" ht="12.75">
      <c r="D609" s="17"/>
      <c r="E609" s="17"/>
    </row>
    <row r="610" spans="4:5" ht="12.75">
      <c r="D610" s="17"/>
      <c r="E610" s="17"/>
    </row>
    <row r="611" spans="4:5" ht="12.75">
      <c r="D611" s="17"/>
      <c r="E611" s="17"/>
    </row>
    <row r="612" spans="4:5" ht="12.75">
      <c r="D612" s="17"/>
      <c r="E612" s="17"/>
    </row>
    <row r="613" spans="4:5" ht="12.75">
      <c r="D613" s="17"/>
      <c r="E613" s="17"/>
    </row>
    <row r="614" spans="4:5" ht="12.75">
      <c r="D614" s="17"/>
      <c r="E614" s="17"/>
    </row>
    <row r="615" spans="4:5" ht="12.75">
      <c r="D615" s="17"/>
      <c r="E615" s="17"/>
    </row>
    <row r="616" spans="4:5" ht="12.75">
      <c r="D616" s="17"/>
      <c r="E616" s="17"/>
    </row>
    <row r="617" spans="4:5" ht="12.75">
      <c r="D617" s="17"/>
      <c r="E617" s="17"/>
    </row>
    <row r="618" spans="4:5" ht="12.75">
      <c r="D618" s="17"/>
      <c r="E618" s="17"/>
    </row>
    <row r="619" spans="4:5" ht="12.75">
      <c r="D619" s="17"/>
      <c r="E619" s="17"/>
    </row>
    <row r="620" spans="4:5" ht="12.75">
      <c r="D620" s="17"/>
      <c r="E620" s="17"/>
    </row>
    <row r="621" spans="4:5" ht="12.75">
      <c r="D621" s="17"/>
      <c r="E621" s="17"/>
    </row>
    <row r="622" spans="4:5" ht="12.75">
      <c r="D622" s="17"/>
      <c r="E622" s="17"/>
    </row>
    <row r="623" spans="4:5" ht="12.75">
      <c r="D623" s="17"/>
      <c r="E623" s="17"/>
    </row>
    <row r="624" spans="4:5" ht="12.75">
      <c r="D624" s="17"/>
      <c r="E624" s="17"/>
    </row>
    <row r="625" spans="4:5" ht="12.75">
      <c r="D625" s="17"/>
      <c r="E625" s="17"/>
    </row>
    <row r="626" spans="4:5" ht="12.75">
      <c r="D626" s="17"/>
      <c r="E626" s="17"/>
    </row>
    <row r="627" spans="4:5" ht="12.75">
      <c r="D627" s="17"/>
      <c r="E627" s="17"/>
    </row>
    <row r="628" spans="4:5" ht="12.75">
      <c r="D628" s="17"/>
      <c r="E628" s="17"/>
    </row>
    <row r="629" spans="4:5" ht="12.75">
      <c r="D629" s="17"/>
      <c r="E629" s="17"/>
    </row>
    <row r="630" spans="4:5" ht="12.75">
      <c r="D630" s="17"/>
      <c r="E630" s="17"/>
    </row>
    <row r="631" spans="4:5" ht="12.75">
      <c r="D631" s="17"/>
      <c r="E631" s="17"/>
    </row>
    <row r="632" spans="4:5" ht="12.75">
      <c r="D632" s="17"/>
      <c r="E632" s="17"/>
    </row>
    <row r="633" spans="4:5" ht="12.75">
      <c r="D633" s="17"/>
      <c r="E633" s="17"/>
    </row>
  </sheetData>
  <sheetProtection/>
  <mergeCells count="39">
    <mergeCell ref="G39:G40"/>
    <mergeCell ref="G51:G52"/>
    <mergeCell ref="G75:G77"/>
    <mergeCell ref="G133:G134"/>
    <mergeCell ref="G137:G138"/>
    <mergeCell ref="B18:C18"/>
    <mergeCell ref="D18:E18"/>
    <mergeCell ref="F18:F19"/>
    <mergeCell ref="G18:G19"/>
    <mergeCell ref="A22:G22"/>
    <mergeCell ref="F1:G1"/>
    <mergeCell ref="F2:G2"/>
    <mergeCell ref="F3:G3"/>
    <mergeCell ref="A4:G4"/>
    <mergeCell ref="A5:G5"/>
    <mergeCell ref="A6:G6"/>
    <mergeCell ref="A28:G28"/>
    <mergeCell ref="A65:G65"/>
    <mergeCell ref="A8:G8"/>
    <mergeCell ref="A9:G9"/>
    <mergeCell ref="A11:G11"/>
    <mergeCell ref="A12:G12"/>
    <mergeCell ref="A13:G13"/>
    <mergeCell ref="A14:G14"/>
    <mergeCell ref="A18:A19"/>
    <mergeCell ref="G61:G62"/>
    <mergeCell ref="A78:G78"/>
    <mergeCell ref="A82:G82"/>
    <mergeCell ref="A87:G87"/>
    <mergeCell ref="A100:G100"/>
    <mergeCell ref="G80:G81"/>
    <mergeCell ref="A102:G102"/>
    <mergeCell ref="A124:G124"/>
    <mergeCell ref="A126:G126"/>
    <mergeCell ref="A128:G128"/>
    <mergeCell ref="A135:G135"/>
    <mergeCell ref="G122:G123"/>
    <mergeCell ref="A111:G111"/>
    <mergeCell ref="G115:G116"/>
  </mergeCells>
  <printOptions/>
  <pageMargins left="0.7874015748031497" right="0.7874015748031497" top="1.1811023622047245" bottom="0.3937007874015748" header="0.1968503937007874" footer="0.31496062992125984"/>
  <pageSetup horizontalDpi="600" verticalDpi="600" orientation="landscape" paperSize="9" scale="78" r:id="rId1"/>
  <rowBreaks count="8" manualBreakCount="8">
    <brk id="23" max="255" man="1"/>
    <brk id="36" max="255" man="1"/>
    <brk id="48" max="255" man="1"/>
    <brk id="57" max="6" man="1"/>
    <brk id="68" max="6" man="1"/>
    <brk id="83" max="255" man="1"/>
    <brk id="96" max="255" man="1"/>
    <brk id="1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igors</dc:creator>
  <cp:keywords/>
  <dc:description/>
  <cp:lastModifiedBy>Пользователь</cp:lastModifiedBy>
  <cp:lastPrinted>2023-02-27T06:54:44Z</cp:lastPrinted>
  <dcterms:created xsi:type="dcterms:W3CDTF">2004-12-21T10:50:56Z</dcterms:created>
  <dcterms:modified xsi:type="dcterms:W3CDTF">2023-02-27T06:55:46Z</dcterms:modified>
  <cp:category/>
  <cp:version/>
  <cp:contentType/>
  <cp:contentStatus/>
</cp:coreProperties>
</file>