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455" tabRatio="308" activeTab="1"/>
  </bookViews>
  <sheets>
    <sheet name="Додаток 1" sheetId="5" r:id="rId1"/>
    <sheet name="Додаток 2" sheetId="7" r:id="rId2"/>
    <sheet name="Додаток 3" sheetId="4" r:id="rId3"/>
  </sheets>
  <definedNames>
    <definedName name="_xlnm.Print_Area" localSheetId="0">'Додаток 1'!$A$1:$L$69</definedName>
    <definedName name="_xlnm.Print_Area" localSheetId="1">'Додаток 2'!$A$1:$M$22</definedName>
    <definedName name="_xlnm.Print_Area" localSheetId="2">'Додаток 3'!$A$1:$L$34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H11" i="5"/>
  <c r="H12" i="5"/>
  <c r="H13" i="5"/>
  <c r="P30" i="5" l="1"/>
  <c r="Q30" i="5"/>
  <c r="R30" i="5"/>
  <c r="P32" i="5"/>
  <c r="Q32" i="5"/>
  <c r="R32" i="5"/>
  <c r="P35" i="5"/>
  <c r="Q35" i="5"/>
  <c r="R35" i="5"/>
  <c r="D10" i="4" l="1"/>
  <c r="G10" i="4"/>
  <c r="J10" i="4"/>
  <c r="J14" i="4"/>
  <c r="G14" i="4"/>
  <c r="D14" i="4"/>
  <c r="G15" i="4"/>
  <c r="G20" i="7"/>
  <c r="E25" i="4" l="1"/>
  <c r="D15" i="4" l="1"/>
  <c r="F15" i="7"/>
  <c r="K15" i="7" l="1"/>
  <c r="G15" i="7"/>
  <c r="D15" i="7"/>
  <c r="H14" i="5" l="1"/>
  <c r="G31" i="4" l="1"/>
  <c r="G30" i="4"/>
  <c r="G29" i="4"/>
  <c r="J20" i="7" l="1"/>
  <c r="J15" i="7" s="1"/>
  <c r="J18" i="7"/>
  <c r="H15" i="7"/>
  <c r="L15" i="7"/>
  <c r="I15" i="7"/>
  <c r="I11" i="7" s="1"/>
  <c r="G11" i="7" s="1"/>
  <c r="E15" i="7"/>
  <c r="E27" i="4" l="1"/>
  <c r="D27" i="4" s="1"/>
  <c r="E26" i="4"/>
  <c r="D26" i="4" s="1"/>
  <c r="D25" i="4"/>
  <c r="D24" i="4"/>
  <c r="K27" i="4"/>
  <c r="K26" i="4"/>
  <c r="J26" i="4" s="1"/>
  <c r="K25" i="4"/>
  <c r="J25" i="4" s="1"/>
  <c r="K24" i="4"/>
  <c r="J24" i="4" s="1"/>
  <c r="J27" i="4"/>
  <c r="J15" i="4"/>
  <c r="J31" i="4"/>
  <c r="J30" i="4"/>
  <c r="J29" i="4"/>
  <c r="J22" i="4"/>
  <c r="J21" i="4"/>
  <c r="J20" i="4"/>
  <c r="J19" i="4"/>
  <c r="J18" i="4"/>
  <c r="G21" i="4"/>
  <c r="G20" i="4"/>
  <c r="G19" i="4"/>
  <c r="G18" i="4"/>
  <c r="D31" i="4"/>
  <c r="D30" i="4"/>
  <c r="D29" i="4"/>
  <c r="D22" i="4"/>
  <c r="D21" i="4"/>
  <c r="D20" i="4"/>
  <c r="R54" i="5" l="1"/>
  <c r="Q59" i="5"/>
  <c r="R59" i="5"/>
  <c r="P59" i="5"/>
  <c r="R56" i="5"/>
  <c r="Q56" i="5"/>
  <c r="P56" i="5"/>
  <c r="Q54" i="5"/>
  <c r="P54" i="5"/>
  <c r="R52" i="5"/>
  <c r="Q52" i="5"/>
  <c r="P52" i="5"/>
  <c r="R44" i="5"/>
  <c r="R49" i="5"/>
  <c r="R46" i="5"/>
  <c r="Q49" i="5"/>
  <c r="P49" i="5"/>
  <c r="Q46" i="5"/>
  <c r="P46" i="5"/>
  <c r="P44" i="5"/>
  <c r="R28" i="5"/>
  <c r="Q28" i="5"/>
  <c r="P28" i="5"/>
  <c r="R25" i="5"/>
  <c r="Q25" i="5"/>
  <c r="P25" i="5"/>
  <c r="R23" i="5"/>
  <c r="Q23" i="5"/>
  <c r="P23" i="5"/>
  <c r="R21" i="5"/>
  <c r="Q21" i="5"/>
  <c r="P21" i="5"/>
  <c r="R19" i="5"/>
  <c r="Q19" i="5"/>
  <c r="P19" i="5"/>
  <c r="R17" i="5"/>
  <c r="Q17" i="5"/>
  <c r="P17" i="5"/>
  <c r="R15" i="5"/>
  <c r="Q15" i="5"/>
  <c r="P15" i="5"/>
  <c r="R13" i="5"/>
  <c r="Q13" i="5"/>
  <c r="P13" i="5"/>
  <c r="R10" i="5"/>
  <c r="Q10" i="5"/>
  <c r="P10" i="5"/>
  <c r="Q44" i="5" l="1"/>
  <c r="H15" i="5" l="1"/>
</calcChain>
</file>

<file path=xl/sharedStrings.xml><?xml version="1.0" encoding="utf-8"?>
<sst xmlns="http://schemas.openxmlformats.org/spreadsheetml/2006/main" count="150" uniqueCount="93">
  <si>
    <t>Джерела фінансування</t>
  </si>
  <si>
    <t>Міський бюджет</t>
  </si>
  <si>
    <t>загальний фонд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</si>
  <si>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</si>
  <si>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Відповідальні виконавці, КПКВК, завдання програми, результативні показники</t>
  </si>
  <si>
    <t>Разом</t>
  </si>
  <si>
    <t>Показники виконання: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</si>
  <si>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</si>
  <si>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</si>
  <si>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</si>
  <si>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</si>
  <si>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t>показник продукту:</t>
  </si>
  <si>
    <t>показник ефективності:</t>
  </si>
  <si>
    <t>показник якості: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</si>
  <si>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</si>
  <si>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t>Всього на виконання Підпрограми 2.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</si>
  <si>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</si>
  <si>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t>2019 рік (план)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</si>
  <si>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</si>
  <si>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</si>
  <si>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</si>
  <si>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</si>
  <si>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</si>
  <si>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</si>
  <si>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</si>
  <si>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</si>
  <si>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</si>
  <si>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2019 – 2021 роки</t>
  </si>
  <si>
    <t>-</t>
  </si>
  <si>
    <t xml:space="preserve">Міський бюджет </t>
  </si>
  <si>
    <t>2.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</si>
  <si>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</si>
  <si>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</si>
  <si>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</si>
  <si>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</si>
  <si>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</si>
  <si>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</si>
  <si>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</si>
  <si>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</si>
  <si>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</si>
  <si>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</si>
  <si>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</si>
  <si>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</si>
  <si>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</si>
  <si>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</si>
  <si>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</si>
  <si>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</si>
  <si>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</si>
  <si>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</si>
  <si>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</si>
  <si>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</si>
  <si>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</si>
  <si>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t>Мета, завдання, КПКВК</t>
  </si>
  <si>
    <t>2019  рік (план)</t>
  </si>
  <si>
    <t>Відповідальні виконавці</t>
  </si>
  <si>
    <t>Обсяг витрат</t>
  </si>
  <si>
    <t>у тому числі
кошти міського бюджету</t>
  </si>
  <si>
    <t>спеціальний фонд</t>
  </si>
  <si>
    <t>Всього на виконання програми: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</si>
  <si>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</si>
  <si>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</si>
  <si>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</si>
  <si>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
КПКВК 0213140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</si>
  <si>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</si>
  <si>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</si>
  <si>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t>Управління освіти і науки Сумської міської ради</t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</si>
  <si>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</si>
  <si>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 xml:space="preserve"> О.М. Лисенко</t>
  </si>
  <si>
    <t>Бюджет ОТГ</t>
  </si>
  <si>
    <t>Напрями діяльності програми «Молодь територіальної громади м. Суми міста Суми на 2019 – 2021 роки»</t>
  </si>
  <si>
    <t>Перелік завдань програми «Молодь територіальної громади м. Суми міста Суми на 2019 – 2021 роки»</t>
  </si>
  <si>
    <t>Результативні показники виконання завдань програми «Молодь територіальної громади м. Суми міста Суми на 2019 – 2021 роки»</t>
  </si>
  <si>
    <t>2020 рік (план)</t>
  </si>
  <si>
    <r>
      <t xml:space="preserve">Підпрограма 2. </t>
    </r>
    <r>
      <rPr>
        <u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</si>
  <si>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у тому числі
кошти бюджету ТГ</t>
  </si>
  <si>
    <t>2021 рік (план)</t>
  </si>
  <si>
    <t>Бюджет ТГ</t>
  </si>
  <si>
    <t>Усього на виконання Підпрограми 2 :</t>
  </si>
  <si>
    <t>Всього на виконання програми, грн.</t>
  </si>
  <si>
    <t>УСЬОГО на виконання програми:</t>
  </si>
  <si>
    <t>_____________________</t>
  </si>
  <si>
    <t>Організація відпочинку та забезпечення оздоровленням дітей дошкільного та шкільного віку</t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</si>
  <si>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відпочинку та забезпечення оздоровленням дітей дошкільного та шкільного віку. КПКВК 0613140</t>
    </r>
  </si>
  <si>
    <t>Завдання 2. Організація відпочинку та забезпечення оздоровленням дітей дошкільного та шкільного віку</t>
  </si>
  <si>
    <r>
      <t xml:space="preserve">від </t>
    </r>
    <r>
      <rPr>
        <sz val="12"/>
        <rFont val="Times New Roman"/>
        <family val="1"/>
        <charset val="204"/>
      </rPr>
      <t xml:space="preserve">24 березня </t>
    </r>
    <r>
      <rPr>
        <sz val="12"/>
        <color theme="1"/>
        <rFont val="Times New Roman"/>
        <family val="1"/>
        <charset val="204"/>
      </rPr>
      <t>2021 року  № 518-МР</t>
    </r>
  </si>
  <si>
    <t xml:space="preserve">від 24 березня 2021 року № 518-МР               </t>
  </si>
  <si>
    <t>Виконавець: Обравіт Є.О.</t>
  </si>
  <si>
    <t>Сумський міський голова                                                                                                                                                                                                                                                   О.М. Лисенко 
Виконавець: Обравіт Є.О.
_____________________</t>
  </si>
  <si>
    <t xml:space="preserve">                                  Додаток 1           
до рішення Сумської міської ради «Про внесення змін до рішення Сумської міської ради від               28 листопада 2018 року № 4149-МР «Про програму «Молодь територіальної громади м. Суми міста Суми на 2019 – 2021 роки» (зі змінами) </t>
  </si>
  <si>
    <r>
      <rPr>
        <sz val="14"/>
        <color theme="1"/>
        <rFont val="Times New Roman"/>
        <family val="1"/>
        <charset val="204"/>
      </rPr>
      <t xml:space="preserve">Сумський міський голова                                                                                                                                                                                                                    О.М. Лисенко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 xml:space="preserve">
_____________________</t>
    </r>
  </si>
  <si>
    <r>
      <rPr>
        <sz val="14"/>
        <color theme="1"/>
        <rFont val="Times New Roman"/>
        <family val="1"/>
        <charset val="204"/>
      </rPr>
      <t xml:space="preserve">
Сумський міський голова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</si>
  <si>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t xml:space="preserve">                           Додаток 3           
до рішення Сумської міської ради «Про внесення змін до рішення Сумської міської ради від  28 листопада 2018 року № 4149-МР «Про програму «Молодь територіальної громади м. Суми на        2019 – 2021 роки» (зі змінами) </t>
  </si>
  <si>
    <t xml:space="preserve">                               Додаток 2           
до рішення Сумської міської ради «Про внесення змін до рішення Сумської міської ради від 28 листопада 2018 року № 4149-МР «Про програму «Молодь територіальної громади м. Суми на 2019 – 2021 роки» (зі змінами)
від 24 березня 2021 № 518-МР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</si>
</sst>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left" inden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Alignment="1">
      <alignment horizontal="left" indent="1"/>
    </xf>
    <xf numFmtId="2" fontId="2" fillId="2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inden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 indent="1"/>
    </xf>
    <xf numFmtId="3" fontId="13" fillId="2" borderId="1" xfId="0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vertical="top" inden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2" borderId="0" xfId="0" applyFont="1" applyFill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 indent="15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horizontal="left" vertical="top" wrapText="1" indent="1"/>
    </xf>
    <xf numFmtId="0" fontId="7" fillId="2" borderId="6" xfId="0" applyFont="1" applyFill="1" applyBorder="1" applyAlignment="1">
      <alignment horizontal="left" vertical="top" wrapText="1" indent="1"/>
    </xf>
    <xf numFmtId="0" fontId="13" fillId="2" borderId="5" xfId="0" applyFont="1" applyFill="1" applyBorder="1" applyAlignment="1">
      <alignment horizontal="left" vertical="top" wrapText="1" indent="1"/>
    </xf>
    <xf numFmtId="0" fontId="13" fillId="2" borderId="6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justify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15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view="pageBreakPreview" zoomScale="70" zoomScaleNormal="70" zoomScaleSheetLayoutView="70" workbookViewId="0">
      <selection activeCell="D24" sqref="D24"/>
    </sheetView>
  </sheetViews>
  <sheetFormatPr defaultRowHeight="15" x14ac:dyDescent="0.25"/>
  <cols>
    <col min="1" max="1" width="2.5703125" style="14" customWidth="1"/>
    <col min="2" max="2" width="5.28515625" style="12" customWidth="1"/>
    <col min="3" max="3" width="20.140625" style="13" customWidth="1"/>
    <col min="4" max="4" width="33.5703125" style="14" customWidth="1"/>
    <col min="5" max="5" width="11.28515625" style="14" customWidth="1"/>
    <col min="6" max="6" width="25.42578125" style="14" customWidth="1"/>
    <col min="7" max="7" width="14.85546875" style="14" customWidth="1"/>
    <col min="8" max="8" width="10.7109375" style="14" customWidth="1"/>
    <col min="9" max="9" width="11.42578125" style="14" customWidth="1"/>
    <col min="10" max="10" width="11.42578125" style="14" bestFit="1" customWidth="1"/>
    <col min="11" max="11" width="14.42578125" style="14" customWidth="1"/>
    <col min="12" max="12" width="22.42578125" style="14" customWidth="1"/>
    <col min="13" max="15" width="9.140625" style="14"/>
    <col min="16" max="18" width="14.28515625" style="14" bestFit="1" customWidth="1"/>
    <col min="19" max="16384" width="9.140625" style="14"/>
  </cols>
  <sheetData>
    <row r="1" spans="2:18" ht="96.75" customHeight="1" x14ac:dyDescent="0.25">
      <c r="J1" s="61" t="s">
        <v>88</v>
      </c>
      <c r="K1" s="62"/>
      <c r="L1" s="62"/>
    </row>
    <row r="2" spans="2:18" ht="13.5" customHeight="1" x14ac:dyDescent="0.25">
      <c r="J2" s="46" t="s">
        <v>85</v>
      </c>
      <c r="K2" s="46"/>
      <c r="L2" s="47"/>
    </row>
    <row r="3" spans="2:18" ht="13.5" customHeight="1" x14ac:dyDescent="0.25">
      <c r="J3" s="42"/>
      <c r="K3" s="42"/>
      <c r="L3" s="43"/>
    </row>
    <row r="4" spans="2:18" ht="18.75" x14ac:dyDescent="0.25">
      <c r="B4" s="63" t="s">
        <v>69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8" ht="17.25" customHeight="1" x14ac:dyDescent="0.25"/>
    <row r="6" spans="2:18" ht="20.25" customHeight="1" x14ac:dyDescent="0.25">
      <c r="B6" s="64" t="s">
        <v>18</v>
      </c>
      <c r="C6" s="64" t="s">
        <v>19</v>
      </c>
      <c r="D6" s="64" t="s">
        <v>20</v>
      </c>
      <c r="E6" s="64" t="s">
        <v>21</v>
      </c>
      <c r="F6" s="64" t="s">
        <v>22</v>
      </c>
      <c r="G6" s="64" t="s">
        <v>0</v>
      </c>
      <c r="H6" s="65" t="s">
        <v>23</v>
      </c>
      <c r="I6" s="66"/>
      <c r="J6" s="66"/>
      <c r="K6" s="67"/>
      <c r="L6" s="68" t="s">
        <v>24</v>
      </c>
    </row>
    <row r="7" spans="2:18" ht="18.75" customHeight="1" x14ac:dyDescent="0.25">
      <c r="B7" s="64"/>
      <c r="C7" s="64"/>
      <c r="D7" s="64"/>
      <c r="E7" s="64"/>
      <c r="F7" s="64"/>
      <c r="G7" s="64"/>
      <c r="H7" s="71" t="s">
        <v>25</v>
      </c>
      <c r="I7" s="65" t="s">
        <v>26</v>
      </c>
      <c r="J7" s="66"/>
      <c r="K7" s="67"/>
      <c r="L7" s="69"/>
    </row>
    <row r="8" spans="2:18" x14ac:dyDescent="0.25">
      <c r="B8" s="64"/>
      <c r="C8" s="64"/>
      <c r="D8" s="64"/>
      <c r="E8" s="64"/>
      <c r="F8" s="64"/>
      <c r="G8" s="64"/>
      <c r="H8" s="71"/>
      <c r="I8" s="15">
        <v>2019</v>
      </c>
      <c r="J8" s="15">
        <v>2020</v>
      </c>
      <c r="K8" s="15">
        <v>2021</v>
      </c>
      <c r="L8" s="70"/>
    </row>
    <row r="9" spans="2:18" ht="24.75" customHeight="1" x14ac:dyDescent="0.25">
      <c r="B9" s="19"/>
      <c r="C9" s="48" t="s">
        <v>73</v>
      </c>
      <c r="D9" s="48"/>
      <c r="E9" s="48"/>
      <c r="F9" s="48"/>
      <c r="G9" s="48"/>
      <c r="H9" s="48"/>
      <c r="I9" s="48"/>
      <c r="J9" s="48"/>
      <c r="K9" s="48"/>
      <c r="L9" s="48"/>
    </row>
    <row r="10" spans="2:18" ht="30" hidden="1" customHeight="1" x14ac:dyDescent="0.25">
      <c r="B10" s="54" t="s">
        <v>30</v>
      </c>
      <c r="C10" s="54" t="s">
        <v>81</v>
      </c>
      <c r="D10" s="57" t="s">
        <v>34</v>
      </c>
      <c r="E10" s="57" t="s">
        <v>27</v>
      </c>
      <c r="F10" s="57" t="s">
        <v>37</v>
      </c>
      <c r="G10" s="37" t="s">
        <v>1</v>
      </c>
      <c r="H10" s="38">
        <f t="shared" ref="H10:H15" si="0">SUM(I10:K10)</f>
        <v>2037000</v>
      </c>
      <c r="I10" s="38">
        <v>2037000</v>
      </c>
      <c r="J10" s="38" t="s">
        <v>28</v>
      </c>
      <c r="K10" s="38" t="s">
        <v>28</v>
      </c>
      <c r="L10" s="57" t="s">
        <v>39</v>
      </c>
      <c r="P10" s="20" t="e">
        <f>ROUND(#REF!,0)</f>
        <v>#REF!</v>
      </c>
      <c r="Q10" s="20" t="e">
        <f>ROUND(#REF!,0)</f>
        <v>#REF!</v>
      </c>
      <c r="R10" s="20" t="e">
        <f>ROUND(#REF!,0)</f>
        <v>#REF!</v>
      </c>
    </row>
    <row r="11" spans="2:18" hidden="1" x14ac:dyDescent="0.25">
      <c r="B11" s="55"/>
      <c r="C11" s="55"/>
      <c r="D11" s="58"/>
      <c r="E11" s="58"/>
      <c r="F11" s="58"/>
      <c r="G11" s="37" t="s">
        <v>68</v>
      </c>
      <c r="H11" s="38">
        <f>SUM(J11:K11)</f>
        <v>4853337</v>
      </c>
      <c r="I11" s="38" t="s">
        <v>28</v>
      </c>
      <c r="J11" s="38">
        <v>2450000</v>
      </c>
      <c r="K11" s="38">
        <v>2403337</v>
      </c>
      <c r="L11" s="58"/>
      <c r="P11" s="20"/>
      <c r="Q11" s="20"/>
      <c r="R11" s="20"/>
    </row>
    <row r="12" spans="2:18" ht="30" hidden="1" customHeight="1" x14ac:dyDescent="0.25">
      <c r="B12" s="55"/>
      <c r="C12" s="55"/>
      <c r="D12" s="57" t="s">
        <v>35</v>
      </c>
      <c r="E12" s="57" t="s">
        <v>27</v>
      </c>
      <c r="F12" s="57" t="s">
        <v>37</v>
      </c>
      <c r="G12" s="37" t="s">
        <v>1</v>
      </c>
      <c r="H12" s="38">
        <f t="shared" si="0"/>
        <v>2726343</v>
      </c>
      <c r="I12" s="38">
        <v>2726343</v>
      </c>
      <c r="J12" s="38" t="s">
        <v>28</v>
      </c>
      <c r="K12" s="38" t="s">
        <v>28</v>
      </c>
      <c r="L12" s="57" t="s">
        <v>31</v>
      </c>
    </row>
    <row r="13" spans="2:18" ht="30" hidden="1" customHeight="1" x14ac:dyDescent="0.25">
      <c r="B13" s="55"/>
      <c r="C13" s="55"/>
      <c r="D13" s="58"/>
      <c r="E13" s="58"/>
      <c r="F13" s="58"/>
      <c r="G13" s="37" t="s">
        <v>68</v>
      </c>
      <c r="H13" s="38">
        <f>SUM(J13:K13)</f>
        <v>3051102</v>
      </c>
      <c r="I13" s="38" t="s">
        <v>28</v>
      </c>
      <c r="J13" s="38">
        <v>1435350</v>
      </c>
      <c r="K13" s="38">
        <v>1615752</v>
      </c>
      <c r="L13" s="58"/>
      <c r="P13" s="14" t="e">
        <f>ROUND(#REF!,0)</f>
        <v>#REF!</v>
      </c>
      <c r="Q13" s="14" t="e">
        <f>ROUND(#REF!,0)</f>
        <v>#REF!</v>
      </c>
      <c r="R13" s="14" t="e">
        <f>ROUND(#REF!,0)</f>
        <v>#REF!</v>
      </c>
    </row>
    <row r="14" spans="2:18" ht="30" x14ac:dyDescent="0.25">
      <c r="B14" s="55"/>
      <c r="C14" s="55"/>
      <c r="D14" s="59" t="s">
        <v>36</v>
      </c>
      <c r="E14" s="59" t="s">
        <v>27</v>
      </c>
      <c r="F14" s="59" t="s">
        <v>38</v>
      </c>
      <c r="G14" s="31" t="s">
        <v>29</v>
      </c>
      <c r="H14" s="16">
        <f>SUM(I14)</f>
        <v>364750</v>
      </c>
      <c r="I14" s="16">
        <v>364750</v>
      </c>
      <c r="J14" s="16" t="s">
        <v>28</v>
      </c>
      <c r="K14" s="16" t="s">
        <v>28</v>
      </c>
      <c r="L14" s="59" t="s">
        <v>32</v>
      </c>
    </row>
    <row r="15" spans="2:18" ht="61.5" customHeight="1" x14ac:dyDescent="0.25">
      <c r="B15" s="56"/>
      <c r="C15" s="56"/>
      <c r="D15" s="60"/>
      <c r="E15" s="60"/>
      <c r="F15" s="60"/>
      <c r="G15" s="35" t="s">
        <v>76</v>
      </c>
      <c r="H15" s="16">
        <f t="shared" si="0"/>
        <v>1142945</v>
      </c>
      <c r="I15" s="16" t="s">
        <v>28</v>
      </c>
      <c r="J15" s="16">
        <v>536200</v>
      </c>
      <c r="K15" s="16">
        <v>606745</v>
      </c>
      <c r="L15" s="60"/>
      <c r="P15" s="14" t="e">
        <f>ROUND(#REF!,0)</f>
        <v>#REF!</v>
      </c>
      <c r="Q15" s="14" t="e">
        <f>ROUND(#REF!,0)</f>
        <v>#REF!</v>
      </c>
      <c r="R15" s="14" t="e">
        <f>ROUND(#REF!,0)</f>
        <v>#REF!</v>
      </c>
    </row>
    <row r="16" spans="2:18" ht="15" customHeight="1" x14ac:dyDescent="0.25">
      <c r="B16" s="51" t="s">
        <v>77</v>
      </c>
      <c r="C16" s="52"/>
      <c r="D16" s="52"/>
      <c r="E16" s="52"/>
      <c r="F16" s="52"/>
      <c r="G16" s="53"/>
      <c r="H16" s="18">
        <v>24639817</v>
      </c>
      <c r="I16" s="18">
        <v>8191368</v>
      </c>
      <c r="J16" s="18">
        <v>8026550</v>
      </c>
      <c r="K16" s="18">
        <v>8421899</v>
      </c>
      <c r="L16" s="17" t="s">
        <v>33</v>
      </c>
    </row>
    <row r="17" spans="2:18" ht="15" customHeight="1" x14ac:dyDescent="0.25">
      <c r="B17" s="51" t="s">
        <v>79</v>
      </c>
      <c r="C17" s="52"/>
      <c r="D17" s="52"/>
      <c r="E17" s="52"/>
      <c r="F17" s="52"/>
      <c r="G17" s="53"/>
      <c r="H17" s="18">
        <v>35142569</v>
      </c>
      <c r="I17" s="18">
        <v>11481045</v>
      </c>
      <c r="J17" s="18">
        <v>11536432</v>
      </c>
      <c r="K17" s="18">
        <v>12125092</v>
      </c>
      <c r="L17" s="17"/>
      <c r="P17" s="14" t="e">
        <f>ROUND(#REF!,0)</f>
        <v>#REF!</v>
      </c>
      <c r="Q17" s="14" t="e">
        <f>ROUND(#REF!,0)</f>
        <v>#REF!</v>
      </c>
      <c r="R17" s="14" t="e">
        <f>ROUND(#REF!,0)</f>
        <v>#REF!</v>
      </c>
    </row>
    <row r="19" spans="2:18" x14ac:dyDescent="0.25">
      <c r="P19" s="14" t="e">
        <f>ROUND(#REF!,0)</f>
        <v>#REF!</v>
      </c>
      <c r="Q19" s="14" t="e">
        <f>ROUND(#REF!,0)</f>
        <v>#REF!</v>
      </c>
      <c r="R19" s="14" t="e">
        <f>ROUND(#REF!,0)</f>
        <v>#REF!</v>
      </c>
    </row>
    <row r="20" spans="2:18" ht="18.75" customHeight="1" x14ac:dyDescent="0.2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2:18" ht="18.75" customHeight="1" x14ac:dyDescent="0.25">
      <c r="B21" s="49" t="s">
        <v>89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P21" s="14" t="e">
        <f>ROUND(#REF!,0)</f>
        <v>#REF!</v>
      </c>
      <c r="Q21" s="14" t="e">
        <f>ROUND(#REF!,0)</f>
        <v>#REF!</v>
      </c>
      <c r="R21" s="14" t="e">
        <f>ROUND(#REF!,0)</f>
        <v>#REF!</v>
      </c>
    </row>
    <row r="22" spans="2:18" ht="18.75" customHeight="1" x14ac:dyDescent="0.25"/>
    <row r="23" spans="2:18" ht="15" customHeight="1" x14ac:dyDescent="0.3">
      <c r="B23" s="40" t="s">
        <v>86</v>
      </c>
      <c r="C23" s="45"/>
      <c r="P23" s="14" t="e">
        <f>ROUND(#REF!,0)</f>
        <v>#REF!</v>
      </c>
      <c r="Q23" s="14" t="e">
        <f>ROUND(#REF!,0)</f>
        <v>#REF!</v>
      </c>
      <c r="R23" s="14" t="e">
        <f>ROUND(#REF!,0)</f>
        <v>#REF!</v>
      </c>
    </row>
    <row r="24" spans="2:18" ht="30" customHeight="1" x14ac:dyDescent="0.25">
      <c r="B24" s="40" t="s">
        <v>80</v>
      </c>
      <c r="C24" s="14"/>
    </row>
    <row r="25" spans="2:18" ht="18.75" customHeight="1" x14ac:dyDescent="0.25">
      <c r="P25" s="14" t="e">
        <f>ROUND(#REF!,0)</f>
        <v>#REF!</v>
      </c>
      <c r="Q25" s="14" t="e">
        <f>ROUND(#REF!,0)</f>
        <v>#REF!</v>
      </c>
      <c r="R25" s="14" t="e">
        <f>ROUND(#REF!,0)</f>
        <v>#REF!</v>
      </c>
    </row>
    <row r="26" spans="2:18" ht="30" customHeight="1" x14ac:dyDescent="0.25"/>
    <row r="28" spans="2:18" ht="30" customHeight="1" x14ac:dyDescent="0.25">
      <c r="P28" s="14" t="e">
        <f>ROUND(#REF!,0)</f>
        <v>#REF!</v>
      </c>
      <c r="Q28" s="14" t="e">
        <f>ROUND(#REF!,0)</f>
        <v>#REF!</v>
      </c>
      <c r="R28" s="14" t="e">
        <f>ROUND(#REF!,0)</f>
        <v>#REF!</v>
      </c>
    </row>
    <row r="30" spans="2:18" ht="30" customHeight="1" x14ac:dyDescent="0.25">
      <c r="P30" s="14" t="e">
        <f>ROUND(#REF!,0)</f>
        <v>#REF!</v>
      </c>
      <c r="Q30" s="14" t="e">
        <f>ROUND(#REF!,0)</f>
        <v>#REF!</v>
      </c>
      <c r="R30" s="14" t="e">
        <f>ROUND(#REF!,0)</f>
        <v>#REF!</v>
      </c>
    </row>
    <row r="32" spans="2:18" ht="15" customHeight="1" x14ac:dyDescent="0.25">
      <c r="P32" s="14" t="e">
        <f>ROUND(#REF!,0)</f>
        <v>#REF!</v>
      </c>
      <c r="Q32" s="14" t="e">
        <f>ROUND(#REF!,0)</f>
        <v>#REF!</v>
      </c>
      <c r="R32" s="14" t="e">
        <f>ROUND(#REF!,0)</f>
        <v>#REF!</v>
      </c>
    </row>
    <row r="33" spans="16:18" ht="15" customHeight="1" x14ac:dyDescent="0.25"/>
    <row r="34" spans="16:18" ht="30" customHeight="1" x14ac:dyDescent="0.25"/>
    <row r="35" spans="16:18" x14ac:dyDescent="0.25">
      <c r="P35" s="14" t="e">
        <f>ROUND(#REF!,0)</f>
        <v>#REF!</v>
      </c>
      <c r="Q35" s="14" t="e">
        <f>ROUND(#REF!,0)</f>
        <v>#REF!</v>
      </c>
      <c r="R35" s="14" t="e">
        <f>ROUND(#REF!,0)</f>
        <v>#REF!</v>
      </c>
    </row>
    <row r="36" spans="16:18" ht="15" customHeight="1" x14ac:dyDescent="0.25"/>
    <row r="37" spans="16:18" ht="42" customHeight="1" x14ac:dyDescent="0.25"/>
    <row r="38" spans="16:18" ht="48" hidden="1" customHeight="1" x14ac:dyDescent="0.25"/>
    <row r="39" spans="16:18" ht="58.5" hidden="1" customHeight="1" x14ac:dyDescent="0.25"/>
    <row r="40" spans="16:18" ht="61.5" hidden="1" customHeight="1" x14ac:dyDescent="0.25"/>
    <row r="41" spans="16:18" ht="51" hidden="1" customHeight="1" x14ac:dyDescent="0.25"/>
    <row r="42" spans="16:18" ht="53.25" hidden="1" customHeight="1" x14ac:dyDescent="0.25"/>
    <row r="43" spans="16:18" ht="61.5" hidden="1" customHeight="1" x14ac:dyDescent="0.25"/>
    <row r="44" spans="16:18" ht="54" hidden="1" customHeight="1" x14ac:dyDescent="0.25">
      <c r="P44" s="21">
        <f>ROUND(I10,0)</f>
        <v>2037000</v>
      </c>
      <c r="Q44" s="21" t="e">
        <f>ROUND(J10,0)</f>
        <v>#VALUE!</v>
      </c>
      <c r="R44" s="21" t="e">
        <f>ROUND(K10,0)</f>
        <v>#VALUE!</v>
      </c>
    </row>
    <row r="45" spans="16:18" ht="48" hidden="1" customHeight="1" x14ac:dyDescent="0.25">
      <c r="P45" s="21"/>
      <c r="Q45" s="21"/>
      <c r="R45" s="21"/>
    </row>
    <row r="46" spans="16:18" ht="49.5" hidden="1" customHeight="1" x14ac:dyDescent="0.25">
      <c r="P46" s="21">
        <f>ROUND(I12,0)</f>
        <v>2726343</v>
      </c>
      <c r="Q46" s="21" t="e">
        <f>ROUND(J12,0)</f>
        <v>#VALUE!</v>
      </c>
      <c r="R46" s="21" t="e">
        <f>ROUND(K12,0)</f>
        <v>#VALUE!</v>
      </c>
    </row>
    <row r="47" spans="16:18" hidden="1" x14ac:dyDescent="0.25">
      <c r="P47" s="21"/>
      <c r="Q47" s="21"/>
      <c r="R47" s="21"/>
    </row>
    <row r="48" spans="16:18" ht="46.5" customHeight="1" x14ac:dyDescent="0.25">
      <c r="P48" s="21"/>
      <c r="Q48" s="21"/>
      <c r="R48" s="21"/>
    </row>
    <row r="49" spans="1:18" ht="45" customHeight="1" x14ac:dyDescent="0.25">
      <c r="P49" s="21" t="e">
        <f>ROUND(I15,0)</f>
        <v>#VALUE!</v>
      </c>
      <c r="Q49" s="21">
        <f>ROUND(J15,0)</f>
        <v>536200</v>
      </c>
      <c r="R49" s="21">
        <f>ROUND(K15,0)</f>
        <v>606745</v>
      </c>
    </row>
    <row r="50" spans="1:18" ht="26.25" customHeight="1" x14ac:dyDescent="0.25"/>
    <row r="51" spans="1:18" ht="32.25" hidden="1" customHeight="1" x14ac:dyDescent="0.25"/>
    <row r="52" spans="1:18" ht="63.75" hidden="1" customHeight="1" x14ac:dyDescent="0.25">
      <c r="P52" s="14" t="e">
        <f>ROUND(#REF!,0)</f>
        <v>#REF!</v>
      </c>
      <c r="Q52" s="14" t="e">
        <f>ROUND(#REF!,0)</f>
        <v>#REF!</v>
      </c>
      <c r="R52" s="14" t="e">
        <f>ROUND(#REF!,0)</f>
        <v>#REF!</v>
      </c>
    </row>
    <row r="53" spans="1:18" ht="85.5" hidden="1" customHeight="1" x14ac:dyDescent="0.25"/>
    <row r="54" spans="1:18" ht="96.75" hidden="1" customHeight="1" x14ac:dyDescent="0.25">
      <c r="P54" s="14" t="e">
        <f>ROUND(#REF!,0)</f>
        <v>#REF!</v>
      </c>
      <c r="Q54" s="14" t="e">
        <f>ROUND(#REF!,0)</f>
        <v>#REF!</v>
      </c>
      <c r="R54" s="14" t="e">
        <f>ROUND(#REF!,0)</f>
        <v>#REF!</v>
      </c>
    </row>
    <row r="55" spans="1:18" ht="54.75" hidden="1" customHeight="1" x14ac:dyDescent="0.25"/>
    <row r="56" spans="1:18" ht="129" hidden="1" customHeight="1" x14ac:dyDescent="0.25">
      <c r="P56" s="14" t="e">
        <f>ROUND(#REF!,0)</f>
        <v>#REF!</v>
      </c>
      <c r="Q56" s="14" t="e">
        <f>ROUND(#REF!,0)</f>
        <v>#REF!</v>
      </c>
      <c r="R56" s="14" t="e">
        <f>ROUND(#REF!,0)</f>
        <v>#REF!</v>
      </c>
    </row>
    <row r="57" spans="1:18" ht="65.25" hidden="1" customHeight="1" x14ac:dyDescent="0.25"/>
    <row r="58" spans="1:18" ht="87.75" hidden="1" customHeight="1" x14ac:dyDescent="0.25"/>
    <row r="59" spans="1:18" ht="46.5" hidden="1" customHeight="1" x14ac:dyDescent="0.25">
      <c r="P59" s="14" t="e">
        <f>ROUND(#REF!,0)</f>
        <v>#REF!</v>
      </c>
      <c r="Q59" s="14" t="e">
        <f>ROUND(#REF!,0)</f>
        <v>#REF!</v>
      </c>
      <c r="R59" s="14" t="e">
        <f>ROUND(#REF!,0)</f>
        <v>#REF!</v>
      </c>
    </row>
    <row r="60" spans="1:18" ht="37.5" hidden="1" customHeight="1" x14ac:dyDescent="0.25"/>
    <row r="61" spans="1:18" ht="37.5" hidden="1" customHeight="1" x14ac:dyDescent="0.25">
      <c r="A61" s="39"/>
    </row>
    <row r="62" spans="1:18" ht="37.5" hidden="1" customHeight="1" x14ac:dyDescent="0.25">
      <c r="A62" s="39"/>
    </row>
    <row r="63" spans="1:18" ht="225" hidden="1" customHeight="1" x14ac:dyDescent="0.25">
      <c r="A63" s="39"/>
    </row>
    <row r="64" spans="1:18" ht="165" hidden="1" customHeight="1" x14ac:dyDescent="0.25">
      <c r="A64" s="39"/>
    </row>
    <row r="65" ht="29.25" customHeight="1" x14ac:dyDescent="0.25"/>
    <row r="67" ht="62.25" customHeight="1" x14ac:dyDescent="0.25"/>
    <row r="68" ht="48" hidden="1" customHeight="1" x14ac:dyDescent="0.25"/>
    <row r="69" ht="82.5" customHeight="1" x14ac:dyDescent="0.25"/>
  </sheetData>
  <mergeCells count="32">
    <mergeCell ref="F10:F11"/>
    <mergeCell ref="D12:D13"/>
    <mergeCell ref="E12:E13"/>
    <mergeCell ref="F12:F13"/>
    <mergeCell ref="J1:L1"/>
    <mergeCell ref="B4:L4"/>
    <mergeCell ref="B6:B8"/>
    <mergeCell ref="C6:C8"/>
    <mergeCell ref="D6:D8"/>
    <mergeCell ref="E6:E8"/>
    <mergeCell ref="F6:F8"/>
    <mergeCell ref="G6:G8"/>
    <mergeCell ref="H6:K6"/>
    <mergeCell ref="L6:L8"/>
    <mergeCell ref="H7:H8"/>
    <mergeCell ref="I7:K7"/>
    <mergeCell ref="J2:L2"/>
    <mergeCell ref="C9:L9"/>
    <mergeCell ref="B21:L21"/>
    <mergeCell ref="B20:L20"/>
    <mergeCell ref="B17:G17"/>
    <mergeCell ref="B16:G16"/>
    <mergeCell ref="B10:B15"/>
    <mergeCell ref="C10:C15"/>
    <mergeCell ref="L10:L11"/>
    <mergeCell ref="L12:L13"/>
    <mergeCell ref="L14:L15"/>
    <mergeCell ref="D14:D15"/>
    <mergeCell ref="E14:E15"/>
    <mergeCell ref="F14:F15"/>
    <mergeCell ref="D10:D11"/>
    <mergeCell ref="E10:E11"/>
  </mergeCells>
  <printOptions horizontalCentered="1"/>
  <pageMargins left="0.78740157480314965" right="0.78740157480314965" top="1.1811023622047245" bottom="0.39370078740157483" header="0" footer="0"/>
  <pageSetup paperSize="9" scale="70" fitToHeight="0" orientation="landscape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view="pageBreakPreview" zoomScale="85" zoomScaleNormal="85" zoomScaleSheetLayoutView="85" workbookViewId="0">
      <selection activeCell="B12" sqref="B12:M12"/>
    </sheetView>
  </sheetViews>
  <sheetFormatPr defaultRowHeight="15" x14ac:dyDescent="0.25"/>
  <cols>
    <col min="1" max="1" width="3.42578125" style="1" customWidth="1"/>
    <col min="2" max="2" width="22.140625" style="24" customWidth="1"/>
    <col min="3" max="3" width="14.140625" style="8" customWidth="1"/>
    <col min="4" max="12" width="13.5703125" style="1" customWidth="1"/>
    <col min="13" max="13" width="27.140625" style="1" customWidth="1"/>
    <col min="14" max="16384" width="9.140625" style="1"/>
  </cols>
  <sheetData>
    <row r="1" spans="2:13" ht="6.75" customHeight="1" x14ac:dyDescent="0.25"/>
    <row r="2" spans="2:13" ht="93" customHeight="1" x14ac:dyDescent="0.25">
      <c r="K2" s="97" t="s">
        <v>92</v>
      </c>
      <c r="L2" s="97"/>
      <c r="M2" s="97"/>
    </row>
    <row r="3" spans="2:13" ht="15.75" customHeight="1" x14ac:dyDescent="0.25">
      <c r="K3" s="97"/>
      <c r="L3" s="97"/>
      <c r="M3" s="97"/>
    </row>
    <row r="4" spans="2:13" x14ac:dyDescent="0.25">
      <c r="K4" s="42"/>
      <c r="L4" s="42"/>
      <c r="M4" s="14"/>
    </row>
    <row r="5" spans="2:13" ht="18.75" x14ac:dyDescent="0.25">
      <c r="B5" s="85" t="s">
        <v>70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2:13" ht="15.75" customHeight="1" x14ac:dyDescent="0.25"/>
    <row r="7" spans="2:13" ht="33" customHeight="1" x14ac:dyDescent="0.25">
      <c r="B7" s="86" t="s">
        <v>52</v>
      </c>
      <c r="C7" s="86" t="s">
        <v>0</v>
      </c>
      <c r="D7" s="89" t="s">
        <v>53</v>
      </c>
      <c r="E7" s="89"/>
      <c r="F7" s="89"/>
      <c r="G7" s="90" t="s">
        <v>72</v>
      </c>
      <c r="H7" s="91"/>
      <c r="I7" s="92"/>
      <c r="J7" s="90" t="s">
        <v>75</v>
      </c>
      <c r="K7" s="91"/>
      <c r="L7" s="92"/>
      <c r="M7" s="25" t="s">
        <v>54</v>
      </c>
    </row>
    <row r="8" spans="2:13" ht="42" customHeight="1" x14ac:dyDescent="0.25">
      <c r="B8" s="87"/>
      <c r="C8" s="87"/>
      <c r="D8" s="86" t="s">
        <v>55</v>
      </c>
      <c r="E8" s="89" t="s">
        <v>56</v>
      </c>
      <c r="F8" s="89"/>
      <c r="G8" s="86" t="s">
        <v>55</v>
      </c>
      <c r="H8" s="89" t="s">
        <v>74</v>
      </c>
      <c r="I8" s="89"/>
      <c r="J8" s="25"/>
      <c r="K8" s="89" t="s">
        <v>74</v>
      </c>
      <c r="L8" s="89"/>
      <c r="M8" s="25"/>
    </row>
    <row r="9" spans="2:13" ht="30" customHeight="1" x14ac:dyDescent="0.25">
      <c r="B9" s="88"/>
      <c r="C9" s="88"/>
      <c r="D9" s="88"/>
      <c r="E9" s="25" t="s">
        <v>2</v>
      </c>
      <c r="F9" s="25" t="s">
        <v>57</v>
      </c>
      <c r="G9" s="88"/>
      <c r="H9" s="25" t="s">
        <v>2</v>
      </c>
      <c r="I9" s="25" t="s">
        <v>57</v>
      </c>
      <c r="J9" s="25" t="s">
        <v>55</v>
      </c>
      <c r="K9" s="25" t="s">
        <v>2</v>
      </c>
      <c r="L9" s="25" t="s">
        <v>57</v>
      </c>
      <c r="M9" s="26"/>
    </row>
    <row r="10" spans="2:13" ht="30" customHeight="1" x14ac:dyDescent="0.25">
      <c r="B10" s="73" t="s">
        <v>58</v>
      </c>
      <c r="C10" s="23" t="s">
        <v>1</v>
      </c>
      <c r="D10" s="4">
        <v>11481045</v>
      </c>
      <c r="E10" s="4">
        <v>10177052</v>
      </c>
      <c r="F10" s="4">
        <v>1303993</v>
      </c>
      <c r="G10" s="33" t="s">
        <v>28</v>
      </c>
      <c r="H10" s="33" t="s">
        <v>28</v>
      </c>
      <c r="I10" s="34"/>
      <c r="J10" s="33" t="s">
        <v>28</v>
      </c>
      <c r="K10" s="33" t="s">
        <v>28</v>
      </c>
      <c r="L10" s="34"/>
      <c r="M10" s="26"/>
    </row>
    <row r="11" spans="2:13" ht="45.75" customHeight="1" x14ac:dyDescent="0.25">
      <c r="B11" s="74"/>
      <c r="C11" s="32" t="s">
        <v>76</v>
      </c>
      <c r="D11" s="5" t="s">
        <v>28</v>
      </c>
      <c r="E11" s="5" t="s">
        <v>28</v>
      </c>
      <c r="F11" s="5"/>
      <c r="G11" s="5">
        <f>I11+H11</f>
        <v>11536432</v>
      </c>
      <c r="H11" s="5">
        <v>11526932</v>
      </c>
      <c r="I11" s="5">
        <f>I15</f>
        <v>9500</v>
      </c>
      <c r="J11" s="5">
        <v>12125092</v>
      </c>
      <c r="K11" s="5">
        <v>12125092</v>
      </c>
      <c r="L11" s="5"/>
      <c r="M11" s="27"/>
    </row>
    <row r="12" spans="2:13" ht="24" customHeight="1" x14ac:dyDescent="0.25">
      <c r="B12" s="72" t="s">
        <v>59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2:13" ht="42" customHeight="1" x14ac:dyDescent="0.25">
      <c r="B13" s="78" t="s">
        <v>60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2:13" ht="33.75" customHeight="1" x14ac:dyDescent="0.25">
      <c r="B14" s="72" t="s">
        <v>61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2:13" ht="37.5" customHeight="1" x14ac:dyDescent="0.25">
      <c r="B15" s="9" t="s">
        <v>15</v>
      </c>
      <c r="C15" s="11"/>
      <c r="D15" s="4">
        <f>D16+D19</f>
        <v>8191368</v>
      </c>
      <c r="E15" s="4">
        <f>E16+E19</f>
        <v>6887375</v>
      </c>
      <c r="F15" s="4">
        <f>F16+F19</f>
        <v>1303993</v>
      </c>
      <c r="G15" s="4">
        <f>G17+G20</f>
        <v>8026550</v>
      </c>
      <c r="H15" s="4">
        <f>H17+H20</f>
        <v>8017050</v>
      </c>
      <c r="I15" s="4">
        <f t="shared" ref="I15:L15" si="0">I16+I20</f>
        <v>9500</v>
      </c>
      <c r="J15" s="4">
        <f>J17+J20</f>
        <v>8421899</v>
      </c>
      <c r="K15" s="4">
        <f>K17+K20</f>
        <v>8421899</v>
      </c>
      <c r="L15" s="4">
        <f t="shared" si="0"/>
        <v>0</v>
      </c>
      <c r="M15" s="9"/>
    </row>
    <row r="16" spans="2:13" ht="39.75" hidden="1" customHeight="1" x14ac:dyDescent="0.25">
      <c r="B16" s="79" t="s">
        <v>62</v>
      </c>
      <c r="C16" s="11" t="s">
        <v>1</v>
      </c>
      <c r="D16" s="2">
        <v>3063275</v>
      </c>
      <c r="E16" s="2">
        <v>3063275</v>
      </c>
      <c r="F16" s="2"/>
      <c r="G16" s="2" t="s">
        <v>28</v>
      </c>
      <c r="H16" s="2" t="s">
        <v>28</v>
      </c>
      <c r="I16" s="2"/>
      <c r="J16" s="2" t="s">
        <v>28</v>
      </c>
      <c r="K16" s="2" t="s">
        <v>28</v>
      </c>
      <c r="L16" s="2"/>
      <c r="M16" s="82" t="s">
        <v>63</v>
      </c>
    </row>
    <row r="17" spans="2:13" ht="44.25" hidden="1" customHeight="1" x14ac:dyDescent="0.25">
      <c r="B17" s="80"/>
      <c r="C17" s="36" t="s">
        <v>68</v>
      </c>
      <c r="D17" s="2" t="s">
        <v>28</v>
      </c>
      <c r="E17" s="2" t="s">
        <v>28</v>
      </c>
      <c r="F17" s="2"/>
      <c r="G17" s="2">
        <v>3605000</v>
      </c>
      <c r="H17" s="2">
        <v>3605000</v>
      </c>
      <c r="I17" s="2"/>
      <c r="J17" s="2">
        <v>3796065</v>
      </c>
      <c r="K17" s="2">
        <v>3796065</v>
      </c>
      <c r="L17" s="2"/>
      <c r="M17" s="83"/>
    </row>
    <row r="18" spans="2:13" ht="59.25" hidden="1" customHeight="1" x14ac:dyDescent="0.25">
      <c r="B18" s="81"/>
      <c r="C18" s="11" t="s">
        <v>64</v>
      </c>
      <c r="D18" s="2">
        <v>2576029</v>
      </c>
      <c r="E18" s="2">
        <v>2576029</v>
      </c>
      <c r="F18" s="2"/>
      <c r="G18" s="2">
        <v>2905000</v>
      </c>
      <c r="H18" s="2">
        <v>2500000</v>
      </c>
      <c r="I18" s="2"/>
      <c r="J18" s="2">
        <f t="shared" ref="J18:J20" si="1">SUM(K18:L18)</f>
        <v>3058965</v>
      </c>
      <c r="K18" s="2">
        <v>3058965</v>
      </c>
      <c r="L18" s="2"/>
      <c r="M18" s="84"/>
    </row>
    <row r="19" spans="2:13" ht="46.5" customHeight="1" x14ac:dyDescent="0.25">
      <c r="B19" s="79" t="s">
        <v>82</v>
      </c>
      <c r="C19" s="11" t="s">
        <v>1</v>
      </c>
      <c r="D19" s="2">
        <v>5128093</v>
      </c>
      <c r="E19" s="2">
        <v>3824100</v>
      </c>
      <c r="F19" s="2">
        <v>1303993</v>
      </c>
      <c r="G19" s="2" t="s">
        <v>28</v>
      </c>
      <c r="H19" s="2" t="s">
        <v>28</v>
      </c>
      <c r="I19" s="2"/>
      <c r="J19" s="2" t="s">
        <v>28</v>
      </c>
      <c r="K19" s="2" t="s">
        <v>28</v>
      </c>
      <c r="L19" s="2"/>
      <c r="M19" s="82" t="s">
        <v>65</v>
      </c>
    </row>
    <row r="20" spans="2:13" ht="105.75" customHeight="1" x14ac:dyDescent="0.25">
      <c r="B20" s="81"/>
      <c r="C20" s="36" t="s">
        <v>76</v>
      </c>
      <c r="D20" s="2" t="s">
        <v>28</v>
      </c>
      <c r="E20" s="2" t="s">
        <v>28</v>
      </c>
      <c r="F20" s="2"/>
      <c r="G20" s="2">
        <f>H20+I20</f>
        <v>4421550</v>
      </c>
      <c r="H20" s="2">
        <v>4412050</v>
      </c>
      <c r="I20" s="2">
        <v>9500</v>
      </c>
      <c r="J20" s="2">
        <f t="shared" si="1"/>
        <v>4625834</v>
      </c>
      <c r="K20" s="2">
        <v>4625834</v>
      </c>
      <c r="L20" s="2"/>
      <c r="M20" s="84"/>
    </row>
    <row r="21" spans="2:13" ht="33.75" hidden="1" customHeight="1" x14ac:dyDescent="0.25">
      <c r="B21" s="75" t="s">
        <v>66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87.75" customHeight="1" x14ac:dyDescent="0.25">
      <c r="B22" s="76" t="s">
        <v>90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28" t="s">
        <v>67</v>
      </c>
    </row>
  </sheetData>
  <mergeCells count="22">
    <mergeCell ref="B5:M5"/>
    <mergeCell ref="B7:B9"/>
    <mergeCell ref="C7:C9"/>
    <mergeCell ref="D7:F7"/>
    <mergeCell ref="G7:I7"/>
    <mergeCell ref="J7:L7"/>
    <mergeCell ref="D8:D9"/>
    <mergeCell ref="E8:F8"/>
    <mergeCell ref="G8:G9"/>
    <mergeCell ref="H8:I8"/>
    <mergeCell ref="K8:L8"/>
    <mergeCell ref="K2:M3"/>
    <mergeCell ref="B12:M12"/>
    <mergeCell ref="B10:B11"/>
    <mergeCell ref="B21:M21"/>
    <mergeCell ref="B22:L22"/>
    <mergeCell ref="B13:M13"/>
    <mergeCell ref="B14:M14"/>
    <mergeCell ref="B16:B18"/>
    <mergeCell ref="M16:M18"/>
    <mergeCell ref="B19:B20"/>
    <mergeCell ref="M19:M20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4"/>
  <sheetViews>
    <sheetView view="pageBreakPreview" zoomScale="70" zoomScaleNormal="70" zoomScaleSheetLayoutView="70" workbookViewId="0">
      <pane ySplit="9" topLeftCell="A19" activePane="bottomLeft" state="frozen"/>
      <selection pane="bottomLeft" activeCell="J2" sqref="J2:L2"/>
    </sheetView>
  </sheetViews>
  <sheetFormatPr defaultRowHeight="15" x14ac:dyDescent="0.25"/>
  <cols>
    <col min="1" max="1" width="2.140625" style="1" customWidth="1"/>
    <col min="2" max="2" width="42.42578125" style="1" customWidth="1"/>
    <col min="3" max="3" width="14.42578125" style="8" customWidth="1"/>
    <col min="4" max="12" width="15.42578125" style="1" customWidth="1"/>
    <col min="13" max="18" width="9.140625" style="1"/>
    <col min="19" max="22" width="13.7109375" style="22" customWidth="1"/>
    <col min="23" max="23" width="11" style="1" customWidth="1"/>
    <col min="24" max="16384" width="9.140625" style="1"/>
  </cols>
  <sheetData>
    <row r="1" spans="2:22" ht="4.5" customHeight="1" x14ac:dyDescent="0.25"/>
    <row r="2" spans="2:22" ht="99.75" customHeight="1" x14ac:dyDescent="0.25">
      <c r="J2" s="61" t="s">
        <v>91</v>
      </c>
      <c r="K2" s="62"/>
      <c r="L2" s="62"/>
    </row>
    <row r="3" spans="2:22" ht="15.75" x14ac:dyDescent="0.25">
      <c r="J3" s="94" t="s">
        <v>84</v>
      </c>
      <c r="K3" s="94"/>
      <c r="L3" s="94"/>
    </row>
    <row r="4" spans="2:22" ht="15.75" x14ac:dyDescent="0.25">
      <c r="J4" s="44"/>
      <c r="K4" s="44"/>
      <c r="L4" s="44"/>
    </row>
    <row r="5" spans="2:22" ht="18.75" x14ac:dyDescent="0.3">
      <c r="B5" s="95" t="s">
        <v>71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7" spans="2:22" ht="24" customHeight="1" x14ac:dyDescent="0.25">
      <c r="B7" s="96" t="s">
        <v>4</v>
      </c>
      <c r="C7" s="96" t="s">
        <v>7</v>
      </c>
      <c r="D7" s="96" t="s">
        <v>17</v>
      </c>
      <c r="E7" s="96"/>
      <c r="F7" s="96"/>
      <c r="G7" s="96" t="s">
        <v>72</v>
      </c>
      <c r="H7" s="96"/>
      <c r="I7" s="96"/>
      <c r="J7" s="96" t="s">
        <v>75</v>
      </c>
      <c r="K7" s="96"/>
      <c r="L7" s="96"/>
    </row>
    <row r="8" spans="2:22" ht="26.25" customHeight="1" x14ac:dyDescent="0.25">
      <c r="B8" s="96"/>
      <c r="C8" s="96"/>
      <c r="D8" s="96" t="s">
        <v>5</v>
      </c>
      <c r="E8" s="96" t="s">
        <v>9</v>
      </c>
      <c r="F8" s="96"/>
      <c r="G8" s="96" t="s">
        <v>5</v>
      </c>
      <c r="H8" s="96" t="s">
        <v>9</v>
      </c>
      <c r="I8" s="96"/>
      <c r="J8" s="96" t="s">
        <v>5</v>
      </c>
      <c r="K8" s="96" t="s">
        <v>9</v>
      </c>
      <c r="L8" s="96"/>
    </row>
    <row r="9" spans="2:22" ht="36" customHeight="1" x14ac:dyDescent="0.25">
      <c r="B9" s="96"/>
      <c r="C9" s="96"/>
      <c r="D9" s="96"/>
      <c r="E9" s="7" t="s">
        <v>2</v>
      </c>
      <c r="F9" s="7" t="s">
        <v>8</v>
      </c>
      <c r="G9" s="96"/>
      <c r="H9" s="7" t="s">
        <v>2</v>
      </c>
      <c r="I9" s="7" t="s">
        <v>8</v>
      </c>
      <c r="J9" s="96"/>
      <c r="K9" s="7" t="s">
        <v>2</v>
      </c>
      <c r="L9" s="7" t="s">
        <v>8</v>
      </c>
    </row>
    <row r="10" spans="2:22" ht="36.75" customHeight="1" x14ac:dyDescent="0.25">
      <c r="B10" s="6" t="s">
        <v>78</v>
      </c>
      <c r="C10" s="10"/>
      <c r="D10" s="5">
        <f>E10+F10</f>
        <v>11481045</v>
      </c>
      <c r="E10" s="5">
        <v>10177052</v>
      </c>
      <c r="F10" s="5">
        <v>1303993</v>
      </c>
      <c r="G10" s="5">
        <f>H10+I10</f>
        <v>11536432</v>
      </c>
      <c r="H10" s="5">
        <v>11526932</v>
      </c>
      <c r="I10" s="5">
        <v>9500</v>
      </c>
      <c r="J10" s="5">
        <f>K10</f>
        <v>12125092</v>
      </c>
      <c r="K10" s="5">
        <v>12125092</v>
      </c>
      <c r="L10" s="5"/>
    </row>
    <row r="11" spans="2:22" ht="29.25" customHeight="1" x14ac:dyDescent="0.25">
      <c r="B11" s="72" t="s">
        <v>10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2:22" ht="29.25" customHeight="1" x14ac:dyDescent="0.25">
      <c r="B12" s="78" t="s">
        <v>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22" ht="21.75" customHeight="1" x14ac:dyDescent="0.25">
      <c r="B13" s="72" t="s">
        <v>14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2:22" ht="23.25" customHeight="1" x14ac:dyDescent="0.25">
      <c r="B14" s="3" t="s">
        <v>15</v>
      </c>
      <c r="C14" s="6"/>
      <c r="D14" s="4">
        <f>E14+F14</f>
        <v>8191368</v>
      </c>
      <c r="E14" s="4">
        <v>6887375</v>
      </c>
      <c r="F14" s="4">
        <v>1303993</v>
      </c>
      <c r="G14" s="4">
        <f>H14+I14</f>
        <v>8026550</v>
      </c>
      <c r="H14" s="4">
        <v>8017050</v>
      </c>
      <c r="I14" s="4">
        <v>9500</v>
      </c>
      <c r="J14" s="4">
        <f>K14</f>
        <v>8421899</v>
      </c>
      <c r="K14" s="4">
        <v>8421899</v>
      </c>
      <c r="L14" s="4"/>
    </row>
    <row r="15" spans="2:22" ht="44.25" customHeight="1" x14ac:dyDescent="0.25">
      <c r="B15" s="9" t="s">
        <v>83</v>
      </c>
      <c r="C15" s="29"/>
      <c r="D15" s="4">
        <f>E15+F15</f>
        <v>5128093</v>
      </c>
      <c r="E15" s="4">
        <v>3824100</v>
      </c>
      <c r="F15" s="4">
        <v>1303993</v>
      </c>
      <c r="G15" s="4">
        <f>H15+I15</f>
        <v>4421550</v>
      </c>
      <c r="H15" s="4">
        <v>4412050</v>
      </c>
      <c r="I15" s="4">
        <v>9500</v>
      </c>
      <c r="J15" s="4">
        <f t="shared" ref="J15" si="0">K15</f>
        <v>4625834</v>
      </c>
      <c r="K15" s="4">
        <v>4625834</v>
      </c>
      <c r="L15" s="4"/>
      <c r="S15" s="22">
        <v>2135000</v>
      </c>
      <c r="T15" s="22">
        <v>1411200</v>
      </c>
      <c r="U15" s="22">
        <v>24150</v>
      </c>
      <c r="V15" s="22">
        <v>540260</v>
      </c>
    </row>
    <row r="16" spans="2:22" ht="15.75" customHeight="1" x14ac:dyDescent="0.25">
      <c r="B16" s="9" t="s">
        <v>6</v>
      </c>
      <c r="C16" s="30"/>
      <c r="D16" s="2"/>
      <c r="E16" s="2"/>
      <c r="F16" s="2"/>
      <c r="G16" s="2"/>
      <c r="H16" s="2"/>
      <c r="I16" s="2"/>
      <c r="J16" s="2"/>
      <c r="K16" s="2"/>
      <c r="L16" s="2"/>
    </row>
    <row r="17" spans="2:22" ht="15.75" customHeight="1" x14ac:dyDescent="0.25">
      <c r="B17" s="9" t="s">
        <v>11</v>
      </c>
      <c r="C17" s="30"/>
      <c r="D17" s="2"/>
      <c r="E17" s="2"/>
      <c r="F17" s="2"/>
      <c r="G17" s="2"/>
      <c r="H17" s="2"/>
      <c r="I17" s="2"/>
      <c r="J17" s="2"/>
      <c r="K17" s="2"/>
      <c r="L17" s="2"/>
      <c r="S17" s="22">
        <v>2278045</v>
      </c>
      <c r="T17" s="22">
        <v>1505750</v>
      </c>
      <c r="U17" s="22">
        <v>25768</v>
      </c>
      <c r="V17" s="22">
        <v>576457</v>
      </c>
    </row>
    <row r="18" spans="2:22" ht="57" customHeight="1" x14ac:dyDescent="0.25">
      <c r="B18" s="11" t="s">
        <v>40</v>
      </c>
      <c r="C18" s="30"/>
      <c r="D18" s="2">
        <v>291</v>
      </c>
      <c r="E18" s="2">
        <v>291</v>
      </c>
      <c r="F18" s="2"/>
      <c r="G18" s="2">
        <f t="shared" ref="G18:G21" si="1">H18</f>
        <v>350</v>
      </c>
      <c r="H18" s="2">
        <v>350</v>
      </c>
      <c r="I18" s="2"/>
      <c r="J18" s="2">
        <f t="shared" ref="J18:J22" si="2">K18</f>
        <v>350</v>
      </c>
      <c r="K18" s="2">
        <v>350</v>
      </c>
      <c r="L18" s="2"/>
      <c r="S18" s="22">
        <v>2403337</v>
      </c>
      <c r="T18" s="22">
        <v>1588567</v>
      </c>
      <c r="U18" s="22">
        <v>27185</v>
      </c>
      <c r="V18" s="22">
        <v>608163</v>
      </c>
    </row>
    <row r="19" spans="2:22" ht="44.25" customHeight="1" x14ac:dyDescent="0.25">
      <c r="B19" s="11" t="s">
        <v>41</v>
      </c>
      <c r="C19" s="30"/>
      <c r="D19" s="2">
        <v>291</v>
      </c>
      <c r="E19" s="2">
        <v>291</v>
      </c>
      <c r="F19" s="2"/>
      <c r="G19" s="2">
        <f t="shared" si="1"/>
        <v>350</v>
      </c>
      <c r="H19" s="2">
        <v>350</v>
      </c>
      <c r="I19" s="2"/>
      <c r="J19" s="2">
        <f t="shared" si="2"/>
        <v>350</v>
      </c>
      <c r="K19" s="2">
        <v>350</v>
      </c>
      <c r="L19" s="2"/>
    </row>
    <row r="20" spans="2:22" ht="48.75" customHeight="1" x14ac:dyDescent="0.25">
      <c r="B20" s="11" t="s">
        <v>42</v>
      </c>
      <c r="C20" s="30"/>
      <c r="D20" s="2">
        <f t="shared" ref="D20:D22" si="3">E20</f>
        <v>5548</v>
      </c>
      <c r="E20" s="2">
        <v>5548</v>
      </c>
      <c r="F20" s="2"/>
      <c r="G20" s="2">
        <f t="shared" si="1"/>
        <v>5600</v>
      </c>
      <c r="H20" s="2">
        <v>5600</v>
      </c>
      <c r="I20" s="2"/>
      <c r="J20" s="2">
        <f t="shared" si="2"/>
        <v>5600</v>
      </c>
      <c r="K20" s="2">
        <v>5600</v>
      </c>
      <c r="L20" s="2"/>
    </row>
    <row r="21" spans="2:22" ht="48.75" customHeight="1" x14ac:dyDescent="0.25">
      <c r="B21" s="11" t="s">
        <v>43</v>
      </c>
      <c r="C21" s="30"/>
      <c r="D21" s="2">
        <f t="shared" si="3"/>
        <v>75</v>
      </c>
      <c r="E21" s="2">
        <v>75</v>
      </c>
      <c r="F21" s="2"/>
      <c r="G21" s="2">
        <f t="shared" si="1"/>
        <v>75</v>
      </c>
      <c r="H21" s="2">
        <v>75</v>
      </c>
      <c r="I21" s="2"/>
      <c r="J21" s="2">
        <f t="shared" si="2"/>
        <v>75</v>
      </c>
      <c r="K21" s="2">
        <v>75</v>
      </c>
      <c r="L21" s="2"/>
    </row>
    <row r="22" spans="2:22" ht="44.25" customHeight="1" x14ac:dyDescent="0.25">
      <c r="B22" s="11" t="s">
        <v>44</v>
      </c>
      <c r="C22" s="30"/>
      <c r="D22" s="16">
        <f t="shared" si="3"/>
        <v>3390</v>
      </c>
      <c r="E22" s="2">
        <v>3390</v>
      </c>
      <c r="F22" s="2"/>
      <c r="G22" s="2">
        <v>3420</v>
      </c>
      <c r="H22" s="2">
        <v>3420</v>
      </c>
      <c r="I22" s="2">
        <v>3420</v>
      </c>
      <c r="J22" s="2">
        <f t="shared" si="2"/>
        <v>3500</v>
      </c>
      <c r="K22" s="2">
        <v>3500</v>
      </c>
      <c r="L22" s="2"/>
    </row>
    <row r="23" spans="2:22" ht="15.75" customHeight="1" x14ac:dyDescent="0.25">
      <c r="B23" s="9" t="s">
        <v>12</v>
      </c>
      <c r="C23" s="30"/>
      <c r="D23" s="2"/>
      <c r="E23" s="2"/>
      <c r="F23" s="2"/>
      <c r="G23" s="2"/>
      <c r="H23" s="2"/>
      <c r="I23" s="2"/>
      <c r="J23" s="2"/>
      <c r="K23" s="2"/>
      <c r="L23" s="2"/>
    </row>
    <row r="24" spans="2:22" ht="46.5" customHeight="1" x14ac:dyDescent="0.25">
      <c r="B24" s="11" t="s">
        <v>45</v>
      </c>
      <c r="C24" s="30"/>
      <c r="D24" s="2">
        <f t="shared" ref="D24:D27" si="4">E24</f>
        <v>7000</v>
      </c>
      <c r="E24" s="2">
        <v>7000</v>
      </c>
      <c r="F24" s="2"/>
      <c r="G24" s="2">
        <v>7000</v>
      </c>
      <c r="H24" s="2">
        <v>7000</v>
      </c>
      <c r="I24" s="2"/>
      <c r="J24" s="2">
        <f t="shared" ref="J24:J27" si="5">K24</f>
        <v>6866.6771428571428</v>
      </c>
      <c r="K24" s="2">
        <f>S18/K18</f>
        <v>6866.6771428571428</v>
      </c>
      <c r="L24" s="2"/>
    </row>
    <row r="25" spans="2:22" ht="47.25" customHeight="1" x14ac:dyDescent="0.25">
      <c r="B25" s="11" t="s">
        <v>46</v>
      </c>
      <c r="C25" s="30"/>
      <c r="D25" s="2">
        <f t="shared" si="4"/>
        <v>254.36193222782984</v>
      </c>
      <c r="E25" s="2">
        <f>T15/E20</f>
        <v>254.36193222782984</v>
      </c>
      <c r="F25" s="2"/>
      <c r="G25" s="2">
        <v>252</v>
      </c>
      <c r="H25" s="2">
        <v>252</v>
      </c>
      <c r="I25" s="2"/>
      <c r="J25" s="2">
        <f t="shared" si="5"/>
        <v>283.67267857142855</v>
      </c>
      <c r="K25" s="2">
        <f>T18/K20</f>
        <v>283.67267857142855</v>
      </c>
      <c r="L25" s="2"/>
    </row>
    <row r="26" spans="2:22" ht="48.75" customHeight="1" x14ac:dyDescent="0.25">
      <c r="B26" s="11" t="s">
        <v>47</v>
      </c>
      <c r="C26" s="30"/>
      <c r="D26" s="2">
        <f t="shared" si="4"/>
        <v>322</v>
      </c>
      <c r="E26" s="2">
        <f>U15/E21</f>
        <v>322</v>
      </c>
      <c r="F26" s="2"/>
      <c r="G26" s="2">
        <v>322</v>
      </c>
      <c r="H26" s="2">
        <v>322</v>
      </c>
      <c r="I26" s="2"/>
      <c r="J26" s="2">
        <f t="shared" si="5"/>
        <v>362.46666666666664</v>
      </c>
      <c r="K26" s="2">
        <f>U18/K21</f>
        <v>362.46666666666664</v>
      </c>
      <c r="L26" s="2"/>
    </row>
    <row r="27" spans="2:22" ht="47.25" customHeight="1" x14ac:dyDescent="0.25">
      <c r="B27" s="11" t="s">
        <v>48</v>
      </c>
      <c r="C27" s="30"/>
      <c r="D27" s="2">
        <f t="shared" si="4"/>
        <v>159.36873156342182</v>
      </c>
      <c r="E27" s="2">
        <f>V15/E22</f>
        <v>159.36873156342182</v>
      </c>
      <c r="F27" s="2"/>
      <c r="G27" s="2">
        <v>154</v>
      </c>
      <c r="H27" s="2">
        <v>154</v>
      </c>
      <c r="I27" s="41">
        <v>2.78</v>
      </c>
      <c r="J27" s="2">
        <f t="shared" si="5"/>
        <v>173.76085714285713</v>
      </c>
      <c r="K27" s="2">
        <f>V18/K22</f>
        <v>173.76085714285713</v>
      </c>
      <c r="L27" s="2"/>
    </row>
    <row r="28" spans="2:22" ht="15.75" customHeight="1" x14ac:dyDescent="0.25">
      <c r="B28" s="9" t="s">
        <v>13</v>
      </c>
      <c r="C28" s="30"/>
      <c r="D28" s="2"/>
      <c r="E28" s="2"/>
      <c r="F28" s="2"/>
      <c r="G28" s="2"/>
      <c r="H28" s="2"/>
      <c r="I28" s="2"/>
      <c r="J28" s="2"/>
      <c r="K28" s="2"/>
      <c r="L28" s="2"/>
    </row>
    <row r="29" spans="2:22" ht="54.75" customHeight="1" x14ac:dyDescent="0.25">
      <c r="B29" s="11" t="s">
        <v>49</v>
      </c>
      <c r="C29" s="30"/>
      <c r="D29" s="2">
        <f t="shared" ref="D29:D31" si="6">E29</f>
        <v>100</v>
      </c>
      <c r="E29" s="2">
        <v>100</v>
      </c>
      <c r="F29" s="2"/>
      <c r="G29" s="2">
        <f t="shared" ref="G29:G31" si="7">H29</f>
        <v>100</v>
      </c>
      <c r="H29" s="2">
        <v>100</v>
      </c>
      <c r="I29" s="2"/>
      <c r="J29" s="2">
        <f t="shared" ref="J29:J31" si="8">K29</f>
        <v>100</v>
      </c>
      <c r="K29" s="2">
        <v>100</v>
      </c>
      <c r="L29" s="2"/>
    </row>
    <row r="30" spans="2:22" ht="46.5" customHeight="1" x14ac:dyDescent="0.25">
      <c r="B30" s="11" t="s">
        <v>50</v>
      </c>
      <c r="C30" s="30"/>
      <c r="D30" s="2">
        <f t="shared" si="6"/>
        <v>100</v>
      </c>
      <c r="E30" s="2">
        <v>100</v>
      </c>
      <c r="F30" s="2"/>
      <c r="G30" s="2">
        <f t="shared" si="7"/>
        <v>100</v>
      </c>
      <c r="H30" s="2">
        <v>100</v>
      </c>
      <c r="I30" s="2"/>
      <c r="J30" s="2">
        <f t="shared" si="8"/>
        <v>100</v>
      </c>
      <c r="K30" s="2">
        <v>100</v>
      </c>
      <c r="L30" s="2"/>
    </row>
    <row r="31" spans="2:22" ht="48.75" customHeight="1" x14ac:dyDescent="0.25">
      <c r="B31" s="11" t="s">
        <v>51</v>
      </c>
      <c r="C31" s="30"/>
      <c r="D31" s="2">
        <f t="shared" si="6"/>
        <v>100</v>
      </c>
      <c r="E31" s="2">
        <v>100</v>
      </c>
      <c r="F31" s="2"/>
      <c r="G31" s="2">
        <f t="shared" si="7"/>
        <v>100</v>
      </c>
      <c r="H31" s="2">
        <v>100</v>
      </c>
      <c r="I31" s="2">
        <v>100</v>
      </c>
      <c r="J31" s="2">
        <f t="shared" si="8"/>
        <v>100</v>
      </c>
      <c r="K31" s="2">
        <v>100</v>
      </c>
      <c r="L31" s="2"/>
    </row>
    <row r="32" spans="2:22" ht="23.25" customHeight="1" x14ac:dyDescent="0.25"/>
    <row r="33" spans="2:12" ht="40.5" hidden="1" customHeight="1" x14ac:dyDescent="0.25">
      <c r="B33" s="75" t="s">
        <v>16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 ht="82.5" customHeight="1" x14ac:dyDescent="0.25">
      <c r="B34" s="93" t="s">
        <v>87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</row>
  </sheetData>
  <mergeCells count="19">
    <mergeCell ref="J2:L2"/>
    <mergeCell ref="B33:L33"/>
    <mergeCell ref="B11:L11"/>
    <mergeCell ref="J8:J9"/>
    <mergeCell ref="K8:L8"/>
    <mergeCell ref="B7:B9"/>
    <mergeCell ref="D7:F7"/>
    <mergeCell ref="G7:I7"/>
    <mergeCell ref="J7:L7"/>
    <mergeCell ref="D8:D9"/>
    <mergeCell ref="E8:F8"/>
    <mergeCell ref="G8:G9"/>
    <mergeCell ref="H8:I8"/>
    <mergeCell ref="C7:C9"/>
    <mergeCell ref="B34:L34"/>
    <mergeCell ref="B12:L12"/>
    <mergeCell ref="B13:L13"/>
    <mergeCell ref="J3:L3"/>
    <mergeCell ref="B5:L5"/>
  </mergeCells>
  <printOptions horizontalCentered="1"/>
  <pageMargins left="0.78740157480314965" right="0.78740157480314965" top="1.1811023622047245" bottom="0.39370078740157483" header="0" footer="0"/>
  <pageSetup paperSize="9" scale="65" fitToHeight="0" orientation="landscape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 1</vt:lpstr>
      <vt:lpstr>Додаток 2</vt:lpstr>
      <vt:lpstr>Додаток 3</vt:lpstr>
      <vt:lpstr>'Додаток 1'!Область_печати</vt:lpstr>
      <vt:lpstr>'Додаток 2'!Область_печати</vt:lpstr>
      <vt:lpstr>'Додаток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2021-03-26T11:31:40Z</dcterms:modified>
</cp:coreProperties>
</file>