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'Лист1'!$A$1:$T$31</definedName>
  </definedNames>
  <calcPr fullCalcOnLoad="1"/>
</workbook>
</file>

<file path=xl/sharedStrings.xml><?xml version="1.0" encoding="utf-8"?>
<sst xmlns="http://schemas.openxmlformats.org/spreadsheetml/2006/main" count="64" uniqueCount="41">
  <si>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</si>
  <si>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</si>
  <si>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</si>
  <si>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</si>
  <si>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</si>
  <si>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</si>
  <si>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</si>
  <si>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</si>
  <si>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</si>
  <si>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</si>
  <si>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</si>
  <si>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</si>
  <si>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</si>
  <si>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</si>
  <si>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</si>
  <si>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</si>
  <si>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</si>
  <si>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</si>
  <si>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</si>
  <si>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</si>
  <si>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</si>
  <si>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</si>
  <si>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</si>
  <si>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</si>
  <si>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</si>
  <si>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>Завдання 4. Впровадження автоматизованої системи дистанційного моніторингу енергоспоживання в бюджетній сфері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</si>
  <si>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</si>
  <si>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</si>
  <si>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Завдання 8. Реалізація інвестиційних проєктів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</si>
  <si>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</si>
  <si>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10. Термомодернізація будівель</t>
  </si>
  <si>
    <t>Відділ культури  СМР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</si>
  <si>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</si>
  <si>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Всього по головному розпоряднику "Відділ культури  Сумської міської ради"</t>
  </si>
  <si>
    <t xml:space="preserve">Сумський міський голова </t>
  </si>
  <si>
    <t>О.М. Лисенко</t>
  </si>
  <si>
    <t>Додаток 3</t>
  </si>
  <si>
    <t>до рішення Сумської міської ради «Про внесення змін до рішення Сумської міської ради від 18 грудня 2019 року 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</si>
  <si>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>у тому числі кошти бюджету ОТГ</t>
  </si>
  <si>
    <t xml:space="preserve">Виконавець: Липова С.А.
</t>
  </si>
  <si>
    <t xml:space="preserve">від 12 травня 2021 року № 878 - МР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</si>
</sst>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8"/>
      <color theme="1"/>
      <name val="Times New Roman"/>
      <family val="1"/>
    </font>
    <font>
      <sz val="28"/>
      <color theme="1"/>
      <name val="Calibri"/>
      <family val="2"/>
    </font>
    <font>
      <sz val="36"/>
      <color theme="1"/>
      <name val="Times New Roman"/>
      <family val="1"/>
    </font>
    <font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200" fontId="6" fillId="32" borderId="10" xfId="6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vertical="center" textRotation="180"/>
    </xf>
    <xf numFmtId="0" fontId="20" fillId="32" borderId="0" xfId="0" applyFont="1" applyFill="1" applyBorder="1" applyAlignment="1">
      <alignment horizontal="center" vertical="center" textRotation="180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justify"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95" fontId="6" fillId="0" borderId="10" xfId="6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textRotation="180"/>
    </xf>
    <xf numFmtId="0" fontId="7" fillId="0" borderId="0" xfId="0" applyFont="1" applyFill="1" applyAlignment="1">
      <alignment/>
    </xf>
    <xf numFmtId="200" fontId="6" fillId="0" borderId="10" xfId="6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203" fontId="9" fillId="0" borderId="10" xfId="0" applyNumberFormat="1" applyFont="1" applyFill="1" applyBorder="1" applyAlignment="1">
      <alignment horizontal="center" vertical="center" textRotation="90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textRotation="180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Alignment="1">
      <alignment horizontal="right"/>
    </xf>
    <xf numFmtId="197" fontId="9" fillId="32" borderId="10" xfId="0" applyNumberFormat="1" applyFont="1" applyFill="1" applyBorder="1" applyAlignment="1">
      <alignment horizontal="center" vertical="center" wrapText="1"/>
    </xf>
    <xf numFmtId="197" fontId="5" fillId="32" borderId="10" xfId="0" applyNumberFormat="1" applyFont="1" applyFill="1" applyBorder="1" applyAlignment="1">
      <alignment horizontal="center" vertical="center" wrapText="1"/>
    </xf>
    <xf numFmtId="197" fontId="9" fillId="32" borderId="10" xfId="0" applyNumberFormat="1" applyFont="1" applyFill="1" applyBorder="1" applyAlignment="1">
      <alignment horizontal="justify" vertical="center" wrapText="1"/>
    </xf>
    <xf numFmtId="200" fontId="6" fillId="32" borderId="10" xfId="6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justify" vertical="center" wrapText="1"/>
    </xf>
    <xf numFmtId="200" fontId="6" fillId="32" borderId="10" xfId="0" applyNumberFormat="1" applyFont="1" applyFill="1" applyBorder="1" applyAlignment="1">
      <alignment horizontal="justify" vertical="center" wrapText="1"/>
    </xf>
    <xf numFmtId="200" fontId="4" fillId="32" borderId="10" xfId="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horizontal="justify" vertical="center" wrapText="1"/>
    </xf>
    <xf numFmtId="200" fontId="6" fillId="32" borderId="10" xfId="60" applyNumberFormat="1" applyFont="1" applyFill="1" applyBorder="1" applyAlignment="1">
      <alignment horizontal="justify" vertical="center" wrapText="1"/>
    </xf>
    <xf numFmtId="200" fontId="6" fillId="0" borderId="10" xfId="60" applyNumberFormat="1" applyFont="1" applyFill="1" applyBorder="1" applyAlignment="1">
      <alignment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32" borderId="17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9" fillId="32" borderId="18" xfId="0" applyFont="1" applyFill="1" applyBorder="1" applyAlignment="1">
      <alignment horizontal="justify" vertical="center" wrapText="1"/>
    </xf>
    <xf numFmtId="0" fontId="9" fillId="32" borderId="12" xfId="0" applyFont="1" applyFill="1" applyBorder="1" applyAlignment="1">
      <alignment horizontal="justify" vertical="center" wrapText="1"/>
    </xf>
    <xf numFmtId="0" fontId="9" fillId="32" borderId="1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justify" vertical="center"/>
    </xf>
    <xf numFmtId="0" fontId="4" fillId="32" borderId="17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justify" vertical="justify" wrapText="1"/>
    </xf>
    <xf numFmtId="0" fontId="21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justify" vertical="top" wrapText="1"/>
    </xf>
    <xf numFmtId="0" fontId="13" fillId="32" borderId="0" xfId="0" applyFont="1" applyFill="1" applyAlignment="1">
      <alignment horizont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 textRotation="180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 textRotation="180"/>
    </xf>
    <xf numFmtId="0" fontId="42" fillId="33" borderId="0" xfId="0" applyFont="1" applyFill="1" applyAlignment="1">
      <alignment textRotation="180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horizontal="righ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textRotation="18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view="pageBreakPreview" zoomScale="60" zoomScaleNormal="50" workbookViewId="0" topLeftCell="A25">
      <selection activeCell="B29" sqref="B29"/>
    </sheetView>
  </sheetViews>
  <sheetFormatPr defaultColWidth="9.140625" defaultRowHeight="15"/>
  <cols>
    <col min="1" max="1" width="20.57421875" style="6" customWidth="1"/>
    <col min="2" max="2" width="51.8515625" style="7" customWidth="1"/>
    <col min="3" max="3" width="13.421875" style="6" customWidth="1"/>
    <col min="4" max="4" width="29.421875" style="6" customWidth="1"/>
    <col min="5" max="5" width="27.00390625" style="6" customWidth="1"/>
    <col min="6" max="6" width="28.421875" style="6" customWidth="1"/>
    <col min="7" max="7" width="20.7109375" style="6" customWidth="1"/>
    <col min="8" max="8" width="28.7109375" style="6" customWidth="1"/>
    <col min="9" max="9" width="30.421875" style="8" customWidth="1"/>
    <col min="10" max="10" width="26.140625" style="6" customWidth="1"/>
    <col min="11" max="11" width="28.00390625" style="6" customWidth="1"/>
    <col min="12" max="12" width="14.8515625" style="6" customWidth="1"/>
    <col min="13" max="13" width="28.28125" style="6" customWidth="1"/>
    <col min="14" max="14" width="29.28125" style="6" customWidth="1"/>
    <col min="15" max="15" width="28.8515625" style="6" customWidth="1"/>
    <col min="16" max="16" width="28.7109375" style="6" customWidth="1"/>
    <col min="17" max="17" width="14.421875" style="6" customWidth="1"/>
    <col min="18" max="18" width="29.57421875" style="6" customWidth="1"/>
    <col min="19" max="19" width="22.57421875" style="7" customWidth="1"/>
    <col min="20" max="20" width="11.28125" style="37" customWidth="1"/>
    <col min="21" max="21" width="9.421875" style="9" customWidth="1"/>
    <col min="22" max="16384" width="9.140625" style="6" customWidth="1"/>
  </cols>
  <sheetData>
    <row r="1" spans="16:19" ht="36" customHeight="1">
      <c r="P1" s="35"/>
      <c r="Q1" s="36" t="s">
        <v>36</v>
      </c>
      <c r="R1" s="36"/>
      <c r="S1" s="36"/>
    </row>
    <row r="2" spans="4:19" ht="282" customHeight="1">
      <c r="D2" s="10"/>
      <c r="E2" s="10"/>
      <c r="F2" s="17"/>
      <c r="G2" s="10"/>
      <c r="H2" s="11"/>
      <c r="J2" s="10"/>
      <c r="K2" s="11"/>
      <c r="L2" s="11"/>
      <c r="M2" s="10"/>
      <c r="O2" s="34"/>
      <c r="P2" s="118" t="s">
        <v>37</v>
      </c>
      <c r="Q2" s="118"/>
      <c r="R2" s="118"/>
      <c r="S2" s="118"/>
    </row>
    <row r="3" spans="4:20" ht="39" customHeight="1">
      <c r="D3" s="10"/>
      <c r="E3" s="10"/>
      <c r="F3" s="10"/>
      <c r="G3" s="10"/>
      <c r="H3" s="11"/>
      <c r="J3" s="10"/>
      <c r="K3" s="11"/>
      <c r="L3" s="11"/>
      <c r="M3" s="10"/>
      <c r="O3" s="34"/>
      <c r="P3" s="119" t="s">
        <v>40</v>
      </c>
      <c r="Q3" s="119"/>
      <c r="R3" s="119"/>
      <c r="S3" s="119"/>
      <c r="T3" s="38"/>
    </row>
    <row r="4" spans="4:20" ht="38.25" customHeight="1">
      <c r="D4" s="10"/>
      <c r="E4" s="10"/>
      <c r="F4" s="10"/>
      <c r="G4" s="10"/>
      <c r="H4" s="11"/>
      <c r="J4" s="10"/>
      <c r="K4" s="11"/>
      <c r="L4" s="11"/>
      <c r="M4" s="10"/>
      <c r="O4" s="120"/>
      <c r="P4" s="121"/>
      <c r="Q4" s="121"/>
      <c r="R4" s="121"/>
      <c r="S4" s="121"/>
      <c r="T4" s="121"/>
    </row>
    <row r="5" spans="4:20" ht="20.25" customHeight="1">
      <c r="D5" s="10"/>
      <c r="E5" s="10"/>
      <c r="F5" s="10"/>
      <c r="G5" s="10"/>
      <c r="H5" s="11"/>
      <c r="J5" s="10"/>
      <c r="K5" s="11"/>
      <c r="L5" s="12"/>
      <c r="M5" s="10"/>
      <c r="O5" s="13"/>
      <c r="P5" s="122"/>
      <c r="Q5" s="122"/>
      <c r="R5" s="122"/>
      <c r="S5" s="122"/>
      <c r="T5" s="122"/>
    </row>
    <row r="6" spans="1:20" ht="63" customHeight="1">
      <c r="A6" s="14"/>
      <c r="B6" s="15"/>
      <c r="C6" s="14"/>
      <c r="D6" s="123" t="s">
        <v>22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4"/>
      <c r="R6" s="14"/>
      <c r="S6" s="15"/>
      <c r="T6" s="39"/>
    </row>
    <row r="7" spans="1:20" ht="33" customHeight="1" thickBot="1">
      <c r="A7" s="14"/>
      <c r="B7" s="15"/>
      <c r="C7" s="14"/>
      <c r="D7" s="14"/>
      <c r="E7" s="14"/>
      <c r="F7" s="16"/>
      <c r="G7" s="16"/>
      <c r="H7" s="17"/>
      <c r="I7" s="18"/>
      <c r="J7" s="14"/>
      <c r="K7" s="14"/>
      <c r="L7" s="14"/>
      <c r="M7" s="14"/>
      <c r="N7" s="14"/>
      <c r="O7" s="14"/>
      <c r="P7" s="14"/>
      <c r="Q7" s="14"/>
      <c r="R7" s="14"/>
      <c r="S7" s="19" t="s">
        <v>5</v>
      </c>
      <c r="T7" s="39"/>
    </row>
    <row r="8" spans="1:20" ht="45.75" customHeight="1">
      <c r="A8" s="124" t="s">
        <v>13</v>
      </c>
      <c r="B8" s="124" t="s">
        <v>17</v>
      </c>
      <c r="C8" s="20"/>
      <c r="D8" s="126" t="s">
        <v>0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8" t="s">
        <v>6</v>
      </c>
      <c r="T8" s="39"/>
    </row>
    <row r="9" spans="1:20" ht="26.25">
      <c r="A9" s="125"/>
      <c r="B9" s="125"/>
      <c r="C9" s="21"/>
      <c r="D9" s="106" t="s">
        <v>14</v>
      </c>
      <c r="E9" s="106"/>
      <c r="F9" s="106"/>
      <c r="G9" s="106"/>
      <c r="H9" s="130"/>
      <c r="I9" s="105" t="s">
        <v>15</v>
      </c>
      <c r="J9" s="106"/>
      <c r="K9" s="106"/>
      <c r="L9" s="107"/>
      <c r="M9" s="108"/>
      <c r="N9" s="109" t="s">
        <v>16</v>
      </c>
      <c r="O9" s="109"/>
      <c r="P9" s="109"/>
      <c r="Q9" s="109"/>
      <c r="R9" s="109"/>
      <c r="S9" s="129"/>
      <c r="T9" s="39"/>
    </row>
    <row r="10" spans="1:20" ht="48.75" customHeight="1">
      <c r="A10" s="125"/>
      <c r="B10" s="125"/>
      <c r="C10" s="110" t="s">
        <v>19</v>
      </c>
      <c r="D10" s="112" t="s">
        <v>1</v>
      </c>
      <c r="E10" s="93" t="s">
        <v>38</v>
      </c>
      <c r="F10" s="93"/>
      <c r="G10" s="113" t="s">
        <v>8</v>
      </c>
      <c r="H10" s="114"/>
      <c r="I10" s="112" t="s">
        <v>1</v>
      </c>
      <c r="J10" s="115" t="s">
        <v>21</v>
      </c>
      <c r="K10" s="115"/>
      <c r="L10" s="116" t="s">
        <v>10</v>
      </c>
      <c r="M10" s="117"/>
      <c r="N10" s="112" t="s">
        <v>1</v>
      </c>
      <c r="O10" s="93" t="s">
        <v>20</v>
      </c>
      <c r="P10" s="93"/>
      <c r="Q10" s="94" t="s">
        <v>8</v>
      </c>
      <c r="R10" s="95"/>
      <c r="S10" s="129"/>
      <c r="T10" s="39"/>
    </row>
    <row r="11" spans="1:21" s="7" customFormat="1" ht="75" customHeight="1">
      <c r="A11" s="125"/>
      <c r="B11" s="125"/>
      <c r="C11" s="111"/>
      <c r="D11" s="112"/>
      <c r="E11" s="4" t="s">
        <v>2</v>
      </c>
      <c r="F11" s="4" t="s">
        <v>3</v>
      </c>
      <c r="G11" s="4" t="s">
        <v>2</v>
      </c>
      <c r="H11" s="4" t="s">
        <v>3</v>
      </c>
      <c r="I11" s="112"/>
      <c r="J11" s="4" t="s">
        <v>2</v>
      </c>
      <c r="K11" s="4" t="s">
        <v>3</v>
      </c>
      <c r="L11" s="4" t="s">
        <v>2</v>
      </c>
      <c r="M11" s="4" t="s">
        <v>3</v>
      </c>
      <c r="N11" s="112"/>
      <c r="O11" s="4" t="s">
        <v>2</v>
      </c>
      <c r="P11" s="4" t="s">
        <v>3</v>
      </c>
      <c r="Q11" s="4" t="s">
        <v>2</v>
      </c>
      <c r="R11" s="4" t="s">
        <v>3</v>
      </c>
      <c r="S11" s="129"/>
      <c r="T11" s="39"/>
      <c r="U11" s="22"/>
    </row>
    <row r="12" spans="1:20" ht="22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39"/>
    </row>
    <row r="13" spans="1:21" s="55" customFormat="1" ht="144.75" customHeight="1">
      <c r="A13" s="64" t="s">
        <v>4</v>
      </c>
      <c r="B13" s="65"/>
      <c r="C13" s="66">
        <f>D13+I13+N13</f>
        <v>484911.2771</v>
      </c>
      <c r="D13" s="67">
        <f>E13+F13+H13</f>
        <v>109671.66309999998</v>
      </c>
      <c r="E13" s="67">
        <v>2567.83</v>
      </c>
      <c r="F13" s="67">
        <v>25190.0161</v>
      </c>
      <c r="G13" s="67"/>
      <c r="H13" s="67">
        <v>81913.81699999998</v>
      </c>
      <c r="I13" s="68">
        <f>J13+K13+M13</f>
        <v>192847.657</v>
      </c>
      <c r="J13" s="67">
        <v>3333.169</v>
      </c>
      <c r="K13" s="67">
        <v>68650.388</v>
      </c>
      <c r="L13" s="67"/>
      <c r="M13" s="67">
        <v>120864.1</v>
      </c>
      <c r="N13" s="67">
        <f>O13+P13+R13</f>
        <v>182391.957</v>
      </c>
      <c r="O13" s="67">
        <v>1644.133</v>
      </c>
      <c r="P13" s="67">
        <v>88121.304</v>
      </c>
      <c r="Q13" s="67"/>
      <c r="R13" s="67">
        <v>92626.52</v>
      </c>
      <c r="S13" s="58" t="s">
        <v>18</v>
      </c>
      <c r="T13" s="69"/>
      <c r="U13" s="54"/>
    </row>
    <row r="14" spans="1:20" ht="53.25" customHeight="1">
      <c r="A14" s="96" t="s">
        <v>9</v>
      </c>
      <c r="B14" s="96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39"/>
    </row>
    <row r="15" spans="1:20" ht="39.75" customHeight="1">
      <c r="A15" s="98" t="s">
        <v>25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40"/>
    </row>
    <row r="16" spans="1:20" ht="163.5" customHeight="1">
      <c r="A16" s="47" t="s">
        <v>11</v>
      </c>
      <c r="B16" s="48" t="s">
        <v>26</v>
      </c>
      <c r="C16" s="2"/>
      <c r="D16" s="75">
        <f>E16+F16</f>
        <v>500</v>
      </c>
      <c r="E16" s="76">
        <f>356.8-71.5</f>
        <v>285.3</v>
      </c>
      <c r="F16" s="76">
        <f>143.2+71.5</f>
        <v>214.7</v>
      </c>
      <c r="G16" s="77"/>
      <c r="H16" s="77"/>
      <c r="I16" s="75">
        <f>J16+K16</f>
        <v>337</v>
      </c>
      <c r="J16" s="76">
        <f>197+140</f>
        <v>337</v>
      </c>
      <c r="K16" s="76"/>
      <c r="L16" s="77"/>
      <c r="M16" s="77"/>
      <c r="N16" s="75"/>
      <c r="O16" s="75"/>
      <c r="P16" s="77"/>
      <c r="Q16" s="49"/>
      <c r="R16" s="49"/>
      <c r="S16" s="4" t="s">
        <v>7</v>
      </c>
      <c r="T16" s="40"/>
    </row>
    <row r="17" spans="1:21" s="7" customFormat="1" ht="173.25" customHeight="1">
      <c r="A17" s="47" t="s">
        <v>11</v>
      </c>
      <c r="B17" s="48" t="s">
        <v>27</v>
      </c>
      <c r="C17" s="46"/>
      <c r="D17" s="75">
        <f>E17</f>
        <v>222</v>
      </c>
      <c r="E17" s="76">
        <v>222</v>
      </c>
      <c r="F17" s="76"/>
      <c r="G17" s="77"/>
      <c r="H17" s="77"/>
      <c r="I17" s="75">
        <f>J17</f>
        <v>278</v>
      </c>
      <c r="J17" s="76">
        <v>278</v>
      </c>
      <c r="K17" s="76"/>
      <c r="L17" s="77"/>
      <c r="M17" s="77"/>
      <c r="N17" s="75">
        <f>O17</f>
        <v>310</v>
      </c>
      <c r="O17" s="76">
        <v>310</v>
      </c>
      <c r="P17" s="77"/>
      <c r="Q17" s="49"/>
      <c r="R17" s="49"/>
      <c r="S17" s="4" t="s">
        <v>7</v>
      </c>
      <c r="T17" s="40"/>
      <c r="U17" s="22"/>
    </row>
    <row r="18" spans="1:21" s="7" customFormat="1" ht="42" customHeight="1">
      <c r="A18" s="101" t="s">
        <v>28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40"/>
      <c r="U18" s="22"/>
    </row>
    <row r="19" spans="1:20" ht="271.5" customHeight="1">
      <c r="A19" s="1" t="s">
        <v>11</v>
      </c>
      <c r="B19" s="46" t="s">
        <v>29</v>
      </c>
      <c r="C19" s="2"/>
      <c r="D19" s="33">
        <f>SUM(E19:H19)</f>
        <v>18838.304</v>
      </c>
      <c r="E19" s="3">
        <f>199+15</f>
        <v>214</v>
      </c>
      <c r="F19" s="3">
        <f>2409.604+1500</f>
        <v>3909.604</v>
      </c>
      <c r="G19" s="3"/>
      <c r="H19" s="3">
        <v>14714.7</v>
      </c>
      <c r="I19" s="78">
        <f>J19+K19+L19+M19</f>
        <v>4792.1</v>
      </c>
      <c r="J19" s="3"/>
      <c r="K19" s="79">
        <v>130</v>
      </c>
      <c r="L19" s="80"/>
      <c r="M19" s="81">
        <f>1471.5+3190.6</f>
        <v>4662.1</v>
      </c>
      <c r="N19" s="33"/>
      <c r="O19" s="50"/>
      <c r="P19" s="52"/>
      <c r="Q19" s="52"/>
      <c r="R19" s="52"/>
      <c r="S19" s="4" t="s">
        <v>24</v>
      </c>
      <c r="T19" s="40"/>
    </row>
    <row r="20" spans="1:20" ht="40.5" customHeight="1">
      <c r="A20" s="102" t="s">
        <v>30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40"/>
    </row>
    <row r="21" spans="1:20" ht="165.75" customHeight="1">
      <c r="A21" s="1" t="s">
        <v>11</v>
      </c>
      <c r="B21" s="46" t="s">
        <v>32</v>
      </c>
      <c r="C21" s="2"/>
      <c r="D21" s="33">
        <v>0</v>
      </c>
      <c r="E21" s="3"/>
      <c r="F21" s="3"/>
      <c r="G21" s="3"/>
      <c r="H21" s="3"/>
      <c r="I21" s="78">
        <v>1500</v>
      </c>
      <c r="J21" s="3"/>
      <c r="K21" s="82">
        <v>1500</v>
      </c>
      <c r="L21" s="83"/>
      <c r="M21" s="83"/>
      <c r="N21" s="33">
        <v>0</v>
      </c>
      <c r="O21" s="50"/>
      <c r="P21" s="51"/>
      <c r="Q21" s="45"/>
      <c r="R21" s="45"/>
      <c r="S21" s="4" t="s">
        <v>31</v>
      </c>
      <c r="T21" s="40"/>
    </row>
    <row r="22" spans="1:21" s="55" customFormat="1" ht="36.75" customHeight="1">
      <c r="A22" s="91" t="s">
        <v>12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2"/>
      <c r="T22" s="53"/>
      <c r="U22" s="54"/>
    </row>
    <row r="23" spans="1:21" s="55" customFormat="1" ht="129" customHeight="1">
      <c r="A23" s="56" t="s">
        <v>11</v>
      </c>
      <c r="B23" s="57"/>
      <c r="C23" s="56"/>
      <c r="D23" s="62">
        <v>3683</v>
      </c>
      <c r="E23" s="62">
        <v>507.3</v>
      </c>
      <c r="F23" s="62">
        <v>3175.7</v>
      </c>
      <c r="G23" s="62">
        <v>0</v>
      </c>
      <c r="H23" s="62">
        <v>0</v>
      </c>
      <c r="I23" s="84">
        <v>20891</v>
      </c>
      <c r="J23" s="62">
        <v>691</v>
      </c>
      <c r="K23" s="62">
        <v>20200</v>
      </c>
      <c r="L23" s="62">
        <v>0</v>
      </c>
      <c r="M23" s="62">
        <v>0</v>
      </c>
      <c r="N23" s="62">
        <v>38590</v>
      </c>
      <c r="O23" s="62">
        <v>394</v>
      </c>
      <c r="P23" s="62">
        <v>38196</v>
      </c>
      <c r="Q23" s="58">
        <v>0</v>
      </c>
      <c r="R23" s="58">
        <v>0</v>
      </c>
      <c r="S23" s="59" t="s">
        <v>7</v>
      </c>
      <c r="T23" s="53"/>
      <c r="U23" s="54"/>
    </row>
    <row r="24" spans="1:21" s="61" customFormat="1" ht="33.75" customHeigh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  <c r="T24" s="53"/>
      <c r="U24" s="60"/>
    </row>
    <row r="25" spans="1:21" s="61" customFormat="1" ht="101.25" customHeight="1">
      <c r="A25" s="56" t="s">
        <v>11</v>
      </c>
      <c r="B25" s="57"/>
      <c r="C25" s="56"/>
      <c r="D25" s="62">
        <v>21663.304</v>
      </c>
      <c r="E25" s="62">
        <v>229</v>
      </c>
      <c r="F25" s="62">
        <v>6719.604</v>
      </c>
      <c r="G25" s="62">
        <v>0</v>
      </c>
      <c r="H25" s="62">
        <v>14714.7</v>
      </c>
      <c r="I25" s="85">
        <v>10649.1</v>
      </c>
      <c r="J25" s="62">
        <v>121.5</v>
      </c>
      <c r="K25" s="62">
        <v>5865.5</v>
      </c>
      <c r="L25" s="62">
        <v>0</v>
      </c>
      <c r="M25" s="62">
        <v>4662.1</v>
      </c>
      <c r="N25" s="62">
        <v>15334</v>
      </c>
      <c r="O25" s="62">
        <v>271</v>
      </c>
      <c r="P25" s="62">
        <v>15063</v>
      </c>
      <c r="Q25" s="58"/>
      <c r="R25" s="58"/>
      <c r="S25" s="63" t="s">
        <v>24</v>
      </c>
      <c r="T25" s="53"/>
      <c r="U25" s="60"/>
    </row>
    <row r="26" spans="1:21" s="61" customFormat="1" ht="25.5" customHeight="1">
      <c r="A26" s="88" t="s">
        <v>33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0"/>
      <c r="T26" s="53"/>
      <c r="U26" s="60"/>
    </row>
    <row r="27" spans="1:21" s="61" customFormat="1" ht="96" customHeight="1">
      <c r="A27" s="56" t="s">
        <v>11</v>
      </c>
      <c r="B27" s="57"/>
      <c r="C27" s="56"/>
      <c r="D27" s="62">
        <v>344.9</v>
      </c>
      <c r="E27" s="62">
        <v>0</v>
      </c>
      <c r="F27" s="62">
        <v>344.9</v>
      </c>
      <c r="G27" s="62">
        <v>0</v>
      </c>
      <c r="H27" s="62">
        <v>0</v>
      </c>
      <c r="I27" s="84">
        <v>1800</v>
      </c>
      <c r="J27" s="62">
        <v>0</v>
      </c>
      <c r="K27" s="62">
        <v>1800</v>
      </c>
      <c r="L27" s="62">
        <v>0</v>
      </c>
      <c r="M27" s="62">
        <v>0</v>
      </c>
      <c r="N27" s="62">
        <v>947</v>
      </c>
      <c r="O27" s="62">
        <v>0</v>
      </c>
      <c r="P27" s="62">
        <v>947</v>
      </c>
      <c r="Q27" s="62">
        <v>0</v>
      </c>
      <c r="R27" s="58">
        <v>0</v>
      </c>
      <c r="S27" s="63" t="s">
        <v>31</v>
      </c>
      <c r="T27" s="53"/>
      <c r="U27" s="60"/>
    </row>
    <row r="28" spans="2:21" s="23" customFormat="1" ht="56.25" customHeight="1">
      <c r="B28" s="25"/>
      <c r="I28" s="26"/>
      <c r="S28" s="25"/>
      <c r="T28" s="39"/>
      <c r="U28" s="24"/>
    </row>
    <row r="29" spans="1:21" s="141" customFormat="1" ht="166.5" customHeight="1">
      <c r="A29" s="136" t="s">
        <v>34</v>
      </c>
      <c r="B29" s="136"/>
      <c r="C29" s="136"/>
      <c r="D29" s="136"/>
      <c r="E29" s="136"/>
      <c r="F29" s="136"/>
      <c r="G29" s="136"/>
      <c r="H29" s="137"/>
      <c r="I29" s="137"/>
      <c r="J29" s="138"/>
      <c r="K29" s="138"/>
      <c r="L29" s="139"/>
      <c r="M29" s="140"/>
      <c r="Q29" s="142" t="s">
        <v>35</v>
      </c>
      <c r="R29" s="142"/>
      <c r="S29" s="142"/>
      <c r="T29" s="143"/>
      <c r="U29" s="144"/>
    </row>
    <row r="30" spans="1:21" s="41" customFormat="1" ht="62.25" customHeight="1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4"/>
      <c r="M30" s="42"/>
      <c r="Q30" s="86"/>
      <c r="R30" s="86"/>
      <c r="S30" s="86"/>
      <c r="T30" s="43"/>
      <c r="U30" s="44"/>
    </row>
    <row r="31" spans="1:21" s="148" customFormat="1" ht="63.75" customHeight="1">
      <c r="A31" s="145" t="s">
        <v>39</v>
      </c>
      <c r="B31" s="146"/>
      <c r="C31" s="146"/>
      <c r="D31" s="131"/>
      <c r="E31" s="131"/>
      <c r="F31" s="131"/>
      <c r="G31" s="131"/>
      <c r="H31" s="132"/>
      <c r="I31" s="132"/>
      <c r="J31" s="133"/>
      <c r="K31" s="133"/>
      <c r="L31" s="147"/>
      <c r="Q31" s="134"/>
      <c r="R31" s="134"/>
      <c r="S31" s="134"/>
      <c r="T31" s="135"/>
      <c r="U31" s="149"/>
    </row>
    <row r="32" spans="1:20" ht="26.25">
      <c r="A32" s="27"/>
      <c r="B32" s="28"/>
      <c r="C32" s="27"/>
      <c r="D32" s="87"/>
      <c r="E32" s="87"/>
      <c r="T32" s="39"/>
    </row>
    <row r="33" spans="1:20" ht="20.25">
      <c r="A33" s="29"/>
      <c r="B33" s="30"/>
      <c r="C33" s="29"/>
      <c r="D33" s="31"/>
      <c r="E33" s="32"/>
      <c r="T33" s="39"/>
    </row>
  </sheetData>
  <sheetProtection/>
  <mergeCells count="34"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A22:S22"/>
    <mergeCell ref="O10:P10"/>
    <mergeCell ref="Q10:R10"/>
    <mergeCell ref="A14:S14"/>
    <mergeCell ref="A15:S15"/>
    <mergeCell ref="A18:S18"/>
    <mergeCell ref="A20:S20"/>
    <mergeCell ref="Q30:S30"/>
    <mergeCell ref="Q31:S31"/>
    <mergeCell ref="D32:E32"/>
    <mergeCell ref="A24:S24"/>
    <mergeCell ref="Q29:S29"/>
    <mergeCell ref="A26:S26"/>
    <mergeCell ref="A31:C31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1" manualBreakCount="1">
    <brk id="21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2021-05-13T06:57:27Z</dcterms:modified>
  <cp:category/>
  <cp:version/>
  <cp:contentType/>
  <cp:contentStatus/>
</cp:coreProperties>
</file>