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59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'Лист1'!$A$1:$S$27</definedName>
  </definedNames>
  <calcPr fullCalcOnLoad="1"/>
</workbook>
</file>

<file path=xl/sharedStrings.xml><?xml version="1.0" encoding="utf-8"?>
<sst xmlns="http://schemas.openxmlformats.org/spreadsheetml/2006/main" count="55" uniqueCount="34">
  <si>
    <t>Періоди виконання Програми</t>
  </si>
  <si>
    <t>Обсяг витрат</t>
  </si>
  <si>
    <t>Загальний фонд</t>
  </si>
  <si>
    <t>Спеціальний фонд</t>
  </si>
  <si>
    <t>тис. грн.</t>
  </si>
  <si>
    <t>Відповідальні виконавці</t>
  </si>
  <si>
    <t>у тому числі інші джерела коштів</t>
  </si>
  <si>
    <t>у тому числі  інші джерела    коштів</t>
  </si>
  <si>
    <t>ТПКВКМБ 7640</t>
  </si>
  <si>
    <t>Відділ охорони здоров'я СМР</t>
  </si>
  <si>
    <t>Мета, завдання, ТПКВКМБ</t>
  </si>
  <si>
    <t>у тому числі кошти бюджету ОТГ</t>
  </si>
  <si>
    <t>у тому числі кошти  бюджету ОТГ</t>
  </si>
  <si>
    <t>2020 рік (план)</t>
  </si>
  <si>
    <t>2021 рік (план)</t>
  </si>
  <si>
    <t>2022 рік (план)</t>
  </si>
  <si>
    <t>№ заходу</t>
  </si>
  <si>
    <t>Завдання 8. Реалізація інвестиційних проектів</t>
  </si>
  <si>
    <t>Перелік завдань Програми підвищення енергоефективності в бюджетній сфері Сумської міської об’єднаної територіальної громади на 2020-2022 роки</t>
  </si>
  <si>
    <t>Всього по Програмі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</si>
  <si>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</si>
  <si>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</si>
  <si>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 xml:space="preserve">Виконавець: Липова С.А. </t>
  </si>
  <si>
    <t>Завдання 5. Термомодернізація будівель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</si>
  <si>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</si>
  <si>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Всього по головному розпоряднику "Відділ охорони здоров'я Сумської міської ради"</t>
  </si>
  <si>
    <t>8.1 «Енергоефективна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</si>
  <si>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Сумський міський голова</t>
  </si>
  <si>
    <t>О.М. Лисенко</t>
  </si>
  <si>
    <t>Усього на виконання Програми, тис. грн.</t>
  </si>
  <si>
    <t>Додаток 3</t>
  </si>
  <si>
    <t>головні розпорядники коштів</t>
  </si>
  <si>
    <t xml:space="preserve">до рішення Сумської міської ради «Про внесення змін до рішення Сумської  міської ради від 18 грудня 2019 року   № 6108 - МР «Про Програму підвищення енергоефективності в бюджетній  сфері  Сумської міської об`єднаної територіальної громади на 2020 - 2022 роки» (зі змінами)»      
</t>
  </si>
  <si>
    <t xml:space="preserve">від 19 серпня 2020 року № 7295 - МР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</si>
</sst>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3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87" fontId="6" fillId="32" borderId="10" xfId="58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58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7" fontId="6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87" fontId="6" fillId="32" borderId="10" xfId="58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Alignment="1">
      <alignment vertical="top" wrapText="1"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 textRotation="180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/>
    </xf>
    <xf numFmtId="0" fontId="4" fillId="32" borderId="0" xfId="0" applyFont="1" applyFill="1" applyBorder="1" applyAlignment="1">
      <alignment vertical="center" textRotation="180"/>
    </xf>
    <xf numFmtId="0" fontId="6" fillId="32" borderId="0" xfId="0" applyFont="1" applyFill="1" applyBorder="1" applyAlignment="1">
      <alignment vertical="center"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2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textRotation="180"/>
    </xf>
    <xf numFmtId="0" fontId="3" fillId="32" borderId="0" xfId="0" applyFont="1" applyFill="1" applyAlignment="1">
      <alignment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center" vertical="center" wrapText="1"/>
    </xf>
    <xf numFmtId="187" fontId="6" fillId="32" borderId="10" xfId="58" applyNumberFormat="1" applyFont="1" applyFill="1" applyBorder="1" applyAlignment="1">
      <alignment horizontal="center" vertical="center" wrapText="1"/>
    </xf>
    <xf numFmtId="14" fontId="14" fillId="32" borderId="0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horizontal="left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vertical="center" wrapText="1"/>
    </xf>
    <xf numFmtId="187" fontId="6" fillId="32" borderId="0" xfId="58" applyFont="1" applyFill="1" applyBorder="1" applyAlignment="1">
      <alignment horizontal="center" vertical="center" wrapText="1"/>
    </xf>
    <xf numFmtId="187" fontId="4" fillId="32" borderId="0" xfId="58" applyFont="1" applyFill="1" applyBorder="1" applyAlignment="1">
      <alignment horizontal="center" vertical="center" wrapText="1"/>
    </xf>
    <xf numFmtId="187" fontId="6" fillId="32" borderId="0" xfId="58" applyFont="1" applyFill="1" applyBorder="1" applyAlignment="1">
      <alignment vertical="center" wrapText="1"/>
    </xf>
    <xf numFmtId="187" fontId="4" fillId="32" borderId="0" xfId="58" applyFont="1" applyFill="1" applyBorder="1" applyAlignment="1">
      <alignment horizontal="justify" vertical="center" wrapText="1"/>
    </xf>
    <xf numFmtId="187" fontId="6" fillId="32" borderId="0" xfId="58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7" fillId="32" borderId="0" xfId="0" applyFont="1" applyFill="1" applyAlignment="1">
      <alignment vertical="center"/>
    </xf>
    <xf numFmtId="0" fontId="17" fillId="32" borderId="0" xfId="0" applyFont="1" applyFill="1" applyAlignment="1">
      <alignment horizontal="right"/>
    </xf>
    <xf numFmtId="0" fontId="17" fillId="32" borderId="0" xfId="0" applyFont="1" applyFill="1" applyAlignment="1">
      <alignment horizontal="center" vertical="center" textRotation="180"/>
    </xf>
    <xf numFmtId="0" fontId="17" fillId="32" borderId="0" xfId="0" applyFont="1" applyFill="1" applyAlignment="1">
      <alignment textRotation="180"/>
    </xf>
    <xf numFmtId="0" fontId="6" fillId="32" borderId="1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/>
    </xf>
    <xf numFmtId="196" fontId="6" fillId="32" borderId="10" xfId="0" applyNumberFormat="1" applyFont="1" applyFill="1" applyBorder="1" applyAlignment="1">
      <alignment horizontal="center" vertical="center" wrapText="1"/>
    </xf>
    <xf numFmtId="196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97" fontId="18" fillId="32" borderId="10" xfId="0" applyNumberFormat="1" applyFont="1" applyFill="1" applyBorder="1" applyAlignment="1">
      <alignment horizontal="center" vertical="center" textRotation="90" wrapText="1"/>
    </xf>
    <xf numFmtId="197" fontId="6" fillId="32" borderId="10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14" fontId="5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right"/>
    </xf>
    <xf numFmtId="0" fontId="17" fillId="32" borderId="0" xfId="0" applyFont="1" applyFill="1" applyAlignment="1">
      <alignment horizontal="right"/>
    </xf>
    <xf numFmtId="0" fontId="14" fillId="32" borderId="0" xfId="0" applyFont="1" applyFill="1" applyAlignment="1">
      <alignment horizontal="right"/>
    </xf>
    <xf numFmtId="0" fontId="14" fillId="32" borderId="0" xfId="0" applyFont="1" applyFill="1" applyAlignment="1">
      <alignment horizontal="left" wrapText="1"/>
    </xf>
    <xf numFmtId="14" fontId="14" fillId="32" borderId="0" xfId="0" applyNumberFormat="1" applyFont="1" applyFill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justify" vertical="center"/>
    </xf>
    <xf numFmtId="0" fontId="4" fillId="32" borderId="13" xfId="0" applyFont="1" applyFill="1" applyBorder="1" applyAlignment="1">
      <alignment horizontal="justify" vertical="center"/>
    </xf>
    <xf numFmtId="0" fontId="10" fillId="32" borderId="0" xfId="0" applyFont="1" applyFill="1" applyAlignment="1">
      <alignment horizontal="justify"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horizontal="justify" vertical="top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left" vertical="top" wrapText="1"/>
    </xf>
    <xf numFmtId="0" fontId="35" fillId="32" borderId="0" xfId="0" applyFont="1" applyFill="1" applyAlignment="1">
      <alignment horizontal="left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wrapText="1"/>
    </xf>
    <xf numFmtId="49" fontId="6" fillId="32" borderId="16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6" fillId="32" borderId="16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2" borderId="17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 horizontal="justify" vertical="center" wrapText="1"/>
    </xf>
    <xf numFmtId="200" fontId="6" fillId="32" borderId="10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view="pageBreakPreview" zoomScale="41" zoomScaleSheetLayoutView="41" zoomScalePageLayoutView="0" workbookViewId="0" topLeftCell="A1">
      <selection activeCell="F22" sqref="F22"/>
    </sheetView>
  </sheetViews>
  <sheetFormatPr defaultColWidth="9.140625" defaultRowHeight="15"/>
  <cols>
    <col min="1" max="1" width="29.00390625" style="13" customWidth="1"/>
    <col min="2" max="2" width="53.7109375" style="14" customWidth="1"/>
    <col min="3" max="3" width="13.421875" style="13" customWidth="1"/>
    <col min="4" max="4" width="29.421875" style="13" customWidth="1"/>
    <col min="5" max="5" width="27.00390625" style="13" customWidth="1"/>
    <col min="6" max="6" width="28.421875" style="13" customWidth="1"/>
    <col min="7" max="7" width="20.7109375" style="13" customWidth="1"/>
    <col min="8" max="8" width="28.7109375" style="13" customWidth="1"/>
    <col min="9" max="9" width="30.421875" style="15" customWidth="1"/>
    <col min="10" max="10" width="26.140625" style="13" customWidth="1"/>
    <col min="11" max="11" width="28.00390625" style="13" customWidth="1"/>
    <col min="12" max="12" width="14.8515625" style="13" customWidth="1"/>
    <col min="13" max="13" width="28.28125" style="13" customWidth="1"/>
    <col min="14" max="14" width="27.7109375" style="13" customWidth="1"/>
    <col min="15" max="15" width="28.8515625" style="13" customWidth="1"/>
    <col min="16" max="16" width="28.7109375" style="13" customWidth="1"/>
    <col min="17" max="17" width="14.421875" style="13" customWidth="1"/>
    <col min="18" max="18" width="29.57421875" style="13" customWidth="1"/>
    <col min="19" max="19" width="22.57421875" style="14" customWidth="1"/>
    <col min="20" max="20" width="12.8515625" style="13" customWidth="1"/>
    <col min="21" max="21" width="9.421875" style="18" customWidth="1"/>
    <col min="22" max="16384" width="9.140625" style="13" customWidth="1"/>
  </cols>
  <sheetData>
    <row r="1" spans="16:20" ht="41.25" customHeight="1">
      <c r="P1" s="16"/>
      <c r="Q1" s="99" t="s">
        <v>30</v>
      </c>
      <c r="R1" s="99"/>
      <c r="S1" s="99"/>
      <c r="T1" s="17"/>
    </row>
    <row r="2" spans="4:20" ht="30.75" customHeight="1">
      <c r="D2" s="19"/>
      <c r="E2" s="19"/>
      <c r="F2" s="29"/>
      <c r="G2" s="19"/>
      <c r="H2" s="20"/>
      <c r="J2" s="19"/>
      <c r="K2" s="20"/>
      <c r="L2" s="20"/>
      <c r="M2" s="19"/>
      <c r="O2" s="111" t="s">
        <v>32</v>
      </c>
      <c r="P2" s="111"/>
      <c r="Q2" s="111"/>
      <c r="R2" s="111"/>
      <c r="S2" s="111"/>
      <c r="T2" s="21"/>
    </row>
    <row r="3" spans="4:20" ht="165" customHeight="1">
      <c r="D3" s="19"/>
      <c r="E3" s="19"/>
      <c r="F3" s="19"/>
      <c r="G3" s="19"/>
      <c r="H3" s="20"/>
      <c r="J3" s="19"/>
      <c r="K3" s="20"/>
      <c r="L3" s="20"/>
      <c r="M3" s="19"/>
      <c r="O3" s="111"/>
      <c r="P3" s="111"/>
      <c r="Q3" s="111"/>
      <c r="R3" s="111"/>
      <c r="S3" s="111"/>
      <c r="T3" s="22"/>
    </row>
    <row r="4" spans="4:20" ht="38.25" customHeight="1">
      <c r="D4" s="19"/>
      <c r="E4" s="19"/>
      <c r="F4" s="19"/>
      <c r="G4" s="19"/>
      <c r="H4" s="20"/>
      <c r="J4" s="19"/>
      <c r="K4" s="20"/>
      <c r="L4" s="20"/>
      <c r="M4" s="19"/>
      <c r="O4" s="116" t="s">
        <v>33</v>
      </c>
      <c r="P4" s="117"/>
      <c r="Q4" s="117"/>
      <c r="R4" s="117"/>
      <c r="S4" s="117"/>
      <c r="T4" s="117"/>
    </row>
    <row r="5" spans="4:20" ht="20.25" customHeight="1">
      <c r="D5" s="19"/>
      <c r="E5" s="19"/>
      <c r="F5" s="19"/>
      <c r="G5" s="19"/>
      <c r="H5" s="20"/>
      <c r="J5" s="19"/>
      <c r="K5" s="20"/>
      <c r="L5" s="23"/>
      <c r="M5" s="19"/>
      <c r="O5" s="24"/>
      <c r="P5" s="106"/>
      <c r="Q5" s="106"/>
      <c r="R5" s="106"/>
      <c r="S5" s="106"/>
      <c r="T5" s="106"/>
    </row>
    <row r="6" spans="1:20" ht="63" customHeight="1">
      <c r="A6" s="25"/>
      <c r="B6" s="26"/>
      <c r="C6" s="25"/>
      <c r="D6" s="126" t="s">
        <v>18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5"/>
      <c r="R6" s="25"/>
      <c r="S6" s="26"/>
      <c r="T6" s="27"/>
    </row>
    <row r="7" spans="1:20" ht="33" customHeight="1" thickBot="1">
      <c r="A7" s="25"/>
      <c r="B7" s="26"/>
      <c r="C7" s="25"/>
      <c r="D7" s="25"/>
      <c r="E7" s="25"/>
      <c r="F7" s="28"/>
      <c r="G7" s="28"/>
      <c r="H7" s="29"/>
      <c r="I7" s="30"/>
      <c r="J7" s="25"/>
      <c r="K7" s="25"/>
      <c r="L7" s="25"/>
      <c r="M7" s="25"/>
      <c r="N7" s="25"/>
      <c r="O7" s="25"/>
      <c r="P7" s="25"/>
      <c r="Q7" s="25"/>
      <c r="R7" s="25"/>
      <c r="S7" s="31" t="s">
        <v>4</v>
      </c>
      <c r="T7" s="27"/>
    </row>
    <row r="8" spans="1:20" ht="45.75" customHeight="1">
      <c r="A8" s="122" t="s">
        <v>10</v>
      </c>
      <c r="B8" s="122" t="s">
        <v>16</v>
      </c>
      <c r="C8" s="32"/>
      <c r="D8" s="107" t="s">
        <v>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8"/>
      <c r="S8" s="102" t="s">
        <v>5</v>
      </c>
      <c r="T8" s="27"/>
    </row>
    <row r="9" spans="1:20" ht="26.25">
      <c r="A9" s="123"/>
      <c r="B9" s="123"/>
      <c r="C9" s="33"/>
      <c r="D9" s="113" t="s">
        <v>13</v>
      </c>
      <c r="E9" s="113"/>
      <c r="F9" s="113"/>
      <c r="G9" s="113"/>
      <c r="H9" s="124"/>
      <c r="I9" s="112" t="s">
        <v>14</v>
      </c>
      <c r="J9" s="113"/>
      <c r="K9" s="113"/>
      <c r="L9" s="114"/>
      <c r="M9" s="115"/>
      <c r="N9" s="121" t="s">
        <v>15</v>
      </c>
      <c r="O9" s="121"/>
      <c r="P9" s="121"/>
      <c r="Q9" s="121"/>
      <c r="R9" s="121"/>
      <c r="S9" s="103"/>
      <c r="T9" s="27"/>
    </row>
    <row r="10" spans="1:20" ht="48.75" customHeight="1">
      <c r="A10" s="123"/>
      <c r="B10" s="123"/>
      <c r="C10" s="118" t="s">
        <v>19</v>
      </c>
      <c r="D10" s="101" t="s">
        <v>1</v>
      </c>
      <c r="E10" s="100" t="s">
        <v>11</v>
      </c>
      <c r="F10" s="100"/>
      <c r="G10" s="104" t="s">
        <v>6</v>
      </c>
      <c r="H10" s="105"/>
      <c r="I10" s="101" t="s">
        <v>1</v>
      </c>
      <c r="J10" s="125" t="s">
        <v>12</v>
      </c>
      <c r="K10" s="125"/>
      <c r="L10" s="109" t="s">
        <v>7</v>
      </c>
      <c r="M10" s="110"/>
      <c r="N10" s="101" t="s">
        <v>1</v>
      </c>
      <c r="O10" s="100" t="s">
        <v>11</v>
      </c>
      <c r="P10" s="100"/>
      <c r="Q10" s="131" t="s">
        <v>6</v>
      </c>
      <c r="R10" s="132"/>
      <c r="S10" s="103"/>
      <c r="T10" s="27"/>
    </row>
    <row r="11" spans="1:21" s="14" customFormat="1" ht="75" customHeight="1">
      <c r="A11" s="123"/>
      <c r="B11" s="123"/>
      <c r="C11" s="119"/>
      <c r="D11" s="101"/>
      <c r="E11" s="8" t="s">
        <v>2</v>
      </c>
      <c r="F11" s="8" t="s">
        <v>3</v>
      </c>
      <c r="G11" s="8" t="s">
        <v>2</v>
      </c>
      <c r="H11" s="8" t="s">
        <v>3</v>
      </c>
      <c r="I11" s="101"/>
      <c r="J11" s="8" t="s">
        <v>2</v>
      </c>
      <c r="K11" s="8" t="s">
        <v>3</v>
      </c>
      <c r="L11" s="8" t="s">
        <v>2</v>
      </c>
      <c r="M11" s="8" t="s">
        <v>3</v>
      </c>
      <c r="N11" s="101"/>
      <c r="O11" s="8" t="s">
        <v>2</v>
      </c>
      <c r="P11" s="8" t="s">
        <v>3</v>
      </c>
      <c r="Q11" s="8" t="s">
        <v>2</v>
      </c>
      <c r="R11" s="8" t="s">
        <v>3</v>
      </c>
      <c r="S11" s="103"/>
      <c r="T11" s="27"/>
      <c r="U11" s="34"/>
    </row>
    <row r="12" spans="1:20" ht="22.5">
      <c r="A12" s="57">
        <v>1</v>
      </c>
      <c r="B12" s="35">
        <v>2</v>
      </c>
      <c r="C12" s="35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36">
        <v>19</v>
      </c>
      <c r="T12" s="27"/>
    </row>
    <row r="13" spans="1:20" ht="120.75" customHeight="1">
      <c r="A13" s="10" t="s">
        <v>29</v>
      </c>
      <c r="B13" s="10"/>
      <c r="C13" s="86">
        <f>D13+I13+N13</f>
        <v>387929.64800000004</v>
      </c>
      <c r="D13" s="10">
        <f>SUM(E13:H13)</f>
        <v>160358.488</v>
      </c>
      <c r="E13" s="80">
        <v>3107.6</v>
      </c>
      <c r="F13" s="80">
        <v>59095.546</v>
      </c>
      <c r="G13" s="80"/>
      <c r="H13" s="80">
        <v>98155.342</v>
      </c>
      <c r="I13" s="87">
        <f>SUM(J13:M13)</f>
        <v>144803.45</v>
      </c>
      <c r="J13" s="80">
        <v>1646.5</v>
      </c>
      <c r="K13" s="80">
        <v>54019.94</v>
      </c>
      <c r="L13" s="80"/>
      <c r="M13" s="80">
        <v>89137.01</v>
      </c>
      <c r="N13" s="10">
        <f>SUM(O13:R13)</f>
        <v>82767.70999999999</v>
      </c>
      <c r="O13" s="80">
        <v>1157.7</v>
      </c>
      <c r="P13" s="80">
        <v>60296.46</v>
      </c>
      <c r="Q13" s="80"/>
      <c r="R13" s="80">
        <v>21313.55</v>
      </c>
      <c r="S13" s="10" t="s">
        <v>31</v>
      </c>
      <c r="T13" s="27"/>
    </row>
    <row r="14" spans="1:20" ht="35.25" customHeight="1">
      <c r="A14" s="89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27"/>
    </row>
    <row r="15" spans="1:20" ht="213.75" customHeight="1">
      <c r="A15" s="10" t="s">
        <v>8</v>
      </c>
      <c r="B15" s="81" t="s">
        <v>24</v>
      </c>
      <c r="C15" s="35"/>
      <c r="D15" s="10">
        <f>F15+E15</f>
        <v>1203.21</v>
      </c>
      <c r="E15" s="84">
        <v>15</v>
      </c>
      <c r="F15" s="84">
        <f>1188.21</f>
        <v>1188.21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70" t="s">
        <v>9</v>
      </c>
      <c r="T15" s="27"/>
    </row>
    <row r="16" spans="1:21" s="38" customFormat="1" ht="23.25" customHeight="1">
      <c r="A16" s="120" t="s">
        <v>17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39"/>
      <c r="U16" s="37"/>
    </row>
    <row r="17" spans="1:21" s="38" customFormat="1" ht="278.25" customHeight="1">
      <c r="A17" s="77" t="s">
        <v>8</v>
      </c>
      <c r="B17" s="78" t="s">
        <v>26</v>
      </c>
      <c r="C17" s="78"/>
      <c r="D17" s="10">
        <f>E17+F17+H17</f>
        <v>18838.304</v>
      </c>
      <c r="E17" s="84">
        <f>199+15</f>
        <v>214</v>
      </c>
      <c r="F17" s="84">
        <v>3909.604</v>
      </c>
      <c r="G17" s="85"/>
      <c r="H17" s="84">
        <v>14714.7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80" t="s">
        <v>9</v>
      </c>
      <c r="T17" s="39"/>
      <c r="U17" s="37"/>
    </row>
    <row r="18" spans="1:21" s="38" customFormat="1" ht="232.5" customHeight="1">
      <c r="A18" s="1" t="s">
        <v>21</v>
      </c>
      <c r="B18" s="127" t="s">
        <v>20</v>
      </c>
      <c r="C18" s="129"/>
      <c r="D18" s="59">
        <f>H18+F18</f>
        <v>885</v>
      </c>
      <c r="E18" s="58"/>
      <c r="F18" s="6"/>
      <c r="G18" s="58"/>
      <c r="H18" s="58">
        <v>885</v>
      </c>
      <c r="I18" s="12"/>
      <c r="J18" s="58"/>
      <c r="K18" s="3"/>
      <c r="L18" s="4"/>
      <c r="M18" s="4"/>
      <c r="N18" s="2"/>
      <c r="O18" s="58"/>
      <c r="P18" s="7"/>
      <c r="Q18" s="7"/>
      <c r="R18" s="7"/>
      <c r="S18" s="97" t="s">
        <v>9</v>
      </c>
      <c r="T18" s="39"/>
      <c r="U18" s="37"/>
    </row>
    <row r="19" spans="1:21" s="38" customFormat="1" ht="51" customHeight="1">
      <c r="A19" s="1" t="s">
        <v>8</v>
      </c>
      <c r="B19" s="128"/>
      <c r="C19" s="130"/>
      <c r="D19" s="59">
        <f>F19</f>
        <v>21.79</v>
      </c>
      <c r="E19" s="58"/>
      <c r="F19" s="6">
        <v>21.79</v>
      </c>
      <c r="G19" s="58"/>
      <c r="H19" s="58"/>
      <c r="I19" s="12"/>
      <c r="J19" s="58"/>
      <c r="K19" s="3"/>
      <c r="L19" s="4"/>
      <c r="M19" s="4"/>
      <c r="N19" s="2"/>
      <c r="O19" s="58"/>
      <c r="P19" s="7"/>
      <c r="Q19" s="7"/>
      <c r="R19" s="7"/>
      <c r="S19" s="98"/>
      <c r="T19" s="39"/>
      <c r="U19" s="37"/>
    </row>
    <row r="20" spans="1:21" s="41" customFormat="1" ht="26.25" customHeight="1">
      <c r="A20" s="88" t="s">
        <v>25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U20" s="42"/>
    </row>
    <row r="21" spans="1:21" s="41" customFormat="1" ht="68.25" customHeight="1">
      <c r="A21" s="79" t="s">
        <v>21</v>
      </c>
      <c r="B21" s="79"/>
      <c r="C21" s="79"/>
      <c r="D21" s="82">
        <v>885</v>
      </c>
      <c r="E21" s="82"/>
      <c r="F21" s="82"/>
      <c r="G21" s="82"/>
      <c r="H21" s="83">
        <v>885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97" t="s">
        <v>9</v>
      </c>
      <c r="U21" s="42"/>
    </row>
    <row r="22" spans="1:21" s="41" customFormat="1" ht="60.75" customHeight="1">
      <c r="A22" s="1" t="s">
        <v>8</v>
      </c>
      <c r="B22" s="11"/>
      <c r="C22" s="5"/>
      <c r="D22" s="133">
        <f>E22+F22+H22</f>
        <v>33713.304000000004</v>
      </c>
      <c r="E22" s="58">
        <f>E15+E17</f>
        <v>229</v>
      </c>
      <c r="F22" s="6">
        <f>F19+F17+F15+7000+5000+1200+450</f>
        <v>18769.604</v>
      </c>
      <c r="G22" s="58"/>
      <c r="H22" s="58">
        <f>H17</f>
        <v>14714.7</v>
      </c>
      <c r="I22" s="12"/>
      <c r="J22" s="58"/>
      <c r="K22" s="3"/>
      <c r="L22" s="9"/>
      <c r="M22" s="9"/>
      <c r="N22" s="2"/>
      <c r="O22" s="58"/>
      <c r="P22" s="3"/>
      <c r="Q22" s="58"/>
      <c r="R22" s="58"/>
      <c r="S22" s="98"/>
      <c r="T22" s="43"/>
      <c r="U22" s="42"/>
    </row>
    <row r="23" spans="1:21" s="41" customFormat="1" ht="60" customHeight="1">
      <c r="A23" s="40"/>
      <c r="B23" s="62"/>
      <c r="C23" s="63"/>
      <c r="D23" s="64"/>
      <c r="E23" s="65"/>
      <c r="F23" s="65"/>
      <c r="G23" s="65"/>
      <c r="H23" s="65"/>
      <c r="I23" s="66"/>
      <c r="J23" s="65"/>
      <c r="K23" s="67"/>
      <c r="L23" s="68"/>
      <c r="M23" s="68"/>
      <c r="N23" s="64"/>
      <c r="O23" s="65"/>
      <c r="P23" s="67"/>
      <c r="Q23" s="65"/>
      <c r="R23" s="65"/>
      <c r="S23" s="69"/>
      <c r="T23" s="43"/>
      <c r="U23" s="42"/>
    </row>
    <row r="24" spans="1:21" s="71" customFormat="1" ht="60.75" customHeight="1">
      <c r="A24" s="71" t="s">
        <v>27</v>
      </c>
      <c r="B24" s="72"/>
      <c r="I24" s="73"/>
      <c r="M24" s="74"/>
      <c r="Q24" s="93" t="s">
        <v>28</v>
      </c>
      <c r="R24" s="93"/>
      <c r="S24" s="93"/>
      <c r="T24" s="75"/>
      <c r="U24" s="76"/>
    </row>
    <row r="25" spans="1:21" s="45" customFormat="1" ht="33" customHeight="1">
      <c r="A25" s="41"/>
      <c r="B25" s="61"/>
      <c r="C25" s="61"/>
      <c r="D25" s="61"/>
      <c r="E25" s="61"/>
      <c r="F25" s="44"/>
      <c r="I25" s="46"/>
      <c r="M25" s="47"/>
      <c r="Q25" s="94"/>
      <c r="R25" s="94"/>
      <c r="S25" s="94"/>
      <c r="T25" s="48"/>
      <c r="U25" s="49"/>
    </row>
    <row r="26" spans="1:20" ht="60.75" customHeight="1">
      <c r="A26" s="95" t="s">
        <v>22</v>
      </c>
      <c r="B26" s="95"/>
      <c r="C26" s="60"/>
      <c r="D26" s="60"/>
      <c r="E26" s="60"/>
      <c r="F26" s="50"/>
      <c r="G26" s="50"/>
      <c r="H26" s="50"/>
      <c r="Q26" s="92"/>
      <c r="R26" s="92"/>
      <c r="S26" s="92"/>
      <c r="T26" s="51"/>
    </row>
    <row r="27" spans="1:20" ht="35.25" customHeight="1">
      <c r="A27" s="96"/>
      <c r="B27" s="96"/>
      <c r="C27" s="52"/>
      <c r="D27" s="91"/>
      <c r="E27" s="91"/>
      <c r="T27" s="51"/>
    </row>
    <row r="28" spans="1:20" ht="20.25">
      <c r="A28" s="52"/>
      <c r="B28" s="54"/>
      <c r="C28" s="53"/>
      <c r="D28" s="55"/>
      <c r="E28" s="56"/>
      <c r="T28" s="51"/>
    </row>
    <row r="29" ht="20.25">
      <c r="A29" s="53"/>
    </row>
  </sheetData>
  <sheetProtection/>
  <mergeCells count="35">
    <mergeCell ref="B18:B19"/>
    <mergeCell ref="C18:C19"/>
    <mergeCell ref="E10:F10"/>
    <mergeCell ref="Q10:R10"/>
    <mergeCell ref="A14:S14"/>
    <mergeCell ref="N10:N11"/>
    <mergeCell ref="S18:S19"/>
    <mergeCell ref="O4:T4"/>
    <mergeCell ref="C10:C11"/>
    <mergeCell ref="A16:S16"/>
    <mergeCell ref="N9:R9"/>
    <mergeCell ref="A8:A11"/>
    <mergeCell ref="D9:H9"/>
    <mergeCell ref="B8:B11"/>
    <mergeCell ref="J10:K10"/>
    <mergeCell ref="D6:P6"/>
    <mergeCell ref="I10:I11"/>
    <mergeCell ref="Q1:S1"/>
    <mergeCell ref="O10:P10"/>
    <mergeCell ref="D10:D11"/>
    <mergeCell ref="S8:S11"/>
    <mergeCell ref="G10:H10"/>
    <mergeCell ref="P5:T5"/>
    <mergeCell ref="D8:R8"/>
    <mergeCell ref="L10:M10"/>
    <mergeCell ref="O2:S3"/>
    <mergeCell ref="I9:M9"/>
    <mergeCell ref="A20:S20"/>
    <mergeCell ref="D27:E27"/>
    <mergeCell ref="Q26:S26"/>
    <mergeCell ref="Q24:S24"/>
    <mergeCell ref="Q25:S25"/>
    <mergeCell ref="A26:B26"/>
    <mergeCell ref="A27:B27"/>
    <mergeCell ref="S21:S2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25" r:id="rId1"/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2020-08-20T05:16:00Z</dcterms:modified>
  <cp:category/>
  <cp:version/>
  <cp:contentType/>
  <cp:contentStatus/>
</cp:coreProperties>
</file>