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1'!$9:$9</definedName>
    <definedName name="_xlnm.Print_Area" localSheetId="0">'дод. 1'!$A$1:$F$38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<sst xmlns="http://schemas.openxmlformats.org/spreadsheetml/2006/main" count="61" uniqueCount="56">
  <si>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</si>
  <si>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</si>
  <si>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</si>
  <si>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</si>
  <si>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</si>
  <si>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</si>
  <si>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</si>
  <si>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</si>
  <si>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</si>
  <si>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</si>
  <si>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</si>
  <si>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</si>
  <si>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</si>
  <si>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</si>
  <si>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</si>
  <si>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</si>
  <si>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</si>
  <si>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</si>
  <si>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</si>
  <si>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</si>
  <si>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</si>
  <si>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</si>
  <si>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</si>
  <si>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</si>
  <si>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</si>
  <si>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</si>
  <si>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</si>
  <si>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</si>
  <si>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</si>
  <si>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</si>
  <si>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</si>
  <si>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</si>
  <si>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</si>
  <si>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</si>
  <si>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</si>
  <si>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</si>
  <si>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</si>
  <si>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</si>
  <si>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</si>
  <si>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</si>
  <si>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</si>
  <si>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</si>
  <si>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</si>
  <si>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</si>
  <si>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</si>
  <si>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</si>
  <si>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</si>
  <si>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</si>
  <si>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</si>
  <si>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</si>
  <si>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</si>
  <si>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</si>
  <si>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від 26 вересня 2018 року № 3905 - МР</t>
  </si>
  <si>
    <t>Виконавець: Липова С.А.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</si>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</sst>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4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25">
      <selection activeCell="K34" sqref="K34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18" customHeight="1">
      <c r="A1" s="25"/>
      <c r="B1" s="25"/>
      <c r="C1" s="25"/>
      <c r="D1" s="53" t="s">
        <v>48</v>
      </c>
      <c r="E1" s="53"/>
      <c r="F1" s="53"/>
    </row>
    <row r="2" spans="1:6" ht="17.25" customHeight="1">
      <c r="A2" s="25"/>
      <c r="B2" s="25"/>
      <c r="C2" s="25"/>
      <c r="D2" s="53" t="s">
        <v>49</v>
      </c>
      <c r="E2" s="53"/>
      <c r="F2" s="53"/>
    </row>
    <row r="3" spans="1:8" s="5" customFormat="1" ht="19.5" customHeight="1">
      <c r="A3" s="25"/>
      <c r="B3" s="25"/>
      <c r="C3" s="25"/>
      <c r="D3" s="53" t="s">
        <v>50</v>
      </c>
      <c r="E3" s="53"/>
      <c r="F3" s="53"/>
      <c r="G3" s="38"/>
      <c r="H3" s="38"/>
    </row>
    <row r="4" spans="1:8" s="5" customFormat="1" ht="20.25" customHeight="1">
      <c r="A4" s="25"/>
      <c r="B4" s="25"/>
      <c r="C4" s="25"/>
      <c r="D4" s="53" t="s">
        <v>51</v>
      </c>
      <c r="E4" s="53"/>
      <c r="F4" s="53"/>
      <c r="G4" s="38"/>
      <c r="H4" s="38"/>
    </row>
    <row r="5" spans="1:6" ht="19.5" customHeight="1">
      <c r="A5" s="6"/>
      <c r="B5" s="6"/>
      <c r="C5" s="39"/>
      <c r="D5" s="53" t="s">
        <v>52</v>
      </c>
      <c r="E5" s="53"/>
      <c r="F5" s="53"/>
    </row>
    <row r="6" spans="1:6" ht="41.25" customHeight="1">
      <c r="A6" s="6"/>
      <c r="B6" s="6"/>
      <c r="C6" s="39"/>
      <c r="D6" s="54"/>
      <c r="E6" s="54"/>
      <c r="F6" s="54"/>
    </row>
    <row r="7" spans="1:7" s="8" customFormat="1" ht="20.25">
      <c r="A7" s="51" t="s">
        <v>47</v>
      </c>
      <c r="B7" s="51"/>
      <c r="C7" s="51"/>
      <c r="D7" s="51"/>
      <c r="E7" s="51"/>
      <c r="F7" s="51"/>
      <c r="G7" s="7"/>
    </row>
    <row r="8" spans="1:6" ht="12.75" customHeight="1">
      <c r="A8" s="50"/>
      <c r="B8" s="50"/>
      <c r="C8" s="50"/>
      <c r="D8" s="50"/>
      <c r="E8" s="50"/>
      <c r="F8" s="9" t="s">
        <v>16</v>
      </c>
    </row>
    <row r="9" spans="1:7" s="12" customFormat="1" ht="24.75" customHeight="1">
      <c r="A9" s="52" t="s">
        <v>0</v>
      </c>
      <c r="B9" s="52" t="s">
        <v>1</v>
      </c>
      <c r="C9" s="52" t="s">
        <v>5</v>
      </c>
      <c r="D9" s="52" t="s">
        <v>3</v>
      </c>
      <c r="E9" s="52" t="s">
        <v>4</v>
      </c>
      <c r="F9" s="52"/>
      <c r="G9" s="11"/>
    </row>
    <row r="10" spans="1:7" s="12" customFormat="1" ht="38.25" customHeight="1">
      <c r="A10" s="52"/>
      <c r="B10" s="52"/>
      <c r="C10" s="52"/>
      <c r="D10" s="52"/>
      <c r="E10" s="10" t="s">
        <v>5</v>
      </c>
      <c r="F10" s="13" t="s">
        <v>6</v>
      </c>
      <c r="G10" s="11"/>
    </row>
    <row r="11" spans="1:7" s="14" customFormat="1" ht="15.75">
      <c r="A11" s="31" t="s">
        <v>7</v>
      </c>
      <c r="B11" s="32" t="s">
        <v>8</v>
      </c>
      <c r="C11" s="1">
        <f>D11+E11</f>
        <v>134874341.91999996</v>
      </c>
      <c r="D11" s="1">
        <f>D12</f>
        <v>-377475247.4599999</v>
      </c>
      <c r="E11" s="1">
        <f>E12</f>
        <v>512349589.3799999</v>
      </c>
      <c r="F11" s="1">
        <f>F12</f>
        <v>505404259.56999993</v>
      </c>
      <c r="G11" s="3"/>
    </row>
    <row r="12" spans="1:7" s="14" customFormat="1" ht="45.75" customHeight="1">
      <c r="A12" s="33" t="s">
        <v>9</v>
      </c>
      <c r="B12" s="34" t="s">
        <v>10</v>
      </c>
      <c r="C12" s="2">
        <f>D12+E12</f>
        <v>134874341.91999996</v>
      </c>
      <c r="D12" s="2">
        <f>D15+D13+D14</f>
        <v>-377475247.4599999</v>
      </c>
      <c r="E12" s="2">
        <f>E15+E13+E14</f>
        <v>512349589.3799999</v>
      </c>
      <c r="F12" s="2">
        <f>F15+F13+F14</f>
        <v>505404259.56999993</v>
      </c>
      <c r="G12" s="3"/>
    </row>
    <row r="13" spans="1:7" s="14" customFormat="1" ht="15.75">
      <c r="A13" s="33" t="s">
        <v>41</v>
      </c>
      <c r="B13" s="34" t="s">
        <v>42</v>
      </c>
      <c r="C13" s="2">
        <f>D13+E13</f>
        <v>134874341.92000002</v>
      </c>
      <c r="D13" s="2">
        <f>79020478.65+3831826.09+12643291+2418119.9+4858529+2962100+1980000+535000+1000000+3500000+50000+238000+662656+836237</f>
        <v>114536237.64000002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  <c r="G14" s="3"/>
    </row>
    <row r="15" spans="1:7" s="14" customFormat="1" ht="67.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</f>
        <v>-492011485.0999999</v>
      </c>
      <c r="E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</f>
        <v>492011485.0999999</v>
      </c>
      <c r="F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</f>
        <v>492011485.0999999</v>
      </c>
      <c r="G15" s="3"/>
    </row>
    <row r="16" spans="1:7" s="16" customFormat="1" ht="30.75" customHeight="1">
      <c r="A16" s="31" t="s">
        <v>17</v>
      </c>
      <c r="B16" s="32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5"/>
    </row>
    <row r="17" spans="1:7" s="16" customFormat="1" ht="38.25" customHeight="1">
      <c r="A17" s="33" t="s">
        <v>19</v>
      </c>
      <c r="B17" s="34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5"/>
    </row>
    <row r="18" spans="1:7" s="16" customFormat="1" ht="18.75" customHeight="1">
      <c r="A18" s="33" t="s">
        <v>20</v>
      </c>
      <c r="B18" s="34" t="s">
        <v>21</v>
      </c>
      <c r="C18" s="2">
        <f t="shared" si="0"/>
        <v>0</v>
      </c>
      <c r="D18" s="35">
        <v>0</v>
      </c>
      <c r="E18" s="35"/>
      <c r="F18" s="35"/>
      <c r="G18" s="15"/>
    </row>
    <row r="19" spans="1:7" s="16" customFormat="1" ht="18.75" customHeight="1">
      <c r="A19" s="33" t="s">
        <v>32</v>
      </c>
      <c r="B19" s="34" t="s">
        <v>33</v>
      </c>
      <c r="C19" s="2">
        <f t="shared" si="0"/>
        <v>-2464430.33</v>
      </c>
      <c r="D19" s="35">
        <v>0</v>
      </c>
      <c r="E19" s="35">
        <f>-2504492.18+40061.85</f>
        <v>-2464430.33</v>
      </c>
      <c r="F19" s="35">
        <f>-2504492.18+40061.85</f>
        <v>-2464430.33</v>
      </c>
      <c r="G19" s="15"/>
    </row>
    <row r="20" spans="1:7" s="18" customFormat="1" ht="18.75" customHeight="1">
      <c r="A20" s="31"/>
      <c r="B20" s="32" t="s">
        <v>34</v>
      </c>
      <c r="C20" s="1">
        <f t="shared" si="0"/>
        <v>132409911.58999997</v>
      </c>
      <c r="D20" s="36">
        <f>D11+D16</f>
        <v>-377475247.4599999</v>
      </c>
      <c r="E20" s="36">
        <f>E11+E16</f>
        <v>509885159.0499999</v>
      </c>
      <c r="F20" s="36">
        <f>F11+F16</f>
        <v>502939829.23999995</v>
      </c>
      <c r="G20" s="17"/>
    </row>
    <row r="21" spans="1:7" s="16" customFormat="1" ht="36.75" customHeight="1">
      <c r="A21" s="31" t="s">
        <v>22</v>
      </c>
      <c r="B21" s="32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5"/>
    </row>
    <row r="22" spans="1:7" s="16" customFormat="1" ht="15.75">
      <c r="A22" s="33" t="s">
        <v>24</v>
      </c>
      <c r="B22" s="34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15.75">
      <c r="A23" s="33" t="s">
        <v>26</v>
      </c>
      <c r="B23" s="34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5"/>
    </row>
    <row r="24" spans="1:7" s="16" customFormat="1" ht="31.5">
      <c r="A24" s="33" t="s">
        <v>30</v>
      </c>
      <c r="B24" s="34" t="s">
        <v>31</v>
      </c>
      <c r="C24" s="2">
        <f t="shared" si="0"/>
        <v>0</v>
      </c>
      <c r="D24" s="35">
        <v>0</v>
      </c>
      <c r="E24" s="35"/>
      <c r="F24" s="35"/>
      <c r="G24" s="15"/>
    </row>
    <row r="25" spans="1:7" s="16" customFormat="1" ht="18.75" customHeight="1">
      <c r="A25" s="33" t="s">
        <v>35</v>
      </c>
      <c r="B25" s="34" t="s">
        <v>36</v>
      </c>
      <c r="C25" s="2">
        <f t="shared" si="0"/>
        <v>-2464430.33</v>
      </c>
      <c r="D25" s="35">
        <f aca="true" t="shared" si="2" ref="D25:F26">D26</f>
        <v>0</v>
      </c>
      <c r="E25" s="35">
        <f t="shared" si="2"/>
        <v>-2464430.33</v>
      </c>
      <c r="F25" s="35">
        <f t="shared" si="2"/>
        <v>-2464430.33</v>
      </c>
      <c r="G25" s="15"/>
    </row>
    <row r="26" spans="1:7" s="16" customFormat="1" ht="18.75" customHeight="1">
      <c r="A26" s="33" t="s">
        <v>37</v>
      </c>
      <c r="B26" s="34" t="s">
        <v>38</v>
      </c>
      <c r="C26" s="2">
        <f t="shared" si="0"/>
        <v>-2464430.33</v>
      </c>
      <c r="D26" s="35">
        <f t="shared" si="2"/>
        <v>0</v>
      </c>
      <c r="E26" s="35">
        <f>E27</f>
        <v>-2464430.33</v>
      </c>
      <c r="F26" s="35">
        <f t="shared" si="2"/>
        <v>-2464430.33</v>
      </c>
      <c r="G26" s="15"/>
    </row>
    <row r="27" spans="1:7" s="16" customFormat="1" ht="31.5">
      <c r="A27" s="33" t="s">
        <v>39</v>
      </c>
      <c r="B27" s="34" t="s">
        <v>31</v>
      </c>
      <c r="C27" s="2">
        <f aca="true" t="shared" si="3" ref="C27:C33">D27+E27</f>
        <v>-2464430.33</v>
      </c>
      <c r="D27" s="35">
        <v>0</v>
      </c>
      <c r="E27" s="35">
        <f>-2504492.18+40061.85</f>
        <v>-2464430.33</v>
      </c>
      <c r="F27" s="35">
        <f>-2504492.18+40061.85</f>
        <v>-2464430.33</v>
      </c>
      <c r="G27" s="15"/>
    </row>
    <row r="28" spans="1:7" s="16" customFormat="1" ht="36.75" customHeight="1">
      <c r="A28" s="31" t="s">
        <v>13</v>
      </c>
      <c r="B28" s="32" t="s">
        <v>2</v>
      </c>
      <c r="C28" s="1">
        <f t="shared" si="3"/>
        <v>134874341.91999996</v>
      </c>
      <c r="D28" s="1">
        <f>D29</f>
        <v>-377475247.4599999</v>
      </c>
      <c r="E28" s="1">
        <f>E29</f>
        <v>512349589.3799999</v>
      </c>
      <c r="F28" s="1">
        <f>F29</f>
        <v>505404259.56999993</v>
      </c>
      <c r="G28" s="15"/>
    </row>
    <row r="29" spans="1:7" s="16" customFormat="1" ht="31.5">
      <c r="A29" s="33" t="s">
        <v>14</v>
      </c>
      <c r="B29" s="34" t="s">
        <v>29</v>
      </c>
      <c r="C29" s="2">
        <f t="shared" si="3"/>
        <v>134874341.91999996</v>
      </c>
      <c r="D29" s="2">
        <f>D32+D30+D31</f>
        <v>-377475247.4599999</v>
      </c>
      <c r="E29" s="2">
        <f>E32+E30+E31</f>
        <v>512349589.3799999</v>
      </c>
      <c r="F29" s="2">
        <f>F32+F30+F31</f>
        <v>505404259.56999993</v>
      </c>
      <c r="G29" s="15"/>
    </row>
    <row r="30" spans="1:7" s="16" customFormat="1" ht="15.75">
      <c r="A30" s="33" t="s">
        <v>45</v>
      </c>
      <c r="B30" s="34" t="s">
        <v>42</v>
      </c>
      <c r="C30" s="2">
        <f>D30+E30</f>
        <v>134874341.92000002</v>
      </c>
      <c r="D30" s="2">
        <f>79020478.65+3831826.09+12643291+2418119.9+4858529+2962100+1980000+535000+1000000+3500000+50000+238000+662656+836237</f>
        <v>114536237.64000002</v>
      </c>
      <c r="E30" s="2">
        <f>2577960.45+17751110.75+2402.6+6630.48</f>
        <v>20338104.28</v>
      </c>
      <c r="F30" s="2">
        <f>13392456.47+318</f>
        <v>13392774.47</v>
      </c>
      <c r="G30" s="15"/>
    </row>
    <row r="31" spans="1:7" s="16" customFormat="1" ht="15.75">
      <c r="A31" s="33" t="s">
        <v>46</v>
      </c>
      <c r="B31" s="34" t="s">
        <v>44</v>
      </c>
      <c r="C31" s="2">
        <f>D31+E31</f>
        <v>0</v>
      </c>
      <c r="D31" s="2"/>
      <c r="E31" s="2"/>
      <c r="F31" s="2"/>
      <c r="G31" s="15"/>
    </row>
    <row r="32" spans="1:7" s="16" customFormat="1" ht="63">
      <c r="A32" s="42" t="s">
        <v>15</v>
      </c>
      <c r="B32" s="43" t="s">
        <v>12</v>
      </c>
      <c r="C32" s="44">
        <f>D32+E32</f>
        <v>0</v>
      </c>
      <c r="D32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</f>
        <v>-492011485.0999999</v>
      </c>
      <c r="E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</f>
        <v>492011485.0999999</v>
      </c>
      <c r="F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</f>
        <v>492011485.0999999</v>
      </c>
      <c r="G32" s="15"/>
    </row>
    <row r="33" spans="1:8" s="18" customFormat="1" ht="31.5">
      <c r="A33" s="31"/>
      <c r="B33" s="32" t="s">
        <v>40</v>
      </c>
      <c r="C33" s="1">
        <f t="shared" si="3"/>
        <v>132409911.58999997</v>
      </c>
      <c r="D33" s="36">
        <f>D21+D28</f>
        <v>-377475247.4599999</v>
      </c>
      <c r="E33" s="36">
        <f>E21+E28</f>
        <v>509885159.0499999</v>
      </c>
      <c r="F33" s="36">
        <f>F21+F28</f>
        <v>502939829.23999995</v>
      </c>
      <c r="G33" s="17"/>
      <c r="H33" s="37"/>
    </row>
    <row r="34" spans="1:8" s="19" customFormat="1" ht="38.25" customHeight="1">
      <c r="A34" s="40"/>
      <c r="B34" s="40"/>
      <c r="C34" s="41"/>
      <c r="D34" s="41"/>
      <c r="E34" s="41"/>
      <c r="F34" s="41"/>
      <c r="H34" s="20"/>
    </row>
    <row r="35" spans="1:6" s="19" customFormat="1" ht="18" customHeight="1">
      <c r="A35" s="55" t="s">
        <v>54</v>
      </c>
      <c r="B35" s="56"/>
      <c r="C35" s="57"/>
      <c r="D35" s="57"/>
      <c r="E35" s="58" t="s">
        <v>55</v>
      </c>
      <c r="F35" s="58"/>
    </row>
    <row r="36" spans="1:7" s="19" customFormat="1" ht="10.5" customHeight="1">
      <c r="A36" s="59"/>
      <c r="B36" s="60"/>
      <c r="C36" s="47"/>
      <c r="D36" s="47"/>
      <c r="E36" s="47"/>
      <c r="F36" s="48"/>
      <c r="G36" s="21"/>
    </row>
    <row r="37" spans="1:7" s="23" customFormat="1" ht="16.5" customHeight="1">
      <c r="A37" s="61" t="s">
        <v>53</v>
      </c>
      <c r="B37" s="46"/>
      <c r="C37" s="47"/>
      <c r="D37" s="47"/>
      <c r="E37" s="47"/>
      <c r="F37" s="48"/>
      <c r="G37" s="24"/>
    </row>
    <row r="38" spans="1:7" s="22" customFormat="1" ht="15.75" customHeight="1">
      <c r="A38" s="62"/>
      <c r="B38" s="63"/>
      <c r="C38" s="49"/>
      <c r="D38" s="49"/>
      <c r="E38" s="49"/>
      <c r="F38" s="49"/>
      <c r="G38" s="25"/>
    </row>
    <row r="39" spans="1:7" s="22" customFormat="1" ht="18.75">
      <c r="A39" s="26"/>
      <c r="B39" s="26"/>
      <c r="C39" s="45"/>
      <c r="D39" s="45"/>
      <c r="E39" s="45"/>
      <c r="F39" s="45"/>
      <c r="G39" s="25"/>
    </row>
    <row r="40" spans="1:7" s="29" customFormat="1" ht="18.75">
      <c r="A40" s="26"/>
      <c r="B40" s="27"/>
      <c r="C40" s="28"/>
      <c r="D40" s="28"/>
      <c r="E40" s="28"/>
      <c r="F40" s="28"/>
      <c r="G40" s="25"/>
    </row>
    <row r="41" spans="1:2" ht="12.75" customHeight="1">
      <c r="A41" s="30"/>
      <c r="B41" s="30"/>
    </row>
  </sheetData>
  <sheetProtection/>
  <mergeCells count="13">
    <mergeCell ref="D1:F1"/>
    <mergeCell ref="D5:F5"/>
    <mergeCell ref="E35:F35"/>
    <mergeCell ref="D2:F2"/>
    <mergeCell ref="D3:F3"/>
    <mergeCell ref="D4:F4"/>
    <mergeCell ref="A8:E8"/>
    <mergeCell ref="A7:F7"/>
    <mergeCell ref="A9:A10"/>
    <mergeCell ref="B9:B10"/>
    <mergeCell ref="C9:C10"/>
    <mergeCell ref="D9:D10"/>
    <mergeCell ref="E9:F9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80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2018-09-26T13:46:22Z</cp:lastPrinted>
  <dcterms:created xsi:type="dcterms:W3CDTF">2014-01-17T10:52:16Z</dcterms:created>
  <dcterms:modified xsi:type="dcterms:W3CDTF">2018-09-26T13:46:40Z</dcterms:modified>
  <cp:category/>
  <cp:version/>
  <cp:contentType/>
  <cp:contentStatus/>
</cp:coreProperties>
</file>