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Area" localSheetId="0">Лист1!$A$1:$G$110</definedName>
  </definedNames>
  <calcPr calcId="162913"/>
</workbook>
</file>

<file path=xl/calcChain.xml><?xml version="1.0" encoding="utf-8"?>
<calcChain xmlns="http://schemas.openxmlformats.org/spreadsheetml/2006/main">
  <c r="G92" i="1" l="1"/>
  <c r="G75" i="1"/>
  <c r="G59" i="1"/>
  <c r="G55" i="1"/>
  <c r="G54" i="1"/>
  <c r="G38" i="1"/>
  <c r="G29" i="1"/>
  <c r="G22" i="1"/>
  <c r="F92" i="1"/>
  <c r="E92" i="1"/>
  <c r="F75" i="1"/>
  <c r="E75" i="1"/>
  <c r="F59" i="1"/>
  <c r="E59" i="1"/>
  <c r="F55" i="1"/>
  <c r="E55" i="1"/>
  <c r="F54" i="1"/>
  <c r="F52" i="1" s="1"/>
  <c r="F38" i="1"/>
  <c r="E38" i="1"/>
  <c r="F29" i="1"/>
  <c r="E35" i="1"/>
  <c r="F25" i="1"/>
  <c r="F22" i="1"/>
  <c r="F19" i="1"/>
  <c r="D9" i="1"/>
  <c r="B9" i="1"/>
  <c r="D8" i="1"/>
  <c r="B8" i="1"/>
  <c r="D7" i="1"/>
  <c r="B7" i="1"/>
  <c r="G95" i="1" l="1"/>
  <c r="F35" i="1"/>
  <c r="F63" i="1"/>
  <c r="F95" i="1"/>
  <c r="E95" i="1"/>
  <c r="E63" i="1"/>
  <c r="E65" i="1" s="1"/>
  <c r="F65" i="1" l="1"/>
</calcChain>
</file>

<file path=xl/sharedStrings.xml><?xml version="1.0" encoding="utf-8"?>
<sst xmlns="http://schemas.openxmlformats.org/spreadsheetml/2006/main" count="126" uniqueCount="95">
  <si>
    <t>КОДИ</t>
  </si>
  <si>
    <t>Дата (рік, місяць, число)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</si>
  <si>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</si>
  <si>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</si>
  <si>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</si>
  <si>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</si>
  <si>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</si>
  <si>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</si>
  <si>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</si>
  <si>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Відділ охорони здоров'я СМР</t>
  </si>
  <si>
    <t>за КОДУ</t>
  </si>
  <si>
    <t>14</t>
  </si>
  <si>
    <t>Вид економічної діяльності</t>
  </si>
  <si>
    <t>Загальна медична практика</t>
  </si>
  <si>
    <t>за КВЕД</t>
  </si>
  <si>
    <t>86.21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</si>
  <si>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</si>
  <si>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</si>
  <si>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</si>
  <si>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</si>
  <si>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</si>
  <si>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</si>
  <si>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</si>
  <si>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</si>
  <si>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</si>
  <si>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</si>
  <si>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</si>
  <si>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</si>
  <si>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</si>
  <si>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</si>
  <si>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</si>
  <si>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</si>
  <si>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</si>
  <si>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</si>
  <si>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</si>
  <si>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</si>
  <si>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</si>
  <si>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</si>
  <si>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</si>
  <si>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</si>
  <si>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</si>
  <si>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</si>
  <si>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</si>
  <si>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</si>
  <si>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</si>
  <si>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</si>
  <si>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</si>
  <si>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</si>
  <si>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</si>
  <si>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</si>
  <si>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</si>
  <si>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</si>
  <si>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</si>
  <si>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</si>
  <si>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</si>
  <si>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</si>
  <si>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</si>
  <si>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</si>
  <si>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</si>
  <si>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</si>
  <si>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</si>
  <si>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</si>
  <si>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</si>
  <si>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</si>
  <si>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</si>
  <si>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</si>
  <si>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</si>
  <si>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</si>
  <si>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</si>
  <si>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</si>
  <si>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</si>
  <si>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</si>
  <si>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</si>
  <si>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</si>
  <si>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</si>
  <si>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</si>
  <si>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</si>
  <si>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</si>
  <si>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</si>
  <si>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</si>
  <si>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</si>
  <si>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</si>
  <si>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</si>
  <si>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</si>
  <si>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</si>
  <si>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Заключний баланс</t>
  </si>
  <si>
    <t>Передано</t>
  </si>
  <si>
    <t>Залишок після передачі</t>
  </si>
  <si>
    <t>-</t>
  </si>
  <si>
    <t>Передавальний баланс</t>
  </si>
  <si>
    <t>від 25 квітня 2018 року №3322-МР</t>
  </si>
  <si>
    <t>Сумський міський голова</t>
  </si>
  <si>
    <t>О.М. Лисенко</t>
  </si>
  <si>
    <t>Виконавець: Чумаченко О.Ю.</t>
  </si>
  <si>
    <t xml:space="preserve">Додаток  до рішення Сумської міської ради "Про затвердження балансу передачі   комунального майна від     комунального   закладу «Центр  первинної медико - санітарної допомоги № 3 м. Суми» до комунального некомерційного підприємства «Центр первинної медико - санітарної допомоги №1» Сумської міської ради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</si>
</sst>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/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Border="1" applyProtection="1"/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14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3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Desktop/&#1042;&#1054;&#1047;/2017/&#1056;&#1110;&#1095;&#1085;&#1080;&#1081;%20&#1079;&#1074;&#1110;&#1090;%202017/&#1079;&#1074;&#1110;&#1090;%20&#1088;&#1110;&#1095;&#1085;&#1080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Комунальний заклад "Центр первинної медико-санітарної допомоги №3 м. Суми"</v>
          </cell>
        </row>
        <row r="5">
          <cell r="B5" t="str">
            <v>м.Суми вул. Іллінська 48/50</v>
          </cell>
        </row>
        <row r="13">
          <cell r="B13" t="str">
            <v>03083133</v>
          </cell>
        </row>
        <row r="14">
          <cell r="B14">
            <v>5910100000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3">
          <cell r="J2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3">
          <cell r="F23">
            <v>0</v>
          </cell>
          <cell r="Q23">
            <v>267663.58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22">
          <cell r="F22">
            <v>0</v>
          </cell>
          <cell r="M22">
            <v>1422.8700000000008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>
        <row r="22">
          <cell r="G22">
            <v>0</v>
          </cell>
          <cell r="M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>
        <row r="20">
          <cell r="J20">
            <v>0</v>
          </cell>
        </row>
      </sheetData>
      <sheetData sheetId="168" refreshError="1"/>
      <sheetData sheetId="169" refreshError="1"/>
      <sheetData sheetId="170">
        <row r="22">
          <cell r="R22">
            <v>0</v>
          </cell>
        </row>
      </sheetData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view="pageBreakPreview" zoomScale="75" zoomScaleSheetLayoutView="75" workbookViewId="0">
      <selection activeCell="N13" sqref="N13"/>
    </sheetView>
  </sheetViews>
  <sheetFormatPr defaultRowHeight="12.75" x14ac:dyDescent="0.2"/>
  <cols>
    <col min="1" max="1" width="45" style="1" customWidth="1"/>
    <col min="2" max="2" width="27.7109375" style="1" customWidth="1"/>
    <col min="3" max="3" width="9.28515625" style="1" customWidth="1"/>
    <col min="4" max="4" width="5.85546875" style="1" customWidth="1"/>
    <col min="5" max="5" width="13.42578125" style="1" customWidth="1"/>
    <col min="6" max="6" width="13.5703125" style="1" customWidth="1"/>
    <col min="7" max="7" width="12.5703125" style="1" customWidth="1"/>
    <col min="8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104.25" customHeight="1" x14ac:dyDescent="0.2">
      <c r="D1" s="61" t="s">
        <v>94</v>
      </c>
      <c r="E1" s="61"/>
      <c r="F1" s="61"/>
      <c r="G1" s="61"/>
    </row>
    <row r="2" spans="1:13" x14ac:dyDescent="0.2">
      <c r="D2" s="61"/>
      <c r="E2" s="61"/>
      <c r="F2" s="61"/>
      <c r="G2" s="61"/>
    </row>
    <row r="3" spans="1:13" ht="26.25" customHeight="1" x14ac:dyDescent="0.2">
      <c r="D3" s="61"/>
      <c r="E3" s="61"/>
      <c r="F3" s="61"/>
      <c r="G3" s="61"/>
    </row>
    <row r="4" spans="1:13" ht="20.25" customHeight="1" x14ac:dyDescent="0.25">
      <c r="D4" s="62" t="s">
        <v>90</v>
      </c>
      <c r="E4" s="62"/>
      <c r="F4" s="62"/>
      <c r="G4" s="62"/>
    </row>
    <row r="5" spans="1:13" ht="10.5" customHeight="1" x14ac:dyDescent="0.2">
      <c r="D5" s="57" t="s">
        <v>0</v>
      </c>
      <c r="E5" s="57"/>
      <c r="F5" s="57"/>
      <c r="G5" s="2"/>
      <c r="H5" s="2"/>
      <c r="K5" s="44"/>
      <c r="L5" s="44"/>
      <c r="M5" s="44"/>
    </row>
    <row r="6" spans="1:13" ht="15" customHeight="1" x14ac:dyDescent="0.2">
      <c r="B6" s="55" t="s">
        <v>1</v>
      </c>
      <c r="C6" s="55"/>
      <c r="D6" s="3">
        <v>2018</v>
      </c>
      <c r="E6" s="3"/>
      <c r="F6" s="4"/>
      <c r="G6" s="5"/>
      <c r="H6" s="6"/>
      <c r="K6" s="7"/>
      <c r="L6" s="5"/>
      <c r="M6" s="6"/>
    </row>
    <row r="7" spans="1:13" ht="38.25" x14ac:dyDescent="0.2">
      <c r="A7" s="8" t="s">
        <v>2</v>
      </c>
      <c r="B7" s="35" t="str">
        <f>[1]ЗАПОЛНИТЬ!B3</f>
        <v>Комунальний заклад "Центр первинної медико-санітарної допомоги №3 м. Суми"</v>
      </c>
      <c r="C7" s="9" t="s">
        <v>3</v>
      </c>
      <c r="D7" s="56" t="str">
        <f>[1]ЗАПОЛНИТЬ!B13</f>
        <v>03083133</v>
      </c>
      <c r="E7" s="57"/>
      <c r="F7" s="57"/>
      <c r="G7" s="6"/>
      <c r="H7" s="6"/>
      <c r="K7" s="53"/>
      <c r="L7" s="53"/>
      <c r="M7" s="53"/>
    </row>
    <row r="8" spans="1:13" ht="15.75" x14ac:dyDescent="0.2">
      <c r="A8" s="8" t="s">
        <v>4</v>
      </c>
      <c r="B8" s="36" t="str">
        <f>[1]ЗАПОЛНИТЬ!B5</f>
        <v>м.Суми вул. Іллінська 48/50</v>
      </c>
      <c r="C8" s="9" t="s">
        <v>5</v>
      </c>
      <c r="D8" s="57">
        <f>[1]ЗАПОЛНИТЬ!B14</f>
        <v>5910100000</v>
      </c>
      <c r="E8" s="57"/>
      <c r="F8" s="57"/>
      <c r="G8" s="6"/>
      <c r="H8" s="6"/>
      <c r="K8" s="53"/>
      <c r="L8" s="53"/>
      <c r="M8" s="53"/>
    </row>
    <row r="9" spans="1:13" ht="27" customHeight="1" x14ac:dyDescent="0.2">
      <c r="A9" s="10" t="s">
        <v>6</v>
      </c>
      <c r="B9" s="11" t="str">
        <f>[1]ЗАПОЛНИТЬ!D15</f>
        <v>Комунальна організація (установа, заклад)</v>
      </c>
      <c r="C9" s="9" t="s">
        <v>7</v>
      </c>
      <c r="D9" s="58">
        <f>[1]ЗАПОЛНИТЬ!B15</f>
        <v>430</v>
      </c>
      <c r="E9" s="59"/>
      <c r="F9" s="60"/>
      <c r="G9" s="6"/>
      <c r="H9" s="6"/>
      <c r="K9" s="53"/>
      <c r="L9" s="53"/>
      <c r="M9" s="53"/>
    </row>
    <row r="10" spans="1:13" ht="15.75" x14ac:dyDescent="0.2">
      <c r="A10" s="8" t="s">
        <v>8</v>
      </c>
      <c r="B10" s="12" t="s">
        <v>9</v>
      </c>
      <c r="C10" s="9" t="s">
        <v>10</v>
      </c>
      <c r="D10" s="56" t="s">
        <v>11</v>
      </c>
      <c r="E10" s="56"/>
      <c r="F10" s="56"/>
      <c r="G10" s="6"/>
      <c r="H10" s="6"/>
      <c r="K10" s="53"/>
      <c r="L10" s="53"/>
      <c r="M10" s="53"/>
    </row>
    <row r="11" spans="1:13" ht="15.75" x14ac:dyDescent="0.2">
      <c r="A11" s="8" t="s">
        <v>12</v>
      </c>
      <c r="B11" s="12" t="s">
        <v>13</v>
      </c>
      <c r="C11" s="9" t="s">
        <v>14</v>
      </c>
      <c r="D11" s="56" t="s">
        <v>15</v>
      </c>
      <c r="E11" s="56"/>
      <c r="F11" s="56"/>
      <c r="G11" s="6"/>
      <c r="H11" s="6"/>
      <c r="K11" s="53"/>
      <c r="L11" s="53"/>
      <c r="M11" s="53"/>
    </row>
    <row r="12" spans="1:13" ht="15.75" x14ac:dyDescent="0.2">
      <c r="A12" s="13" t="s">
        <v>16</v>
      </c>
      <c r="D12" s="52"/>
      <c r="E12" s="52"/>
      <c r="F12" s="52"/>
      <c r="G12" s="6"/>
      <c r="H12" s="6"/>
      <c r="K12" s="53"/>
      <c r="L12" s="53"/>
      <c r="M12" s="53"/>
    </row>
    <row r="13" spans="1:13" x14ac:dyDescent="0.2">
      <c r="A13" s="13" t="s">
        <v>17</v>
      </c>
    </row>
    <row r="14" spans="1:13" ht="22.5" customHeight="1" x14ac:dyDescent="0.3">
      <c r="A14" s="68" t="s">
        <v>89</v>
      </c>
      <c r="B14" s="68"/>
      <c r="C14" s="68"/>
      <c r="D14" s="68"/>
      <c r="E14" s="68"/>
      <c r="F14" s="68"/>
      <c r="G14" s="69"/>
    </row>
    <row r="15" spans="1:13" x14ac:dyDescent="0.2">
      <c r="E15" s="54" t="s">
        <v>19</v>
      </c>
      <c r="F15" s="54"/>
    </row>
    <row r="16" spans="1:13" ht="38.25" x14ac:dyDescent="0.2">
      <c r="A16" s="45" t="s">
        <v>20</v>
      </c>
      <c r="B16" s="46"/>
      <c r="C16" s="47"/>
      <c r="D16" s="14" t="s">
        <v>21</v>
      </c>
      <c r="E16" s="14" t="s">
        <v>85</v>
      </c>
      <c r="F16" s="14" t="s">
        <v>86</v>
      </c>
      <c r="G16" s="14" t="s">
        <v>87</v>
      </c>
    </row>
    <row r="17" spans="1:7" ht="15" customHeight="1" x14ac:dyDescent="0.2">
      <c r="A17" s="45">
        <v>1</v>
      </c>
      <c r="B17" s="46"/>
      <c r="C17" s="47"/>
      <c r="D17" s="14">
        <v>2</v>
      </c>
      <c r="E17" s="14">
        <v>3</v>
      </c>
      <c r="F17" s="14">
        <v>4</v>
      </c>
      <c r="G17" s="14">
        <v>5</v>
      </c>
    </row>
    <row r="18" spans="1:7" ht="15" customHeight="1" x14ac:dyDescent="0.2">
      <c r="A18" s="48" t="s">
        <v>22</v>
      </c>
      <c r="B18" s="48"/>
      <c r="C18" s="48"/>
      <c r="D18" s="48"/>
      <c r="E18" s="48"/>
      <c r="F18" s="48"/>
    </row>
    <row r="19" spans="1:7" ht="15" customHeight="1" x14ac:dyDescent="0.2">
      <c r="A19" s="49" t="s">
        <v>23</v>
      </c>
      <c r="B19" s="50"/>
      <c r="C19" s="51"/>
      <c r="D19" s="15">
        <v>1000</v>
      </c>
      <c r="E19" s="16">
        <v>5027995.32</v>
      </c>
      <c r="F19" s="16">
        <f>F20-F21</f>
        <v>5027995.32</v>
      </c>
      <c r="G19" s="16" t="s">
        <v>88</v>
      </c>
    </row>
    <row r="20" spans="1:7" ht="15" customHeight="1" x14ac:dyDescent="0.2">
      <c r="A20" s="49" t="s">
        <v>24</v>
      </c>
      <c r="B20" s="50"/>
      <c r="C20" s="51"/>
      <c r="D20" s="15">
        <v>1001</v>
      </c>
      <c r="E20" s="17">
        <v>8465183.0800000001</v>
      </c>
      <c r="F20" s="17">
        <v>8465183.0800000001</v>
      </c>
      <c r="G20" s="17" t="s">
        <v>88</v>
      </c>
    </row>
    <row r="21" spans="1:7" ht="15" customHeight="1" x14ac:dyDescent="0.2">
      <c r="A21" s="49" t="s">
        <v>25</v>
      </c>
      <c r="B21" s="50"/>
      <c r="C21" s="51"/>
      <c r="D21" s="15">
        <v>1002</v>
      </c>
      <c r="E21" s="17">
        <v>3437187.76</v>
      </c>
      <c r="F21" s="17">
        <v>3437187.76</v>
      </c>
      <c r="G21" s="17" t="s">
        <v>88</v>
      </c>
    </row>
    <row r="22" spans="1:7" ht="15" customHeight="1" x14ac:dyDescent="0.2">
      <c r="A22" s="49" t="s">
        <v>26</v>
      </c>
      <c r="B22" s="50"/>
      <c r="C22" s="51"/>
      <c r="D22" s="15">
        <v>1010</v>
      </c>
      <c r="E22" s="16">
        <v>0</v>
      </c>
      <c r="F22" s="16">
        <f>F23-F24</f>
        <v>0</v>
      </c>
      <c r="G22" s="16">
        <f>G23-G24</f>
        <v>0</v>
      </c>
    </row>
    <row r="23" spans="1:7" ht="15" customHeight="1" x14ac:dyDescent="0.2">
      <c r="A23" s="49" t="s">
        <v>24</v>
      </c>
      <c r="B23" s="50"/>
      <c r="C23" s="51"/>
      <c r="D23" s="15">
        <v>1011</v>
      </c>
      <c r="E23" s="17">
        <v>0</v>
      </c>
      <c r="F23" s="17">
        <v>0</v>
      </c>
      <c r="G23" s="17">
        <v>0</v>
      </c>
    </row>
    <row r="24" spans="1:7" ht="15" customHeight="1" x14ac:dyDescent="0.2">
      <c r="A24" s="49" t="s">
        <v>25</v>
      </c>
      <c r="B24" s="50"/>
      <c r="C24" s="51"/>
      <c r="D24" s="15">
        <v>1012</v>
      </c>
      <c r="E24" s="17">
        <v>0</v>
      </c>
      <c r="F24" s="17">
        <v>0</v>
      </c>
      <c r="G24" s="17">
        <v>0</v>
      </c>
    </row>
    <row r="25" spans="1:7" ht="15" customHeight="1" x14ac:dyDescent="0.2">
      <c r="A25" s="49" t="s">
        <v>27</v>
      </c>
      <c r="B25" s="50"/>
      <c r="C25" s="51"/>
      <c r="D25" s="15">
        <v>1020</v>
      </c>
      <c r="E25" s="16">
        <v>0</v>
      </c>
      <c r="F25" s="16">
        <f>F26-F27</f>
        <v>0</v>
      </c>
      <c r="G25" s="17" t="s">
        <v>88</v>
      </c>
    </row>
    <row r="26" spans="1:7" ht="15" customHeight="1" x14ac:dyDescent="0.2">
      <c r="A26" s="49" t="s">
        <v>24</v>
      </c>
      <c r="B26" s="50"/>
      <c r="C26" s="51"/>
      <c r="D26" s="15">
        <v>1021</v>
      </c>
      <c r="E26" s="17">
        <v>2635</v>
      </c>
      <c r="F26" s="17">
        <v>2635</v>
      </c>
      <c r="G26" s="17" t="s">
        <v>88</v>
      </c>
    </row>
    <row r="27" spans="1:7" ht="15" customHeight="1" x14ac:dyDescent="0.2">
      <c r="A27" s="49" t="s">
        <v>28</v>
      </c>
      <c r="B27" s="50"/>
      <c r="C27" s="51"/>
      <c r="D27" s="15">
        <v>1022</v>
      </c>
      <c r="E27" s="17">
        <v>2635</v>
      </c>
      <c r="F27" s="17">
        <v>2635</v>
      </c>
      <c r="G27" s="17" t="s">
        <v>88</v>
      </c>
    </row>
    <row r="28" spans="1:7" ht="15" customHeight="1" x14ac:dyDescent="0.2">
      <c r="A28" s="49" t="s">
        <v>29</v>
      </c>
      <c r="B28" s="50"/>
      <c r="C28" s="51"/>
      <c r="D28" s="15">
        <v>1030</v>
      </c>
      <c r="E28" s="17">
        <v>0</v>
      </c>
      <c r="F28" s="17">
        <v>0</v>
      </c>
      <c r="G28" s="17">
        <v>0</v>
      </c>
    </row>
    <row r="29" spans="1:7" ht="15" customHeight="1" x14ac:dyDescent="0.2">
      <c r="A29" s="49" t="s">
        <v>30</v>
      </c>
      <c r="B29" s="50"/>
      <c r="C29" s="51"/>
      <c r="D29" s="15">
        <v>1040</v>
      </c>
      <c r="E29" s="16">
        <v>0</v>
      </c>
      <c r="F29" s="16">
        <f>F30-F31</f>
        <v>0</v>
      </c>
      <c r="G29" s="16">
        <f>G30-G31</f>
        <v>0</v>
      </c>
    </row>
    <row r="30" spans="1:7" ht="15" customHeight="1" x14ac:dyDescent="0.2">
      <c r="A30" s="49" t="s">
        <v>24</v>
      </c>
      <c r="B30" s="50"/>
      <c r="C30" s="51"/>
      <c r="D30" s="15">
        <v>1041</v>
      </c>
      <c r="E30" s="17">
        <v>0</v>
      </c>
      <c r="F30" s="17">
        <v>0</v>
      </c>
      <c r="G30" s="17">
        <v>0</v>
      </c>
    </row>
    <row r="31" spans="1:7" ht="15" customHeight="1" x14ac:dyDescent="0.2">
      <c r="A31" s="49" t="s">
        <v>28</v>
      </c>
      <c r="B31" s="50"/>
      <c r="C31" s="51"/>
      <c r="D31" s="15">
        <v>1042</v>
      </c>
      <c r="E31" s="17">
        <v>0</v>
      </c>
      <c r="F31" s="17">
        <v>0</v>
      </c>
      <c r="G31" s="17">
        <v>0</v>
      </c>
    </row>
    <row r="32" spans="1:7" ht="15" customHeight="1" x14ac:dyDescent="0.2">
      <c r="A32" s="49" t="s">
        <v>31</v>
      </c>
      <c r="B32" s="50"/>
      <c r="C32" s="51"/>
      <c r="D32" s="15">
        <v>1050</v>
      </c>
      <c r="E32" s="17">
        <v>753409.55</v>
      </c>
      <c r="F32" s="17">
        <v>753409.55</v>
      </c>
      <c r="G32" s="17" t="s">
        <v>88</v>
      </c>
    </row>
    <row r="33" spans="1:7" ht="15" customHeight="1" x14ac:dyDescent="0.2">
      <c r="A33" s="49" t="s">
        <v>32</v>
      </c>
      <c r="B33" s="50"/>
      <c r="C33" s="51"/>
      <c r="D33" s="15">
        <v>1060</v>
      </c>
      <c r="E33" s="17">
        <v>0</v>
      </c>
      <c r="F33" s="17">
        <v>0</v>
      </c>
      <c r="G33" s="17">
        <v>0</v>
      </c>
    </row>
    <row r="34" spans="1:7" ht="15" customHeight="1" x14ac:dyDescent="0.2">
      <c r="A34" s="49" t="s">
        <v>33</v>
      </c>
      <c r="B34" s="50"/>
      <c r="C34" s="51"/>
      <c r="D34" s="15">
        <v>1090</v>
      </c>
      <c r="E34" s="17">
        <v>0</v>
      </c>
      <c r="F34" s="17">
        <v>0</v>
      </c>
      <c r="G34" s="17">
        <v>0</v>
      </c>
    </row>
    <row r="35" spans="1:7" ht="15" customHeight="1" x14ac:dyDescent="0.2">
      <c r="A35" s="63" t="s">
        <v>34</v>
      </c>
      <c r="B35" s="64"/>
      <c r="C35" s="65"/>
      <c r="D35" s="14">
        <v>1095</v>
      </c>
      <c r="E35" s="18">
        <f>E34+E33+E32+E29+E28+E25+E22+E19</f>
        <v>5781404.8700000001</v>
      </c>
      <c r="F35" s="18">
        <f>F34+F33+F32+F29+F28+F25+F22+F19</f>
        <v>5781404.8700000001</v>
      </c>
      <c r="G35" s="18" t="s">
        <v>88</v>
      </c>
    </row>
    <row r="36" spans="1:7" ht="15" customHeight="1" x14ac:dyDescent="0.2">
      <c r="A36" s="48" t="s">
        <v>35</v>
      </c>
      <c r="B36" s="48"/>
      <c r="C36" s="48"/>
      <c r="D36" s="48"/>
      <c r="E36" s="48"/>
      <c r="F36" s="48"/>
    </row>
    <row r="37" spans="1:7" ht="15" customHeight="1" x14ac:dyDescent="0.2">
      <c r="A37" s="49" t="s">
        <v>36</v>
      </c>
      <c r="B37" s="50"/>
      <c r="C37" s="51"/>
      <c r="D37" s="15">
        <v>1100</v>
      </c>
      <c r="E37" s="17">
        <v>0</v>
      </c>
      <c r="F37" s="17">
        <v>0</v>
      </c>
      <c r="G37" s="17">
        <v>0</v>
      </c>
    </row>
    <row r="38" spans="1:7" ht="15" customHeight="1" x14ac:dyDescent="0.2">
      <c r="A38" s="49" t="s">
        <v>37</v>
      </c>
      <c r="B38" s="50"/>
      <c r="C38" s="51"/>
      <c r="D38" s="15">
        <v>1110</v>
      </c>
      <c r="E38" s="17">
        <f>SUM(E39:E40)</f>
        <v>0</v>
      </c>
      <c r="F38" s="17">
        <f>SUM(F39:F40)</f>
        <v>0</v>
      </c>
      <c r="G38" s="17">
        <f>SUM(G39:G40)</f>
        <v>0</v>
      </c>
    </row>
    <row r="39" spans="1:7" ht="15" customHeight="1" x14ac:dyDescent="0.2">
      <c r="A39" s="49" t="s">
        <v>38</v>
      </c>
      <c r="B39" s="50"/>
      <c r="C39" s="51"/>
      <c r="D39" s="15">
        <v>1111</v>
      </c>
      <c r="E39" s="17"/>
      <c r="F39" s="17"/>
      <c r="G39" s="17"/>
    </row>
    <row r="40" spans="1:7" ht="15" customHeight="1" x14ac:dyDescent="0.2">
      <c r="A40" s="49" t="s">
        <v>39</v>
      </c>
      <c r="B40" s="50"/>
      <c r="C40" s="51"/>
      <c r="D40" s="15">
        <v>1112</v>
      </c>
      <c r="E40" s="17"/>
      <c r="F40" s="17"/>
      <c r="G40" s="17"/>
    </row>
    <row r="41" spans="1:7" ht="15" hidden="1" customHeight="1" x14ac:dyDescent="0.2">
      <c r="A41" s="49"/>
      <c r="B41" s="50"/>
      <c r="C41" s="51"/>
      <c r="D41" s="15"/>
      <c r="E41" s="17"/>
      <c r="F41" s="17"/>
      <c r="G41" s="17"/>
    </row>
    <row r="42" spans="1:7" ht="15" customHeight="1" x14ac:dyDescent="0.2">
      <c r="A42" s="49" t="s">
        <v>40</v>
      </c>
      <c r="B42" s="50"/>
      <c r="C42" s="51"/>
      <c r="D42" s="15"/>
      <c r="E42" s="16"/>
      <c r="F42" s="16"/>
      <c r="G42" s="16"/>
    </row>
    <row r="43" spans="1:7" ht="15" customHeight="1" x14ac:dyDescent="0.2">
      <c r="A43" s="49" t="s">
        <v>41</v>
      </c>
      <c r="B43" s="50"/>
      <c r="C43" s="51"/>
      <c r="D43" s="15">
        <v>1120</v>
      </c>
      <c r="E43" s="17">
        <v>0</v>
      </c>
      <c r="F43" s="17">
        <v>0</v>
      </c>
      <c r="G43" s="17">
        <v>0</v>
      </c>
    </row>
    <row r="44" spans="1:7" ht="15" customHeight="1" x14ac:dyDescent="0.2">
      <c r="A44" s="49" t="s">
        <v>42</v>
      </c>
      <c r="B44" s="50"/>
      <c r="C44" s="51"/>
      <c r="D44" s="15">
        <v>1125</v>
      </c>
      <c r="E44" s="17">
        <v>0</v>
      </c>
      <c r="F44" s="17">
        <v>0</v>
      </c>
      <c r="G44" s="17">
        <v>0</v>
      </c>
    </row>
    <row r="45" spans="1:7" ht="15" customHeight="1" x14ac:dyDescent="0.2">
      <c r="A45" s="49" t="s">
        <v>43</v>
      </c>
      <c r="B45" s="50"/>
      <c r="C45" s="51"/>
      <c r="D45" s="15">
        <v>1130</v>
      </c>
      <c r="E45" s="17">
        <v>0</v>
      </c>
      <c r="F45" s="17">
        <v>0</v>
      </c>
      <c r="G45" s="17">
        <v>0</v>
      </c>
    </row>
    <row r="46" spans="1:7" ht="15" customHeight="1" x14ac:dyDescent="0.2">
      <c r="A46" s="49" t="s">
        <v>44</v>
      </c>
      <c r="B46" s="50"/>
      <c r="C46" s="51"/>
      <c r="D46" s="15">
        <v>1135</v>
      </c>
      <c r="E46" s="17">
        <v>0</v>
      </c>
      <c r="F46" s="17">
        <v>0</v>
      </c>
      <c r="G46" s="17">
        <v>0</v>
      </c>
    </row>
    <row r="47" spans="1:7" ht="15" customHeight="1" x14ac:dyDescent="0.2">
      <c r="A47" s="49" t="s">
        <v>45</v>
      </c>
      <c r="B47" s="50"/>
      <c r="C47" s="51"/>
      <c r="D47" s="15">
        <v>1140</v>
      </c>
      <c r="E47" s="17">
        <v>0</v>
      </c>
      <c r="F47" s="17">
        <v>0</v>
      </c>
      <c r="G47" s="17">
        <v>0</v>
      </c>
    </row>
    <row r="48" spans="1:7" ht="15" customHeight="1" x14ac:dyDescent="0.2">
      <c r="A48" s="49" t="s">
        <v>46</v>
      </c>
      <c r="B48" s="50"/>
      <c r="C48" s="51"/>
      <c r="D48" s="15">
        <v>1145</v>
      </c>
      <c r="E48" s="17">
        <v>0</v>
      </c>
      <c r="F48" s="17">
        <v>0</v>
      </c>
      <c r="G48" s="17">
        <v>0</v>
      </c>
    </row>
    <row r="49" spans="1:7" ht="15" customHeight="1" x14ac:dyDescent="0.2">
      <c r="A49" s="49" t="s">
        <v>47</v>
      </c>
      <c r="B49" s="50"/>
      <c r="C49" s="51"/>
      <c r="D49" s="15">
        <v>1150</v>
      </c>
      <c r="E49" s="17">
        <v>0</v>
      </c>
      <c r="F49" s="17">
        <v>0</v>
      </c>
      <c r="G49" s="17">
        <v>0</v>
      </c>
    </row>
    <row r="50" spans="1:7" ht="15" customHeight="1" x14ac:dyDescent="0.2">
      <c r="A50" s="49" t="s">
        <v>48</v>
      </c>
      <c r="B50" s="50"/>
      <c r="C50" s="51"/>
      <c r="D50" s="15">
        <v>1155</v>
      </c>
      <c r="E50" s="17">
        <v>0</v>
      </c>
      <c r="F50" s="17">
        <v>0</v>
      </c>
      <c r="G50" s="17">
        <v>0</v>
      </c>
    </row>
    <row r="51" spans="1:7" ht="28.5" customHeight="1" x14ac:dyDescent="0.2">
      <c r="A51" s="49" t="s">
        <v>49</v>
      </c>
      <c r="B51" s="50"/>
      <c r="C51" s="51"/>
      <c r="D51" s="15"/>
      <c r="E51" s="19"/>
      <c r="F51" s="19"/>
      <c r="G51" s="19"/>
    </row>
    <row r="52" spans="1:7" ht="15" customHeight="1" x14ac:dyDescent="0.2">
      <c r="A52" s="49" t="s">
        <v>50</v>
      </c>
      <c r="B52" s="50"/>
      <c r="C52" s="51"/>
      <c r="D52" s="15">
        <v>1160</v>
      </c>
      <c r="E52" s="16">
        <v>273439.3</v>
      </c>
      <c r="F52" s="16">
        <f>SUM(F53:F55)</f>
        <v>273439.3</v>
      </c>
      <c r="G52" s="16" t="s">
        <v>88</v>
      </c>
    </row>
    <row r="53" spans="1:7" ht="15" customHeight="1" x14ac:dyDescent="0.2">
      <c r="A53" s="49" t="s">
        <v>51</v>
      </c>
      <c r="B53" s="50"/>
      <c r="C53" s="51"/>
      <c r="D53" s="15">
        <v>1161</v>
      </c>
      <c r="E53" s="17">
        <v>4353.3</v>
      </c>
      <c r="F53" s="17">
        <v>4353.3</v>
      </c>
      <c r="G53" s="17" t="s">
        <v>88</v>
      </c>
    </row>
    <row r="54" spans="1:7" ht="15" customHeight="1" x14ac:dyDescent="0.2">
      <c r="A54" s="49" t="s">
        <v>52</v>
      </c>
      <c r="B54" s="50"/>
      <c r="C54" s="51"/>
      <c r="D54" s="15">
        <v>1162</v>
      </c>
      <c r="E54" s="16">
        <v>269086</v>
      </c>
      <c r="F54" s="16">
        <f>ROUND('[1]Ф.2.ЗВЕД'!J23+'[1]Ф.4.1.ЗВЕД'!Q23-'[1]Ф.4.1.ЗВЕД'!R23+'[1]Ф.4.2.ЗВЕД'!M22-'[1]Ф.4.2.ЗВЕД'!N22+'[1]Ф.4.3.ЗВЕД'!M22-'[1]Ф.4.3.ЗВЕД'!N22+'[1]Ф.4.4.ЗВЕД'!J20+'[1]Ф.4.3.1.ЗВЕД'!R22,0)</f>
        <v>269086</v>
      </c>
      <c r="G54" s="16">
        <f>ROUND('[1]Ф.2.ЗВЕД'!K23+'[1]Ф.4.1.ЗВЕД'!R23-'[1]Ф.4.1.ЗВЕД'!S23+'[1]Ф.4.2.ЗВЕД'!N22-'[1]Ф.4.2.ЗВЕД'!O22+'[1]Ф.4.3.ЗВЕД'!N22-'[1]Ф.4.3.ЗВЕД'!O22+'[1]Ф.4.4.ЗВЕД'!K20+'[1]Ф.4.3.1.ЗВЕД'!S22,0)</f>
        <v>0</v>
      </c>
    </row>
    <row r="55" spans="1:7" ht="15" customHeight="1" x14ac:dyDescent="0.2">
      <c r="A55" s="49" t="s">
        <v>53</v>
      </c>
      <c r="B55" s="50"/>
      <c r="C55" s="51"/>
      <c r="D55" s="15">
        <v>1163</v>
      </c>
      <c r="E55" s="16">
        <f>ROUND('[1]Ф.4.1.ЗВЕД'!F23+'[1]Ф.4.2.ЗВЕД'!F22+'[1]Ф.4.3.ЗВЕД'!G22,0)</f>
        <v>0</v>
      </c>
      <c r="F55" s="16">
        <f>ROUND('[1]Ф.4.1.ЗВЕД'!R23+'[1]Ф.4.2.ЗВЕД'!N22+'[1]Ф.4.3.ЗВЕД'!N22,0)</f>
        <v>0</v>
      </c>
      <c r="G55" s="16">
        <f>ROUND('[1]Ф.4.1.ЗВЕД'!S23+'[1]Ф.4.2.ЗВЕД'!O22+'[1]Ф.4.3.ЗВЕД'!O22,0)</f>
        <v>0</v>
      </c>
    </row>
    <row r="56" spans="1:7" ht="15" customHeight="1" x14ac:dyDescent="0.2">
      <c r="A56" s="49" t="s">
        <v>54</v>
      </c>
      <c r="B56" s="50"/>
      <c r="C56" s="51"/>
      <c r="D56" s="15">
        <v>1165</v>
      </c>
      <c r="E56" s="17">
        <v>0</v>
      </c>
      <c r="F56" s="17">
        <v>0</v>
      </c>
      <c r="G56" s="17">
        <v>0</v>
      </c>
    </row>
    <row r="57" spans="1:7" ht="15" customHeight="1" x14ac:dyDescent="0.2">
      <c r="A57" s="49" t="s">
        <v>55</v>
      </c>
      <c r="B57" s="50"/>
      <c r="C57" s="51"/>
      <c r="D57" s="15"/>
      <c r="E57" s="19"/>
      <c r="F57" s="19"/>
      <c r="G57" s="19"/>
    </row>
    <row r="58" spans="1:7" ht="15" customHeight="1" x14ac:dyDescent="0.2">
      <c r="A58" s="49" t="s">
        <v>56</v>
      </c>
      <c r="B58" s="50"/>
      <c r="C58" s="51"/>
      <c r="D58" s="15">
        <v>1170</v>
      </c>
      <c r="E58" s="17">
        <v>0</v>
      </c>
      <c r="F58" s="17">
        <v>0</v>
      </c>
      <c r="G58" s="17">
        <v>0</v>
      </c>
    </row>
    <row r="59" spans="1:7" ht="15" customHeight="1" x14ac:dyDescent="0.2">
      <c r="A59" s="49" t="s">
        <v>57</v>
      </c>
      <c r="B59" s="50"/>
      <c r="C59" s="51"/>
      <c r="D59" s="15">
        <v>1175</v>
      </c>
      <c r="E59" s="16">
        <f>SUM(E60:E61)</f>
        <v>0</v>
      </c>
      <c r="F59" s="16">
        <f>SUM(F60:F61)</f>
        <v>0</v>
      </c>
      <c r="G59" s="16">
        <f>SUM(G60:G61)</f>
        <v>0</v>
      </c>
    </row>
    <row r="60" spans="1:7" ht="15" customHeight="1" x14ac:dyDescent="0.2">
      <c r="A60" s="49" t="s">
        <v>58</v>
      </c>
      <c r="B60" s="50"/>
      <c r="C60" s="51"/>
      <c r="D60" s="15">
        <v>1176</v>
      </c>
      <c r="E60" s="17">
        <v>0</v>
      </c>
      <c r="F60" s="17">
        <v>0</v>
      </c>
      <c r="G60" s="17">
        <v>0</v>
      </c>
    </row>
    <row r="61" spans="1:7" ht="15" customHeight="1" x14ac:dyDescent="0.2">
      <c r="A61" s="49" t="s">
        <v>59</v>
      </c>
      <c r="B61" s="50"/>
      <c r="C61" s="51"/>
      <c r="D61" s="15">
        <v>1177</v>
      </c>
      <c r="E61" s="17">
        <v>0</v>
      </c>
      <c r="F61" s="17">
        <v>0</v>
      </c>
      <c r="G61" s="17">
        <v>0</v>
      </c>
    </row>
    <row r="62" spans="1:7" ht="15" customHeight="1" x14ac:dyDescent="0.2">
      <c r="A62" s="49" t="s">
        <v>60</v>
      </c>
      <c r="B62" s="50"/>
      <c r="C62" s="51"/>
      <c r="D62" s="15">
        <v>1180</v>
      </c>
      <c r="E62" s="17">
        <v>0</v>
      </c>
      <c r="F62" s="17">
        <v>0</v>
      </c>
      <c r="G62" s="17">
        <v>0</v>
      </c>
    </row>
    <row r="63" spans="1:7" ht="15" customHeight="1" x14ac:dyDescent="0.2">
      <c r="A63" s="63" t="s">
        <v>61</v>
      </c>
      <c r="B63" s="64"/>
      <c r="C63" s="65"/>
      <c r="D63" s="14">
        <v>1195</v>
      </c>
      <c r="E63" s="16">
        <f>E62+E59+E58+E56+E52+E50+SUM(E43:E49)+E38+E37</f>
        <v>273439.3</v>
      </c>
      <c r="F63" s="16">
        <f>F62+F59+F58+F56+F52+F50+SUM(F43:F49)+F38+F37</f>
        <v>273439.3</v>
      </c>
      <c r="G63" s="16" t="s">
        <v>88</v>
      </c>
    </row>
    <row r="64" spans="1:7" ht="15" customHeight="1" x14ac:dyDescent="0.2">
      <c r="A64" s="63" t="s">
        <v>62</v>
      </c>
      <c r="B64" s="64"/>
      <c r="C64" s="65"/>
      <c r="D64" s="14">
        <v>1200</v>
      </c>
      <c r="E64" s="20">
        <v>5702</v>
      </c>
      <c r="F64" s="20">
        <v>5701.82</v>
      </c>
      <c r="G64" s="20" t="s">
        <v>88</v>
      </c>
    </row>
    <row r="65" spans="1:8" ht="15" customHeight="1" x14ac:dyDescent="0.2">
      <c r="A65" s="63" t="s">
        <v>18</v>
      </c>
      <c r="B65" s="64"/>
      <c r="C65" s="65"/>
      <c r="D65" s="14">
        <v>1300</v>
      </c>
      <c r="E65" s="18">
        <f>E64+E63+E35</f>
        <v>6060546.1699999999</v>
      </c>
      <c r="F65" s="18">
        <f>F64+F63+F35</f>
        <v>6060545.9900000002</v>
      </c>
      <c r="G65" s="18" t="s">
        <v>88</v>
      </c>
      <c r="H65" s="21"/>
    </row>
    <row r="66" spans="1:8" ht="38.25" x14ac:dyDescent="0.2">
      <c r="A66" s="45" t="s">
        <v>63</v>
      </c>
      <c r="B66" s="46"/>
      <c r="C66" s="47"/>
      <c r="D66" s="14" t="s">
        <v>21</v>
      </c>
      <c r="E66" s="14" t="s">
        <v>85</v>
      </c>
      <c r="F66" s="14" t="s">
        <v>86</v>
      </c>
      <c r="G66" s="14" t="s">
        <v>87</v>
      </c>
      <c r="H66" s="21"/>
    </row>
    <row r="67" spans="1:8" ht="15" customHeight="1" x14ac:dyDescent="0.2">
      <c r="A67" s="45">
        <v>1</v>
      </c>
      <c r="B67" s="46"/>
      <c r="C67" s="47"/>
      <c r="D67" s="14">
        <v>2</v>
      </c>
      <c r="E67" s="14">
        <v>3</v>
      </c>
      <c r="F67" s="14">
        <v>4</v>
      </c>
      <c r="G67" s="14">
        <v>5</v>
      </c>
    </row>
    <row r="68" spans="1:8" ht="15" customHeight="1" x14ac:dyDescent="0.2">
      <c r="A68" s="48" t="s">
        <v>64</v>
      </c>
      <c r="B68" s="48"/>
      <c r="C68" s="48"/>
      <c r="D68" s="48"/>
      <c r="E68" s="48"/>
      <c r="F68" s="48"/>
    </row>
    <row r="69" spans="1:8" ht="15" customHeight="1" x14ac:dyDescent="0.2">
      <c r="A69" s="49" t="s">
        <v>65</v>
      </c>
      <c r="B69" s="50"/>
      <c r="C69" s="51"/>
      <c r="D69" s="15">
        <v>1400</v>
      </c>
      <c r="E69" s="22">
        <v>5506495</v>
      </c>
      <c r="F69" s="22">
        <v>5506495</v>
      </c>
      <c r="G69" s="17" t="s">
        <v>88</v>
      </c>
    </row>
    <row r="70" spans="1:8" ht="15" customHeight="1" x14ac:dyDescent="0.2">
      <c r="A70" s="49" t="s">
        <v>66</v>
      </c>
      <c r="B70" s="50"/>
      <c r="C70" s="51"/>
      <c r="D70" s="15">
        <v>1410</v>
      </c>
      <c r="E70" s="22">
        <v>0</v>
      </c>
      <c r="F70" s="22">
        <v>0</v>
      </c>
      <c r="G70" s="17">
        <v>0</v>
      </c>
    </row>
    <row r="71" spans="1:8" ht="15" customHeight="1" x14ac:dyDescent="0.2">
      <c r="A71" s="49" t="s">
        <v>67</v>
      </c>
      <c r="B71" s="50"/>
      <c r="C71" s="51"/>
      <c r="D71" s="15">
        <v>1420</v>
      </c>
      <c r="E71" s="22">
        <v>296014</v>
      </c>
      <c r="F71" s="22">
        <v>296014</v>
      </c>
      <c r="G71" s="17" t="s">
        <v>88</v>
      </c>
    </row>
    <row r="72" spans="1:8" ht="15" customHeight="1" x14ac:dyDescent="0.2">
      <c r="A72" s="49" t="s">
        <v>68</v>
      </c>
      <c r="B72" s="50"/>
      <c r="C72" s="51"/>
      <c r="D72" s="15">
        <v>1430</v>
      </c>
      <c r="E72" s="22">
        <v>0</v>
      </c>
      <c r="F72" s="22">
        <v>0</v>
      </c>
      <c r="G72" s="22">
        <v>0</v>
      </c>
    </row>
    <row r="73" spans="1:8" ht="15" customHeight="1" x14ac:dyDescent="0.2">
      <c r="A73" s="49" t="s">
        <v>69</v>
      </c>
      <c r="B73" s="50"/>
      <c r="C73" s="51"/>
      <c r="D73" s="15">
        <v>1440</v>
      </c>
      <c r="E73" s="22">
        <v>0</v>
      </c>
      <c r="F73" s="22">
        <v>0</v>
      </c>
      <c r="G73" s="22">
        <v>0</v>
      </c>
    </row>
    <row r="74" spans="1:8" ht="15" customHeight="1" x14ac:dyDescent="0.2">
      <c r="A74" s="49" t="s">
        <v>70</v>
      </c>
      <c r="B74" s="50"/>
      <c r="C74" s="51"/>
      <c r="D74" s="15">
        <v>1450</v>
      </c>
      <c r="E74" s="22">
        <v>0</v>
      </c>
      <c r="F74" s="22">
        <v>0</v>
      </c>
      <c r="G74" s="22">
        <v>0</v>
      </c>
    </row>
    <row r="75" spans="1:8" ht="15" customHeight="1" x14ac:dyDescent="0.2">
      <c r="A75" s="63" t="s">
        <v>34</v>
      </c>
      <c r="B75" s="64"/>
      <c r="C75" s="65"/>
      <c r="D75" s="14">
        <v>1495</v>
      </c>
      <c r="E75" s="23">
        <f>SUM(E69:E74)</f>
        <v>5802509</v>
      </c>
      <c r="F75" s="23">
        <f>SUM(F69:F74)</f>
        <v>5802509</v>
      </c>
      <c r="G75" s="23">
        <f>SUM(G69:G74)</f>
        <v>0</v>
      </c>
    </row>
    <row r="76" spans="1:8" ht="15" customHeight="1" x14ac:dyDescent="0.2">
      <c r="A76" s="48" t="s">
        <v>71</v>
      </c>
      <c r="B76" s="48"/>
      <c r="C76" s="48"/>
      <c r="D76" s="48"/>
      <c r="E76" s="48"/>
      <c r="F76" s="48"/>
    </row>
    <row r="77" spans="1:8" ht="15" customHeight="1" x14ac:dyDescent="0.2">
      <c r="A77" s="49" t="s">
        <v>72</v>
      </c>
      <c r="B77" s="50"/>
      <c r="C77" s="51"/>
      <c r="D77" s="15"/>
      <c r="E77" s="24"/>
      <c r="F77" s="24"/>
      <c r="G77" s="24"/>
    </row>
    <row r="78" spans="1:8" ht="15" customHeight="1" x14ac:dyDescent="0.2">
      <c r="A78" s="49" t="s">
        <v>73</v>
      </c>
      <c r="B78" s="50"/>
      <c r="C78" s="51"/>
      <c r="D78" s="15">
        <v>1500</v>
      </c>
      <c r="E78" s="22">
        <v>0</v>
      </c>
      <c r="F78" s="22">
        <v>0</v>
      </c>
      <c r="G78" s="22">
        <v>0</v>
      </c>
    </row>
    <row r="79" spans="1:8" ht="15" customHeight="1" x14ac:dyDescent="0.2">
      <c r="A79" s="49" t="s">
        <v>74</v>
      </c>
      <c r="B79" s="50"/>
      <c r="C79" s="51"/>
      <c r="D79" s="15">
        <v>1510</v>
      </c>
      <c r="E79" s="22">
        <v>0</v>
      </c>
      <c r="F79" s="22">
        <v>0</v>
      </c>
      <c r="G79" s="22">
        <v>0</v>
      </c>
    </row>
    <row r="80" spans="1:8" ht="15" customHeight="1" x14ac:dyDescent="0.2">
      <c r="A80" s="49" t="s">
        <v>75</v>
      </c>
      <c r="B80" s="50"/>
      <c r="C80" s="51"/>
      <c r="D80" s="15">
        <v>1520</v>
      </c>
      <c r="E80" s="22">
        <v>0</v>
      </c>
      <c r="F80" s="22">
        <v>0</v>
      </c>
      <c r="G80" s="22">
        <v>0</v>
      </c>
    </row>
    <row r="81" spans="1:7" ht="15" customHeight="1" x14ac:dyDescent="0.2">
      <c r="A81" s="49" t="s">
        <v>76</v>
      </c>
      <c r="B81" s="50"/>
      <c r="C81" s="51"/>
      <c r="D81" s="15">
        <v>1530</v>
      </c>
      <c r="E81" s="22">
        <v>0</v>
      </c>
      <c r="F81" s="22">
        <v>0</v>
      </c>
      <c r="G81" s="22">
        <v>0</v>
      </c>
    </row>
    <row r="82" spans="1:7" ht="15" customHeight="1" x14ac:dyDescent="0.2">
      <c r="A82" s="49" t="s">
        <v>77</v>
      </c>
      <c r="B82" s="50"/>
      <c r="C82" s="51"/>
      <c r="D82" s="15"/>
      <c r="E82" s="24"/>
      <c r="F82" s="24"/>
      <c r="G82" s="24"/>
    </row>
    <row r="83" spans="1:7" ht="15" customHeight="1" x14ac:dyDescent="0.2">
      <c r="A83" s="49" t="s">
        <v>78</v>
      </c>
      <c r="B83" s="50"/>
      <c r="C83" s="51"/>
      <c r="D83" s="15">
        <v>1540</v>
      </c>
      <c r="E83" s="25">
        <v>0</v>
      </c>
      <c r="F83" s="25">
        <v>0</v>
      </c>
      <c r="G83" s="25">
        <v>0</v>
      </c>
    </row>
    <row r="84" spans="1:7" ht="15" customHeight="1" x14ac:dyDescent="0.2">
      <c r="A84" s="49" t="s">
        <v>42</v>
      </c>
      <c r="B84" s="50"/>
      <c r="C84" s="51"/>
      <c r="D84" s="15">
        <v>1545</v>
      </c>
      <c r="E84" s="22">
        <v>0</v>
      </c>
      <c r="F84" s="22">
        <v>0</v>
      </c>
      <c r="G84" s="22">
        <v>0</v>
      </c>
    </row>
    <row r="85" spans="1:7" ht="15" customHeight="1" x14ac:dyDescent="0.2">
      <c r="A85" s="49" t="s">
        <v>74</v>
      </c>
      <c r="B85" s="50"/>
      <c r="C85" s="51"/>
      <c r="D85" s="15">
        <v>1550</v>
      </c>
      <c r="E85" s="22">
        <v>0</v>
      </c>
      <c r="F85" s="22">
        <v>0</v>
      </c>
      <c r="G85" s="22">
        <v>0</v>
      </c>
    </row>
    <row r="86" spans="1:7" ht="15" customHeight="1" x14ac:dyDescent="0.2">
      <c r="A86" s="49" t="s">
        <v>79</v>
      </c>
      <c r="B86" s="50"/>
      <c r="C86" s="51"/>
      <c r="D86" s="15">
        <v>1555</v>
      </c>
      <c r="E86" s="22">
        <v>0</v>
      </c>
      <c r="F86" s="22">
        <v>0</v>
      </c>
      <c r="G86" s="22">
        <v>0</v>
      </c>
    </row>
    <row r="87" spans="1:7" ht="15" customHeight="1" x14ac:dyDescent="0.2">
      <c r="A87" s="49" t="s">
        <v>80</v>
      </c>
      <c r="B87" s="50"/>
      <c r="C87" s="51"/>
      <c r="D87" s="15">
        <v>1560</v>
      </c>
      <c r="E87" s="22">
        <v>0</v>
      </c>
      <c r="F87" s="22">
        <v>0</v>
      </c>
      <c r="G87" s="22">
        <v>0</v>
      </c>
    </row>
    <row r="88" spans="1:7" ht="15" customHeight="1" x14ac:dyDescent="0.2">
      <c r="A88" s="49" t="s">
        <v>45</v>
      </c>
      <c r="B88" s="50"/>
      <c r="C88" s="51"/>
      <c r="D88" s="15">
        <v>1565</v>
      </c>
      <c r="E88" s="22">
        <v>0</v>
      </c>
      <c r="F88" s="22">
        <v>0</v>
      </c>
      <c r="G88" s="22">
        <v>0</v>
      </c>
    </row>
    <row r="89" spans="1:7" ht="15" customHeight="1" x14ac:dyDescent="0.2">
      <c r="A89" s="49" t="s">
        <v>46</v>
      </c>
      <c r="B89" s="50"/>
      <c r="C89" s="51"/>
      <c r="D89" s="15">
        <v>1570</v>
      </c>
      <c r="E89" s="22">
        <v>258037</v>
      </c>
      <c r="F89" s="22">
        <v>258037</v>
      </c>
      <c r="G89" s="17" t="s">
        <v>88</v>
      </c>
    </row>
    <row r="90" spans="1:7" ht="15" customHeight="1" x14ac:dyDescent="0.2">
      <c r="A90" s="49" t="s">
        <v>81</v>
      </c>
      <c r="B90" s="50"/>
      <c r="C90" s="51"/>
      <c r="D90" s="15">
        <v>1575</v>
      </c>
      <c r="E90" s="22">
        <v>0</v>
      </c>
      <c r="F90" s="22">
        <v>0</v>
      </c>
      <c r="G90" s="22">
        <v>0</v>
      </c>
    </row>
    <row r="91" spans="1:7" ht="15" customHeight="1" x14ac:dyDescent="0.2">
      <c r="A91" s="71" t="s">
        <v>82</v>
      </c>
      <c r="B91" s="72"/>
      <c r="C91" s="73"/>
      <c r="D91" s="15">
        <v>1585</v>
      </c>
      <c r="E91" s="22">
        <v>0</v>
      </c>
      <c r="F91" s="22">
        <v>0</v>
      </c>
      <c r="G91" s="22">
        <v>0</v>
      </c>
    </row>
    <row r="92" spans="1:7" ht="15" customHeight="1" x14ac:dyDescent="0.2">
      <c r="A92" s="63" t="s">
        <v>61</v>
      </c>
      <c r="B92" s="64"/>
      <c r="C92" s="65"/>
      <c r="D92" s="14">
        <v>1595</v>
      </c>
      <c r="E92" s="23">
        <f>SUM(E83:E90)+SUM(E78:E80)+E81</f>
        <v>258037</v>
      </c>
      <c r="F92" s="23">
        <f>SUM(F83:F90)+SUM(F78:F80)+F81</f>
        <v>258037</v>
      </c>
      <c r="G92" s="23">
        <f>SUM(G83:G90)+SUM(G78:G80)+G81</f>
        <v>0</v>
      </c>
    </row>
    <row r="93" spans="1:7" ht="15" customHeight="1" x14ac:dyDescent="0.2">
      <c r="A93" s="63" t="s">
        <v>83</v>
      </c>
      <c r="B93" s="64"/>
      <c r="C93" s="65"/>
      <c r="D93" s="14">
        <v>1600</v>
      </c>
      <c r="E93" s="26">
        <v>0</v>
      </c>
      <c r="F93" s="26">
        <v>0</v>
      </c>
      <c r="G93" s="26">
        <v>0</v>
      </c>
    </row>
    <row r="94" spans="1:7" ht="15" customHeight="1" x14ac:dyDescent="0.2">
      <c r="A94" s="63" t="s">
        <v>84</v>
      </c>
      <c r="B94" s="64"/>
      <c r="C94" s="65"/>
      <c r="D94" s="14">
        <v>1700</v>
      </c>
      <c r="E94" s="26">
        <v>0</v>
      </c>
      <c r="F94" s="26">
        <v>0</v>
      </c>
      <c r="G94" s="26">
        <v>0</v>
      </c>
    </row>
    <row r="95" spans="1:7" ht="15" customHeight="1" x14ac:dyDescent="0.2">
      <c r="A95" s="63" t="s">
        <v>18</v>
      </c>
      <c r="B95" s="64"/>
      <c r="C95" s="65"/>
      <c r="D95" s="14">
        <v>1800</v>
      </c>
      <c r="E95" s="23">
        <f>E94+E93+E92+E75</f>
        <v>6060546</v>
      </c>
      <c r="F95" s="23">
        <f>F94+F93+F92+F75</f>
        <v>6060546</v>
      </c>
      <c r="G95" s="23">
        <f>G94+G93+G92+G75</f>
        <v>0</v>
      </c>
    </row>
    <row r="97" spans="1:12" ht="18.75" x14ac:dyDescent="0.3">
      <c r="A97" s="33"/>
      <c r="B97" s="38"/>
      <c r="C97" s="28"/>
      <c r="D97" s="67"/>
      <c r="E97" s="67"/>
      <c r="F97" s="67"/>
      <c r="G97" s="29"/>
      <c r="H97" s="29"/>
      <c r="I97" s="29"/>
      <c r="J97" s="29"/>
      <c r="K97" s="29"/>
      <c r="L97" s="30"/>
    </row>
    <row r="98" spans="1:12" ht="15" customHeight="1" x14ac:dyDescent="0.2">
      <c r="A98" s="33"/>
      <c r="B98" s="37"/>
      <c r="C98" s="31"/>
      <c r="D98" s="66"/>
      <c r="E98" s="66"/>
      <c r="F98" s="66"/>
      <c r="G98" s="32"/>
      <c r="H98" s="32"/>
      <c r="I98" s="32"/>
      <c r="J98" s="32"/>
      <c r="K98" s="32"/>
      <c r="L98" s="30"/>
    </row>
    <row r="99" spans="1:12" ht="15.75" x14ac:dyDescent="0.25">
      <c r="A99" s="34"/>
      <c r="B99" s="39"/>
      <c r="C99" s="28"/>
      <c r="D99" s="28"/>
      <c r="E99" s="28"/>
      <c r="F99" s="30"/>
      <c r="G99" s="28"/>
      <c r="H99" s="28"/>
      <c r="I99" s="28"/>
      <c r="J99" s="28"/>
      <c r="K99" s="28"/>
      <c r="L99" s="30"/>
    </row>
    <row r="100" spans="1:12" ht="15.75" x14ac:dyDescent="0.25">
      <c r="A100" s="27"/>
      <c r="B100" s="39"/>
      <c r="C100" s="28"/>
      <c r="D100" s="28"/>
      <c r="E100" s="28"/>
      <c r="F100" s="30"/>
      <c r="G100" s="28"/>
      <c r="H100" s="28"/>
      <c r="I100" s="28"/>
      <c r="J100" s="28"/>
      <c r="K100" s="28"/>
      <c r="L100" s="30"/>
    </row>
    <row r="101" spans="1:12" ht="18.75" x14ac:dyDescent="0.3">
      <c r="A101" s="33"/>
      <c r="B101" s="38"/>
      <c r="C101" s="28"/>
      <c r="D101" s="67"/>
      <c r="E101" s="67"/>
      <c r="F101" s="67"/>
      <c r="G101" s="29"/>
      <c r="H101" s="29"/>
      <c r="I101" s="29"/>
      <c r="J101" s="29"/>
      <c r="K101" s="29"/>
      <c r="L101" s="30"/>
    </row>
    <row r="102" spans="1:12" ht="15.75" x14ac:dyDescent="0.25">
      <c r="A102" s="40" t="s">
        <v>91</v>
      </c>
      <c r="B102" s="41"/>
      <c r="C102" s="42"/>
      <c r="D102" s="70" t="s">
        <v>92</v>
      </c>
      <c r="E102" s="70"/>
      <c r="F102" s="70"/>
      <c r="G102" s="32"/>
      <c r="H102" s="32"/>
      <c r="I102" s="32"/>
      <c r="J102" s="32"/>
      <c r="K102" s="32"/>
      <c r="L102" s="30"/>
    </row>
    <row r="103" spans="1:12" ht="15.75" x14ac:dyDescent="0.25">
      <c r="A103" s="34"/>
      <c r="B103" s="30"/>
      <c r="C103" s="30"/>
      <c r="D103" s="30"/>
      <c r="E103" s="30"/>
      <c r="F103" s="30"/>
    </row>
    <row r="104" spans="1:12" ht="15.75" x14ac:dyDescent="0.25">
      <c r="A104" s="43" t="s">
        <v>93</v>
      </c>
      <c r="B104" s="30"/>
      <c r="C104" s="30"/>
      <c r="D104" s="30"/>
      <c r="E104" s="30"/>
      <c r="F104" s="30"/>
    </row>
    <row r="105" spans="1:12" ht="18.75" x14ac:dyDescent="0.3">
      <c r="A105" s="34"/>
      <c r="B105" s="38"/>
      <c r="C105" s="30"/>
      <c r="D105" s="67"/>
      <c r="E105" s="67"/>
      <c r="F105" s="67"/>
    </row>
    <row r="106" spans="1:12" ht="15.75" x14ac:dyDescent="0.25">
      <c r="A106" s="34"/>
      <c r="B106" s="37"/>
      <c r="C106" s="30"/>
      <c r="D106" s="66"/>
      <c r="E106" s="66"/>
      <c r="F106" s="66"/>
    </row>
    <row r="107" spans="1:12" ht="15.75" x14ac:dyDescent="0.25">
      <c r="A107" s="34"/>
      <c r="B107" s="30"/>
      <c r="C107" s="30"/>
      <c r="D107" s="30"/>
      <c r="E107" s="30"/>
      <c r="F107" s="30"/>
    </row>
    <row r="108" spans="1:12" x14ac:dyDescent="0.2">
      <c r="B108" s="30"/>
      <c r="C108" s="30"/>
      <c r="D108" s="30"/>
      <c r="E108" s="30"/>
      <c r="F108" s="30"/>
    </row>
    <row r="109" spans="1:12" ht="18.75" x14ac:dyDescent="0.3">
      <c r="A109" s="34"/>
      <c r="B109" s="38"/>
      <c r="C109" s="30"/>
      <c r="D109" s="67"/>
      <c r="E109" s="67"/>
      <c r="F109" s="67"/>
    </row>
    <row r="110" spans="1:12" ht="15.75" x14ac:dyDescent="0.25">
      <c r="A110" s="34"/>
      <c r="B110" s="37"/>
      <c r="D110" s="66"/>
      <c r="E110" s="66"/>
      <c r="F110" s="66"/>
    </row>
  </sheetData>
  <mergeCells count="106">
    <mergeCell ref="D106:F106"/>
    <mergeCell ref="D109:F109"/>
    <mergeCell ref="D110:F110"/>
    <mergeCell ref="A14:G14"/>
    <mergeCell ref="A95:C95"/>
    <mergeCell ref="D97:F97"/>
    <mergeCell ref="D98:F98"/>
    <mergeCell ref="D101:F101"/>
    <mergeCell ref="D102:F102"/>
    <mergeCell ref="D105:F105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F76"/>
    <mergeCell ref="A65:C65"/>
    <mergeCell ref="A66:C66"/>
    <mergeCell ref="A67:C67"/>
    <mergeCell ref="A68:F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F36"/>
    <mergeCell ref="A37:C37"/>
    <mergeCell ref="A38:C38"/>
    <mergeCell ref="A39:C39"/>
    <mergeCell ref="A40:C40"/>
    <mergeCell ref="D1:G3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D5:F5"/>
    <mergeCell ref="D4:G4"/>
    <mergeCell ref="K5:M5"/>
    <mergeCell ref="A17:C17"/>
    <mergeCell ref="A18:F18"/>
    <mergeCell ref="A19:C19"/>
    <mergeCell ref="A20:C20"/>
    <mergeCell ref="A21:C21"/>
    <mergeCell ref="A22:C22"/>
    <mergeCell ref="D12:F12"/>
    <mergeCell ref="K12:M12"/>
    <mergeCell ref="E15:F15"/>
    <mergeCell ref="A16:C16"/>
    <mergeCell ref="B6:C6"/>
    <mergeCell ref="D7:F7"/>
    <mergeCell ref="K7:M7"/>
    <mergeCell ref="D8:F8"/>
    <mergeCell ref="K8:M8"/>
    <mergeCell ref="D9:F9"/>
    <mergeCell ref="K9:M10"/>
    <mergeCell ref="D10:F10"/>
    <mergeCell ref="D11:F11"/>
    <mergeCell ref="K11:M11"/>
  </mergeCells>
  <pageMargins left="1.1023622047244095" right="0.51181102362204722" top="1.1417322834645669" bottom="0.74803149606299213" header="0.31496062992125984" footer="0.31496062992125984"/>
  <pageSetup paperSize="9" scale="63" orientation="portrait" verticalDpi="0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2018-04-27T10:33:13Z</dcterms:modified>
</cp:coreProperties>
</file>