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1" sheetId="1" r:id="rId1"/>
  </sheets>
  <definedNames>
    <definedName name="_xlnm.Print_Area" localSheetId="0">'дод.1'!$A$1:$H$81</definedName>
  </definedNames>
  <calcPr fullCalcOnLoad="1"/>
</workbook>
</file>

<file path=xl/sharedStrings.xml><?xml version="1.0" encoding="utf-8"?>
<sst xmlns="http://schemas.openxmlformats.org/spreadsheetml/2006/main" count="96" uniqueCount="92">
  <si>
    <t>Завдання 1.                                                            Інформаційна обізнаність населення.</t>
  </si>
  <si>
    <t>до рішення Сумської міської ради</t>
  </si>
  <si>
    <t>Назва Програми, напрями</t>
  </si>
  <si>
    <t>Разом</t>
  </si>
  <si>
    <t>Всього на виконання Програми</t>
  </si>
  <si>
    <t>Підрограма 1.                                                   Реалізація та дотримання прав громадян у сфері охорони здоров'я</t>
  </si>
  <si>
    <t>Завдання 1.                                                      Державна політика у сфері охорони здоров’я населення.</t>
  </si>
  <si>
    <t>Підпрограма ІІІ.                                              Збереження здоров'я дорослого населення.</t>
  </si>
  <si>
    <t>Завдання 1.                                                      Збереження здоров’я працюючого населення.</t>
  </si>
  <si>
    <t>Завдання 2.                                                      Забезпечення здоров’я в старості.</t>
  </si>
  <si>
    <t>Завдання 2.                                                      Профілактичні заходи, направлені на боротьбу з раком.</t>
  </si>
  <si>
    <t xml:space="preserve">Завдання  4.                                                     Репродуктивне здоров’я (здоров’я жінок). </t>
  </si>
  <si>
    <t>Завдання 1.                                                      Профілактичні заходи, направлені на боротьбу з поширеністю та захворюванням органів дихання</t>
  </si>
  <si>
    <t>Завдання  3.                                                     Боротьба із захворюванням на цукровий діабет.</t>
  </si>
  <si>
    <t>Піпрограма ІІ.                                                                      Здоров'я дітей та молоді.</t>
  </si>
  <si>
    <t>Піпрограма V.                                                                      Зменшення захворюваності та поширеності інфекційних хвороб.</t>
  </si>
  <si>
    <t>Додаток 1</t>
  </si>
  <si>
    <t>КВКВ</t>
  </si>
  <si>
    <t>Фактичний обсяг фінансування, тис. грн.</t>
  </si>
  <si>
    <t>Реалізація прав  і обов’язків усіх членів суспільства в галузі охорони здоров’я згідно з нормативно-правовими актами, адаптованими до норм і вимог світових стандартів</t>
  </si>
  <si>
    <t>найменування головного розпорядника коштів</t>
  </si>
  <si>
    <t>найменування  відповідального виконавця програми</t>
  </si>
  <si>
    <t>найменування програми, дата і номер рішення міської ради про її затвердження</t>
  </si>
  <si>
    <t xml:space="preserve">    1. </t>
  </si>
  <si>
    <t xml:space="preserve">    2.</t>
  </si>
  <si>
    <t xml:space="preserve">    3.</t>
  </si>
  <si>
    <t>КТКВ</t>
  </si>
  <si>
    <t>КТПКВ</t>
  </si>
  <si>
    <t>Плановий обсяг фінансування,         тис. грн.</t>
  </si>
  <si>
    <t>Завдання 2.                                                          Формування здорового способу життя.</t>
  </si>
  <si>
    <t>Стовідсоткове надання своєчасної медичної допомоги людям похилого віку в умовах стаціонару та амбулаторно.</t>
  </si>
  <si>
    <t>Стан виконання (показники ефективності)</t>
  </si>
  <si>
    <t>Піпрограма ІV.                                                                     Зниження захворюваності та поширеності хронічних не інфекційних хвороб, які складають питому вагу в структурі поширеності хвороб.</t>
  </si>
  <si>
    <r>
      <t>відділ охорони здоров'я Сумської міської рад</t>
    </r>
    <r>
      <rPr>
        <sz val="14"/>
        <rFont val="Times New Roman"/>
        <family val="1"/>
      </rPr>
      <t>и</t>
    </r>
  </si>
  <si>
    <t>Завдання 1.18. Забезпечення дитячих стаціонарних відділень та інфекційних ліжок меблями, а саме ліжками для дітей молодшого та старшого віку, шафами, приліжковими тумбочками, стільцями, столами</t>
  </si>
  <si>
    <t>Завдання 1. Зниження захворюваності на гострий вірусний гепатит В та С серед населення.</t>
  </si>
  <si>
    <t>Завдання 2.                                                      Забезпечення профілактики ВІЛ-інфекції, лікування, догляду та підтримки ВІЛ-інфікованих і хворих на СНІД.</t>
  </si>
  <si>
    <t>Завдання 3.                                                      Протидії захворюваності на туберкульоз.</t>
  </si>
  <si>
    <t>Піпрограма VІ.                                                                       Розвиток інформаційного забезпечення сфери охорони здоров'я міста.</t>
  </si>
  <si>
    <t xml:space="preserve"> </t>
  </si>
  <si>
    <t xml:space="preserve">Міська комплексна Програма "Охорона здоров'я  на 2016-2020 роки", затверджена рішенням </t>
  </si>
  <si>
    <t>Завдання 3. Забезпечити пріорітетність у наданні медичної допомоги пільговій категорій громадян, визначених законодавством</t>
  </si>
  <si>
    <t>З метою пропаганди здорового способу життя проведено 2459 лекцій, 19833 бесіди, відбулось 67 виступів по радіо та 12 по телебаченню, надруковано 12 статтей, проведено 26 тематичних вечорів, 16 вечорів запитань та відповідей, 1 усний журнал, випущено 220 санбюлетнів, 41 санкуточок, 16 дощок запитань та відповідей.</t>
  </si>
  <si>
    <t>Завдання 6.                                                      Зниження захворюваності на серцево-судинні хвороби.</t>
  </si>
  <si>
    <t>Завдання 7.                                                      Вдосконалення допомоги хворим на термінальну ниркову недостатність.</t>
  </si>
  <si>
    <t>загальний фонд</t>
  </si>
  <si>
    <t>спеціальний фонд</t>
  </si>
  <si>
    <t>Завдання 1. Забезпечити придбання медичного обладнання для надання медичної допомоги дитячому населенню міста</t>
  </si>
  <si>
    <t>Завдання 2. Забезпечити придбання  обладнання лікувально-профілактичними закладами для надання необхідної допомоги дорослому населенню міста</t>
  </si>
  <si>
    <t xml:space="preserve">Підпрограми V11. Розвиток  матеріально-технічної бази лікувально-профілактичних закладів міста на 2016-2020 роки              </t>
  </si>
  <si>
    <t>У 2016 році фактично для лікувально-профілактичних закладів придбано медичне обладнання по спеціальному фонду в кількості 124 од. (середня вартість 1 од. обладнання - 76,34 тис.грн.), за кошти загального фонду придбано 31 одиниця обладнання (середня вартість 1 одиниці обладнання становить 3,46 тис.гривень) при плановому показнику 115 од. (середня вартість 1 од. обладнання - 82,83 тис.гривень) - за кошти спеціального фонду та за кошти загального фонду придбано 31 одиниця обладнання (середня вартість 1 одиниці обладнання становить 3,46 тис.гривень).</t>
  </si>
  <si>
    <t>Завдання  3. Забезпечити  проведення капітальних ремонтів та придбання ліфтового обладнання лікувально-профілактичних закладів міста</t>
  </si>
  <si>
    <t>Завдання 4. Забезпечити проведення капітальних ремонтів приміщень лікувально-профілактичних закладів міста</t>
  </si>
  <si>
    <t>Фактично придбано медичне обладнання в кількості 38 од. (середня вартість 1 од. обладнання -233,51 тис.грн. при плановому показнику 99 од. (середня вартість 1 од. обладнання - 89,98 тис.гривень).</t>
  </si>
  <si>
    <t>Завдання  5. Забезпечити проведення капітальних ремонтів покрівель лікувально-профілактичних закладів міста</t>
  </si>
  <si>
    <t>У 2016 році відремонтовано 1421,0 кв.м. покрівель (середня вартість 1 кв.м.  - 531,17 гривень) при плановому показнику 2372 кв.м.    (середня вартість 1 кв.м. -  320,15 гривень).</t>
  </si>
  <si>
    <t xml:space="preserve">За 2016 рік фактично виконано ремонт 26,6 п.м. електромереж (середні витрати на ремонт 1 п.м.  - 11,48 тис. грн.) при запланованому показнику -  43,0 п.м. (середні витрати на ремонт 1 п.м. - 7,98 тис. гривень). </t>
  </si>
  <si>
    <t>Завдання 6. Забезпечити проведення капітальних ремонтів інженерних мереж лікувально-профілактичних закладів міста</t>
  </si>
  <si>
    <t xml:space="preserve">Завдання  7. Забезпечити приведення системи пожеженої сигналізації та категорійності електропостачання до вимог чинного заканодавства </t>
  </si>
  <si>
    <t xml:space="preserve">Завдання  8. Забезпечити  придбання та переобладнання автотранспорту для лікувально-профілактичних закладів міста </t>
  </si>
  <si>
    <t>По відношенню до 2015 року у 2016 році досягнуто  зменшення показника захворюваності на злоякісні новоутворення населення міста на 5,9%.</t>
  </si>
  <si>
    <t>Збільшення кількість випадків первинного виходу на інвалідність у працездатному віці на 5,2%  по відношенню до 2015 року.</t>
  </si>
  <si>
    <t xml:space="preserve">Сумський міський голова </t>
  </si>
  <si>
    <t>О.М. Лисенко</t>
  </si>
  <si>
    <t>У 2016 році галузь охорони здоров'я міста  працювала на досягнення поліпшення демографічної ситуації в місті, збереження і зміцнення здоров'я населення, підвищення якості та ефективності медико - санітарної допомоги згідно з діючим законодавством, зниження первинного виходу на інвалідність у працездатному віці, забезпечення соціальної справедливості і прав громадян на охорону здоров'я, забезпечення обізнаності населення щодо умов здорового способу життя через засоби масової інформації, виховання у молоді традицій здорового способу життя.</t>
  </si>
  <si>
    <t>У 2016 році знизився показик охоплення  населення флюорографічними обстеженнями на  9,2 % по відношенню до  2015 року, що пояснюється недостатнім рівнем забезпеченості поліклінічних відділень відповідним діагностичним обладнанням.</t>
  </si>
  <si>
    <t xml:space="preserve">Проведено 14520 ультрозвукових обстежень серед вагітних. 95 новонародженим надано невідкладну медичну допомогу (середні витрати на одне немовля - 35,05 грн.), при плановому показнику 80 немовлят (середні витрати - 45,00 грн.).  Проведено 133387 відвідувань жінками жіночої консультації (середні витрати на одне відвідування - 0,69 гривень), при запланованому показнику 127335 (середні витрати на одне відвідування - 1,41 гривень). </t>
  </si>
  <si>
    <t xml:space="preserve">У 2016 році проведено 9717 процедур гемодіалізу (середня вартість проведення однієї процедури гемодіалізу становить 1694,94  гривень) при запланованих 9660 процедур (середня вартість проведення однієї процедури гемодіалізу  - 1704,94 гривень).  Кількість хворих на термінальну ниркову недостатність у 2016 році становить 66 осіб.  </t>
  </si>
  <si>
    <t xml:space="preserve"> У 2016 році відремонтовано 4 лікарняних ліфти (середні витрати на ремонт 1 од. - 55,2 тис. грн.), при запланованих - 6 од. (середні витрати на ремонт 1 од. - 105,43 тис. гривень).</t>
  </si>
  <si>
    <t xml:space="preserve">За 2016 рік фактично виконано ремонт  30,1 п.м. систем вентиляції (середні витрати на ремонт 1 п.м. -129,57 гривень. ), при паланововму показнику -36,6 п.м. (середні витрати на ремонт 1 п.м. - 0,29 тис. гривень).                                                                   </t>
  </si>
  <si>
    <t>У 2016 році придбаний один санітарний автомобіль - вартістю 393,0 тис. гривень при запланованих двох автомобілях (середня вартість одного автомобіля - 315,42 тис. гривень).</t>
  </si>
  <si>
    <t xml:space="preserve">Санітарно-освітня робота спрямована на поширення серед населення знань і навичок, які необхідні для зберігання та зміцнення здоров’я, запобігання захворюванням, збереження активного довголіття, високої працездатності, виховання здоровими наступних поколінь. Провідним напрямком санітарної освіти, є пропаганда здорового способу життя.  За 2016 рік проведені заходи до Всесвітніх днів боротьби з раком і туберкульозом, здоров’я, пам’яті людей, що померли від СНІДу, зі зловживаннями наркотиками та їх незаконним розповсюдженням, боротьби з раком молочної залози, боротьби з діабетом, інвалідів, національного дня  діагностики раку шкіри, європейського тижня імунізації, тижня планування сім’ї та збереження репродуктивного здоров’я, тижня грудного вигодовування, тижня толерантного ставлення до людей з обмеженими можливостями.
</t>
  </si>
  <si>
    <t>У 2016 році  забезпечено  проведення вакцінації  540 медичним працівникам вакциною проти гепатиту В (середні витрати на вакцінацію однієї особи - 101,11 гривень), при запланованому показнику 976 осіб (середні витрати становлять 56,56 гривень). Проведено екстреної діагностики вірусних гепатитів В та С у медичних працівників (173 особам), середні витрати на одного медпрацівника -  65,31 гривні при плановому показнику  168 осіб -  середні витрати - 67,26 гривень                                                       410 медичниим працівникам проведено діагностику вірусних гепатитів шляхом обстеження на носійство антигенів,  вартість діагностики однієї особи становить 13,9 гривень, при запланованому показнику 506 особи (середні витрати становлять  12,06 гривень). Проведено обстеження призовників та груп ризику на меркери гепатиту В та С 157 осіб (середня вартість одного обстеження - 89,81 гривень), при плановому показнику 164 осіб, середня вартість одного обстеження становить 90,85 гривень.</t>
  </si>
  <si>
    <t xml:space="preserve">                                       Про хід виконання  "Міської комплексної Програми «Здоров’я нації на 2012-2015 роки" за підсумками 2016 року                                                                                        </t>
  </si>
  <si>
    <t>"Про хід виконання "Міської комплексної Програми "Охорона здоров’я  на 2016-2020 роки" за підсумками  2016 року"</t>
  </si>
  <si>
    <t>Сумської міської ради від 27.01.2016 № 288-МР  (зі змінами)</t>
  </si>
  <si>
    <t>Пільговими медпрепаратами у 2016 році забезпечено 5041 особа (середня вартість одного рецепту становить 1236,44 гривень), при загальній кількості 56910 осіб, які мають право на одержання медикаменти безкоштовно або на  пільгових умовах, технічними засобами забезпечені 317 осіб при загальній кількості 790 осіб, середня вартість забезпечення одного пільговика становить 1600,63 гривень. Пільговим зубопротезуванням порожнини рота забезпечена 769 осіб (середня вартість на одну особу - 1854,48 гривень), при загальній кількості 5084 осіб, які мають право на пільгове зубопротезування.</t>
  </si>
  <si>
    <t xml:space="preserve">У 2016 році проведені медичні огляди молочної залози у 24927 осіб, середня вартість одного обстеження 0,02 гривень при плановому показнику 22692 обстеження середня вартість одного обстеження 0,22 гривні.  Обстеження жіночого населення шляхом взяття мазку на антитипові клітини та мікрофлору не виконувались. Плановий показник 18000 осбтежень (середня вартість одного обстеження становить 0,26 гривень). </t>
  </si>
  <si>
    <t>Завдання 5.                                               Профілактика онкологічних захворювань</t>
  </si>
  <si>
    <t>Фактично відремонтовано за 2016 рік 15442,88 кв.м. приміщень (середні витрати на ремонт одного кв.м. - 607,30 гривень.), крім того  управлінням капітального будівництва та дорожнього господарства виконано капітальний ремонт 378 кв.м. (середні витрати на ремонт одного кв.м. -  2090,31 грн.) при запланованих 14114,0 кв.м. (середні витрати на ремонт одного кв.м.- 789,41 гривень), крім того  управлінням капітального будівництва та дорожнього господарства - 10500 кв.м. (середні витрати на один кв.м. - 164,19 гривень).</t>
  </si>
  <si>
    <t>Фактично придбано у 2016 році один дизель-генератор (середні витрати на придбання одного дизель-генератора  - 657,8 тис. гривень при плановому показнику придбання однієї одиниці 675,9 тис.грн.(середні витрати на придбання одного дизель-генератора - 675,9 тис. гривень). Кошти на встановлення пожежної сигналізації не передбачалися.</t>
  </si>
  <si>
    <t>12 малюкам, народженим від ВІЛ-інфікованих матерів проведено діагностику ВІЛ-інфекції та заходи профілактики (средня вартість обстеження однієї дитини становить 3675,0 грн.), при запланованому показнику 14 малюків (середня вартість обстеження - 1221,43 гривні).  2164 медичних працівника, які надають медичну допомогу ВІЛ-інфікованим особам та мають контакт з кров'ю людей та її компанентами, забезпечені засобами профілактики інфікування (середні витрати на забезпечення одного працівника - 71,81 грн.), при запланованому показнику 2164 медпрацівника (середні витрати на забезпечення одного медпрацівника - 84,20 гривень). Проведено екстрену діагностику ВІЛ-інфекції за допомогою швидких тестів 133 особам, середня вартвсть на одну особу складає  47,37 гривень при запланованому показнику 1133 осіб середня вартість обстеження на одну особу становить 5,74 гривень.</t>
  </si>
  <si>
    <r>
      <t>1.</t>
    </r>
    <r>
      <rPr>
        <sz val="12"/>
        <rFont val="Times New Roman"/>
        <family val="1"/>
      </rPr>
      <t xml:space="preserve"> Проведено 96864 обстежень методом тубдіагностики серед дітей (середні витрати на проведення одного обстеження - 11,69 гривень) при запланованому показнику 28878 (середні витрати на одне заплановане обстеження - 39,23 гривень).</t>
    </r>
  </si>
  <si>
    <t>15 хворим з гострим інфарктом міокарда проведено тромболізіс  (вартість медикаментів для проведення одного тромболізісу - 18366,67 гривні), при запланованому показнику 30 тромболізісів (середня вартість медикаментів для проведення одного тромболізісу - 8800,00 гривень).                                                                            2 хворим з ішемічним інсультом проведено тромболізіс  (вартість медикаментів для проведення одного тромболізісу становить 17500,0  гривень) при запланованому показнику 2 хворих  (середні витрати  - 30550,0 гривень).</t>
  </si>
  <si>
    <r>
      <t>4.</t>
    </r>
    <r>
      <rPr>
        <sz val="12"/>
        <rFont val="Times New Roman"/>
        <family val="1"/>
      </rPr>
      <t xml:space="preserve"> У відділенні хворих на тубекульоз  115 хворих дітей отримали спеціальне харчування  (середні витрати на харчування на один ліжко-день, кількість ліжко-днів 6299, становить 11,65 гривень),  при нормативному показнику харчування на один ліжкодень - 42,0 гривні. </t>
    </r>
  </si>
  <si>
    <r>
      <t>5.</t>
    </r>
    <r>
      <rPr>
        <sz val="12"/>
        <rFont val="Times New Roman"/>
        <family val="1"/>
      </rPr>
      <t xml:space="preserve"> 12 медичних працівників забезпечені засобами захисту (середні витрати на одного працівника - 158,33 гривні), при запланованому показнику  12 медпрацівників (середні витрати становлять 300,0 гривень).</t>
    </r>
  </si>
  <si>
    <r>
      <t xml:space="preserve">3. </t>
    </r>
    <r>
      <rPr>
        <sz val="12"/>
        <rFont val="Times New Roman"/>
        <family val="1"/>
      </rPr>
      <t>Проведено 1621 рентгенологічних обстежень серед дітей (середні витрати на одне рентгенологічне обстеженняя -  4,01 грн.) при запланованому показнику 5063 обстежень (середні витрати на одне обстеження - 0,79 гривень);</t>
    </r>
  </si>
  <si>
    <r>
      <t>2.</t>
    </r>
    <r>
      <rPr>
        <sz val="12"/>
        <rFont val="Times New Roman"/>
        <family val="1"/>
      </rPr>
      <t xml:space="preserve"> Проведено 125311 флюрографічних обстежень дорослому населенню (середня вартість одного флюорографічного обстеження - 0,79 гривні), при запланованому показнику 163088 обстежень (середня вартість одного флюрографічного обстеження становить 0,61 гривень).</t>
    </r>
  </si>
  <si>
    <t>Забезпечено цукрознижувальними таблетками 3336 осіб (середня вартість лікування одного хворого - 127,85 гривень), при запланованій кількості 4584 осіб, які потребують забезпечення цукрознижувальними таблетками (середня вартість лікування одного хворого - 69,17 гривень). Проведено обстежень на визначення рівню глюкози в крові 64239 обстежень (середня вартість одного обстеження - 1,19 гривень.),  при запланованому показнику 71776 обстежень (середня вартість одного обстеження - 1,19 гривні). Забезпечено препаратами інсуліну 1563 хворих на цукровий  діабет (середня вартість на одного хворого становить 6178,57 гривень) при плановому показнику забезпечення 1536 хворих (середня вартість на одного хворого  6675,85 гривень) та забезпечення 15 хворих на не цукровий діабет препаратом десмопресин (середня вартість забезпечення одного хворого 3046,67 гривень при плановому показнику  забезпечення 16 хворих - 5375,00 гривень).</t>
  </si>
  <si>
    <t>У 2016 році придбано 66 одиниці меблів на суму 70,0 тис. гривень (середні витрати на придбання одиниці меблів становлять 1060,6 гривень) при запланованому показнику 85 одиниць меблів (середня вартість - 823,53 гривень).</t>
  </si>
  <si>
    <t>29 березня 2017 року №1876-МР</t>
  </si>
  <si>
    <t>Чумаченко О.Ю.</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</si>
</sst>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0"/>
    <numFmt numFmtId="203" formatCode="0.00000"/>
    <numFmt numFmtId="204" formatCode="0.000000"/>
    <numFmt numFmtId="205" formatCode="0.0000000"/>
    <numFmt numFmtId="206" formatCode="0.00000000"/>
  </numFmts>
  <fonts count="48">
    <font>
      <sz val="10"/>
      <name val="Arial"/>
      <family val="0"/>
    </font>
    <font>
      <b/>
      <sz val="14"/>
      <name val="Times New Roman"/>
      <family val="1"/>
    </font>
    <font>
      <sz val="12"/>
      <name val="Times New Roman"/>
      <family val="1"/>
    </font>
    <font>
      <sz val="14"/>
      <name val="Times New Roman"/>
      <family val="1"/>
    </font>
    <font>
      <u val="single"/>
      <sz val="7.5"/>
      <color indexed="12"/>
      <name val="Arial"/>
      <family val="0"/>
    </font>
    <font>
      <u val="single"/>
      <sz val="7.5"/>
      <color indexed="36"/>
      <name val="Arial"/>
      <family val="0"/>
    </font>
    <font>
      <b/>
      <sz val="12"/>
      <name val="Times New Roman"/>
      <family val="1"/>
    </font>
    <font>
      <sz val="8"/>
      <name val="Arial"/>
      <family val="0"/>
    </font>
    <font>
      <sz val="12"/>
      <name val="Arial"/>
      <family val="0"/>
    </font>
    <font>
      <u val="single"/>
      <sz val="14"/>
      <name val="Times New Roman"/>
      <family val="1"/>
    </font>
    <font>
      <u val="single"/>
      <sz val="12"/>
      <name val="Times New Roman"/>
      <family val="1"/>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5"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6" fillId="32" borderId="0" applyNumberFormat="0" applyBorder="0" applyAlignment="0" applyProtection="0"/>
  </cellStyleXfs>
  <cellXfs count="78">
    <xf numFmtId="0" fontId="0" fillId="0" borderId="0" xfId="0" applyAlignment="1">
      <alignment/>
    </xf>
    <xf numFmtId="0" fontId="2" fillId="0" borderId="10" xfId="0" applyFont="1" applyBorder="1" applyAlignment="1">
      <alignment horizontal="justify"/>
    </xf>
    <xf numFmtId="0" fontId="3" fillId="0" borderId="0" xfId="0" applyFont="1" applyAlignment="1">
      <alignment/>
    </xf>
    <xf numFmtId="0" fontId="8" fillId="0" borderId="0" xfId="0" applyFont="1" applyAlignment="1">
      <alignment/>
    </xf>
    <xf numFmtId="0" fontId="3" fillId="0" borderId="10" xfId="0" applyFont="1" applyBorder="1" applyAlignment="1">
      <alignment/>
    </xf>
    <xf numFmtId="0" fontId="2" fillId="0" borderId="11" xfId="0" applyFont="1" applyBorder="1" applyAlignment="1">
      <alignment horizontal="justify"/>
    </xf>
    <xf numFmtId="0" fontId="3" fillId="0" borderId="0" xfId="0" applyFont="1" applyAlignment="1">
      <alignment/>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9" fillId="0" borderId="0" xfId="0" applyFont="1" applyBorder="1" applyAlignment="1">
      <alignment/>
    </xf>
    <xf numFmtId="0" fontId="2" fillId="0" borderId="0" xfId="0" applyFont="1" applyBorder="1" applyAlignment="1">
      <alignment/>
    </xf>
    <xf numFmtId="0" fontId="10" fillId="0" borderId="0" xfId="0" applyFont="1" applyBorder="1" applyAlignment="1">
      <alignment horizontal="right"/>
    </xf>
    <xf numFmtId="0" fontId="2" fillId="0" borderId="0" xfId="0" applyFont="1" applyAlignment="1">
      <alignment horizontal="right"/>
    </xf>
    <xf numFmtId="0" fontId="9" fillId="0" borderId="0" xfId="0" applyFont="1" applyBorder="1" applyAlignment="1">
      <alignment horizontal="left"/>
    </xf>
    <xf numFmtId="0" fontId="3" fillId="0" borderId="0" xfId="0" applyFont="1" applyBorder="1" applyAlignment="1">
      <alignment horizontal="left"/>
    </xf>
    <xf numFmtId="0" fontId="9" fillId="0" borderId="0" xfId="0" applyFont="1" applyBorder="1" applyAlignment="1">
      <alignment/>
    </xf>
    <xf numFmtId="0" fontId="2" fillId="0" borderId="0" xfId="0" applyFont="1" applyBorder="1" applyAlignment="1">
      <alignment horizontal="left"/>
    </xf>
    <xf numFmtId="0" fontId="2" fillId="0" borderId="10" xfId="0" applyFont="1" applyFill="1" applyBorder="1" applyAlignment="1" applyProtection="1">
      <alignment horizontal="justify" wrapText="1"/>
      <protection locked="0"/>
    </xf>
    <xf numFmtId="0" fontId="2" fillId="0" borderId="10" xfId="0" applyFont="1" applyBorder="1" applyAlignment="1">
      <alignment horizontal="center"/>
    </xf>
    <xf numFmtId="196" fontId="6" fillId="33" borderId="10" xfId="53" applyNumberFormat="1" applyFont="1" applyFill="1" applyBorder="1" applyAlignment="1">
      <alignment horizontal="left" vertical="top"/>
      <protection/>
    </xf>
    <xf numFmtId="196" fontId="6" fillId="33" borderId="11" xfId="0" applyNumberFormat="1" applyFont="1" applyFill="1" applyBorder="1" applyAlignment="1">
      <alignment horizontal="left" vertical="top"/>
    </xf>
    <xf numFmtId="0" fontId="1" fillId="33" borderId="10" xfId="53" applyFont="1" applyFill="1" applyBorder="1" applyAlignment="1">
      <alignment horizontal="center" vertical="top" wrapText="1"/>
      <protection/>
    </xf>
    <xf numFmtId="0" fontId="2" fillId="33" borderId="12" xfId="0" applyFont="1" applyFill="1" applyBorder="1" applyAlignment="1">
      <alignment horizontal="justify" vertical="top"/>
    </xf>
    <xf numFmtId="0" fontId="6" fillId="33" borderId="10" xfId="53" applyFont="1" applyFill="1" applyBorder="1" applyAlignment="1">
      <alignment horizontal="left" vertical="top" wrapText="1"/>
      <protection/>
    </xf>
    <xf numFmtId="0" fontId="0" fillId="33" borderId="10" xfId="0" applyFont="1" applyFill="1" applyBorder="1" applyAlignment="1">
      <alignment vertical="top"/>
    </xf>
    <xf numFmtId="0" fontId="2" fillId="33" borderId="10" xfId="53" applyFont="1" applyFill="1" applyBorder="1" applyAlignment="1">
      <alignment horizontal="left" vertical="top" wrapText="1"/>
      <protection/>
    </xf>
    <xf numFmtId="0" fontId="2" fillId="33" borderId="10" xfId="0" applyFont="1" applyFill="1" applyBorder="1" applyAlignment="1">
      <alignment horizontal="left" vertical="top"/>
    </xf>
    <xf numFmtId="196" fontId="2" fillId="33" borderId="11" xfId="0" applyNumberFormat="1" applyFont="1" applyFill="1" applyBorder="1" applyAlignment="1">
      <alignment horizontal="left" vertical="top"/>
    </xf>
    <xf numFmtId="0" fontId="6" fillId="33" borderId="10" xfId="0" applyFont="1" applyFill="1" applyBorder="1" applyAlignment="1">
      <alignment horizontal="left" vertical="top"/>
    </xf>
    <xf numFmtId="0" fontId="2" fillId="33" borderId="10" xfId="0" applyFont="1" applyFill="1" applyBorder="1" applyAlignment="1">
      <alignment vertical="top" wrapText="1"/>
    </xf>
    <xf numFmtId="0" fontId="2" fillId="33" borderId="10" xfId="0" applyFont="1" applyFill="1" applyBorder="1" applyAlignment="1">
      <alignment horizontal="left" vertical="top" wrapText="1"/>
    </xf>
    <xf numFmtId="196" fontId="2" fillId="33" borderId="10" xfId="0" applyNumberFormat="1" applyFont="1" applyFill="1" applyBorder="1" applyAlignment="1">
      <alignment horizontal="left" vertical="top"/>
    </xf>
    <xf numFmtId="0" fontId="2" fillId="33" borderId="0" xfId="0" applyFont="1" applyFill="1" applyAlignment="1">
      <alignment horizontal="justify"/>
    </xf>
    <xf numFmtId="0" fontId="2" fillId="33" borderId="10" xfId="0" applyFont="1" applyFill="1" applyBorder="1" applyAlignment="1">
      <alignment horizontal="justify" vertical="top"/>
    </xf>
    <xf numFmtId="196" fontId="6" fillId="33" borderId="10" xfId="0" applyNumberFormat="1" applyFont="1" applyFill="1" applyBorder="1" applyAlignment="1">
      <alignment horizontal="left" vertical="top"/>
    </xf>
    <xf numFmtId="0" fontId="6" fillId="33" borderId="11" xfId="0" applyFont="1" applyFill="1" applyBorder="1" applyAlignment="1">
      <alignment horizontal="left" vertical="top"/>
    </xf>
    <xf numFmtId="16" fontId="2" fillId="33" borderId="10" xfId="0" applyNumberFormat="1" applyFont="1" applyFill="1" applyBorder="1" applyAlignment="1">
      <alignment vertical="top" wrapText="1"/>
    </xf>
    <xf numFmtId="0" fontId="2" fillId="33" borderId="0" xfId="0" applyFont="1" applyFill="1" applyAlignment="1">
      <alignment horizontal="justify" vertical="top"/>
    </xf>
    <xf numFmtId="0" fontId="2" fillId="33" borderId="11" xfId="0" applyFont="1" applyFill="1" applyBorder="1" applyAlignment="1">
      <alignment horizontal="left" vertical="top"/>
    </xf>
    <xf numFmtId="196" fontId="2" fillId="33" borderId="10" xfId="53" applyNumberFormat="1" applyFont="1" applyFill="1" applyBorder="1" applyAlignment="1">
      <alignment horizontal="left" vertical="top"/>
      <protection/>
    </xf>
    <xf numFmtId="0" fontId="2" fillId="33" borderId="10" xfId="53" applyFont="1" applyFill="1" applyBorder="1" applyAlignment="1">
      <alignment horizontal="left" vertical="center" wrapText="1"/>
      <protection/>
    </xf>
    <xf numFmtId="0" fontId="8" fillId="33" borderId="10" xfId="0" applyFont="1" applyFill="1" applyBorder="1" applyAlignment="1">
      <alignment vertical="top"/>
    </xf>
    <xf numFmtId="0" fontId="6" fillId="33" borderId="10" xfId="0" applyNumberFormat="1" applyFont="1" applyFill="1" applyBorder="1" applyAlignment="1" applyProtection="1">
      <alignment horizontal="justify" vertical="top" wrapText="1"/>
      <protection locked="0"/>
    </xf>
    <xf numFmtId="49" fontId="6" fillId="33" borderId="10" xfId="0" applyNumberFormat="1" applyFont="1" applyFill="1" applyBorder="1" applyAlignment="1" applyProtection="1">
      <alignment horizontal="justify" vertical="top" wrapText="1"/>
      <protection locked="0"/>
    </xf>
    <xf numFmtId="0" fontId="6" fillId="33" borderId="10" xfId="0" applyNumberFormat="1" applyFont="1" applyFill="1" applyBorder="1" applyAlignment="1">
      <alignment vertical="top" wrapText="1"/>
    </xf>
    <xf numFmtId="0" fontId="11" fillId="33" borderId="10" xfId="0" applyFont="1" applyFill="1" applyBorder="1" applyAlignment="1">
      <alignment vertical="top"/>
    </xf>
    <xf numFmtId="0" fontId="2" fillId="33" borderId="10" xfId="0" applyFont="1" applyFill="1" applyBorder="1" applyAlignment="1">
      <alignment horizontal="justify" vertical="top" wrapText="1"/>
    </xf>
    <xf numFmtId="49" fontId="6" fillId="33" borderId="10" xfId="53" applyNumberFormat="1" applyFont="1" applyFill="1" applyBorder="1" applyAlignment="1">
      <alignment horizontal="justify" vertical="center" wrapText="1"/>
      <protection/>
    </xf>
    <xf numFmtId="196" fontId="6" fillId="33" borderId="10" xfId="53" applyNumberFormat="1" applyFont="1" applyFill="1" applyBorder="1" applyAlignment="1">
      <alignment horizontal="center" vertical="center"/>
      <protection/>
    </xf>
    <xf numFmtId="0" fontId="2" fillId="33" borderId="10" xfId="0" applyFont="1" applyFill="1" applyBorder="1" applyAlignment="1">
      <alignment horizontal="justify"/>
    </xf>
    <xf numFmtId="196" fontId="2" fillId="33" borderId="10" xfId="53" applyNumberFormat="1" applyFont="1" applyFill="1" applyBorder="1" applyAlignment="1">
      <alignment horizontal="center" vertical="center"/>
      <protection/>
    </xf>
    <xf numFmtId="1" fontId="2" fillId="33" borderId="10" xfId="0" applyNumberFormat="1" applyFont="1" applyFill="1" applyBorder="1" applyAlignment="1">
      <alignment horizontal="justify" vertical="top"/>
    </xf>
    <xf numFmtId="0" fontId="2" fillId="33" borderId="13" xfId="53" applyFont="1" applyFill="1" applyBorder="1" applyAlignment="1">
      <alignment horizontal="left" wrapText="1"/>
      <protection/>
    </xf>
    <xf numFmtId="196" fontId="6" fillId="33" borderId="13" xfId="53" applyNumberFormat="1" applyFont="1" applyFill="1" applyBorder="1" applyAlignment="1">
      <alignment horizontal="center" vertical="center"/>
      <protection/>
    </xf>
    <xf numFmtId="196" fontId="2" fillId="33" borderId="13" xfId="53" applyNumberFormat="1" applyFont="1" applyFill="1" applyBorder="1" applyAlignment="1">
      <alignment horizontal="center" vertical="center"/>
      <protection/>
    </xf>
    <xf numFmtId="1" fontId="2" fillId="33" borderId="13" xfId="0" applyNumberFormat="1" applyFont="1" applyFill="1" applyBorder="1" applyAlignment="1">
      <alignment vertical="top" wrapText="1"/>
    </xf>
    <xf numFmtId="0" fontId="2" fillId="33" borderId="13" xfId="0" applyFont="1" applyFill="1" applyBorder="1" applyAlignment="1">
      <alignment horizontal="left" vertical="top" wrapText="1"/>
    </xf>
    <xf numFmtId="196" fontId="6" fillId="33" borderId="14" xfId="53" applyNumberFormat="1" applyFont="1" applyFill="1" applyBorder="1" applyAlignment="1">
      <alignment horizontal="center" vertical="center"/>
      <protection/>
    </xf>
    <xf numFmtId="196" fontId="2" fillId="33" borderId="14" xfId="53" applyNumberFormat="1" applyFont="1" applyFill="1" applyBorder="1" applyAlignment="1">
      <alignment horizontal="center" vertical="center"/>
      <protection/>
    </xf>
    <xf numFmtId="1" fontId="2" fillId="33" borderId="13" xfId="0" applyNumberFormat="1" applyFont="1" applyFill="1" applyBorder="1" applyAlignment="1">
      <alignment horizontal="justify" vertical="top"/>
    </xf>
    <xf numFmtId="0" fontId="2" fillId="33" borderId="12" xfId="0" applyFont="1" applyFill="1" applyBorder="1" applyAlignment="1">
      <alignment horizontal="left" vertical="top" wrapText="1"/>
    </xf>
    <xf numFmtId="196" fontId="6" fillId="33" borderId="15" xfId="53" applyNumberFormat="1" applyFont="1" applyFill="1" applyBorder="1" applyAlignment="1">
      <alignment horizontal="center" vertical="center"/>
      <protection/>
    </xf>
    <xf numFmtId="196" fontId="2" fillId="33" borderId="12" xfId="53" applyNumberFormat="1" applyFont="1" applyFill="1" applyBorder="1" applyAlignment="1">
      <alignment horizontal="center" vertical="center"/>
      <protection/>
    </xf>
    <xf numFmtId="196" fontId="2" fillId="33" borderId="15" xfId="53" applyNumberFormat="1" applyFont="1" applyFill="1" applyBorder="1" applyAlignment="1">
      <alignment horizontal="center" vertical="center"/>
      <protection/>
    </xf>
    <xf numFmtId="1" fontId="2" fillId="33" borderId="12" xfId="0" applyNumberFormat="1" applyFont="1" applyFill="1" applyBorder="1" applyAlignment="1">
      <alignment horizontal="justify" vertical="top"/>
    </xf>
    <xf numFmtId="0" fontId="2" fillId="33" borderId="10" xfId="0" applyFont="1" applyFill="1" applyBorder="1" applyAlignment="1">
      <alignment horizontal="left" vertical="center" wrapText="1"/>
    </xf>
    <xf numFmtId="1" fontId="2" fillId="33" borderId="10" xfId="0" applyNumberFormat="1" applyFont="1" applyFill="1" applyBorder="1" applyAlignment="1">
      <alignment vertical="top" wrapText="1"/>
    </xf>
    <xf numFmtId="196" fontId="47" fillId="33" borderId="10" xfId="0" applyNumberFormat="1" applyFont="1" applyFill="1" applyBorder="1" applyAlignment="1">
      <alignment horizontal="left" vertical="top"/>
    </xf>
    <xf numFmtId="196" fontId="47" fillId="33" borderId="10" xfId="53" applyNumberFormat="1" applyFont="1" applyFill="1" applyBorder="1" applyAlignment="1">
      <alignment horizontal="left" vertical="top"/>
      <protection/>
    </xf>
    <xf numFmtId="0" fontId="3" fillId="0" borderId="0" xfId="0" applyFont="1" applyAlignment="1">
      <alignment horizontal="justify"/>
    </xf>
    <xf numFmtId="0" fontId="1" fillId="0" borderId="0" xfId="0" applyFont="1" applyAlignment="1">
      <alignment/>
    </xf>
    <xf numFmtId="0" fontId="2" fillId="0" borderId="16" xfId="0" applyFont="1" applyBorder="1" applyAlignment="1">
      <alignment horizontal="justify"/>
    </xf>
    <xf numFmtId="0" fontId="2" fillId="0" borderId="17" xfId="0" applyFont="1" applyBorder="1" applyAlignment="1">
      <alignment horizontal="justify"/>
    </xf>
    <xf numFmtId="0" fontId="2" fillId="0" borderId="18" xfId="0" applyFont="1" applyBorder="1" applyAlignment="1">
      <alignment horizontal="justify"/>
    </xf>
    <xf numFmtId="0" fontId="2" fillId="0" borderId="10" xfId="53" applyFont="1" applyFill="1" applyBorder="1" applyAlignment="1">
      <alignment horizontal="center" wrapText="1"/>
      <protection/>
    </xf>
    <xf numFmtId="0" fontId="2" fillId="0" borderId="10" xfId="0" applyFont="1" applyBorder="1" applyAlignment="1">
      <alignment horizontal="justify"/>
    </xf>
    <xf numFmtId="0" fontId="3"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J91"/>
  <sheetViews>
    <sheetView tabSelected="1" view="pageBreakPreview" zoomScale="75" zoomScaleNormal="75" zoomScaleSheetLayoutView="75" workbookViewId="0" topLeftCell="A1">
      <selection activeCell="E68" sqref="E68"/>
    </sheetView>
  </sheetViews>
  <sheetFormatPr defaultColWidth="9.140625" defaultRowHeight="12.75"/>
  <cols>
    <col min="1" max="1" width="38.421875" style="0" customWidth="1"/>
    <col min="2" max="2" width="10.57421875" style="0" customWidth="1"/>
    <col min="3" max="3" width="10.140625" style="0" customWidth="1"/>
    <col min="4" max="4" width="8.28125" style="0" customWidth="1"/>
    <col min="5" max="5" width="10.421875" style="0" customWidth="1"/>
    <col min="6" max="6" width="10.7109375" style="0" customWidth="1"/>
    <col min="7" max="7" width="12.7109375" style="0" customWidth="1"/>
    <col min="8" max="8" width="84.00390625" style="0" customWidth="1"/>
  </cols>
  <sheetData>
    <row r="1" ht="23.25" customHeight="1">
      <c r="G1" s="2" t="s">
        <v>16</v>
      </c>
    </row>
    <row r="2" spans="7:8" ht="24" customHeight="1">
      <c r="G2" s="6" t="s">
        <v>1</v>
      </c>
      <c r="H2" s="6"/>
    </row>
    <row r="3" spans="7:8" ht="35.25" customHeight="1">
      <c r="G3" s="70" t="s">
        <v>74</v>
      </c>
      <c r="H3" s="70"/>
    </row>
    <row r="4" spans="7:8" ht="20.25" customHeight="1">
      <c r="G4" s="77" t="s">
        <v>90</v>
      </c>
      <c r="H4" s="77"/>
    </row>
    <row r="5" spans="1:7" ht="18.75">
      <c r="A5" s="2"/>
      <c r="B5" s="2"/>
      <c r="C5" s="2"/>
      <c r="D5" s="2"/>
      <c r="E5" s="2"/>
      <c r="F5" s="2"/>
      <c r="G5" s="2"/>
    </row>
    <row r="6" spans="1:8" ht="20.25" customHeight="1">
      <c r="A6" s="71" t="s">
        <v>73</v>
      </c>
      <c r="B6" s="71"/>
      <c r="C6" s="71"/>
      <c r="D6" s="71"/>
      <c r="E6" s="71"/>
      <c r="F6" s="71"/>
      <c r="G6" s="71"/>
      <c r="H6" s="71"/>
    </row>
    <row r="7" spans="1:7" ht="12" customHeight="1">
      <c r="A7" s="2"/>
      <c r="B7" s="2"/>
      <c r="C7" s="2"/>
      <c r="D7" s="2"/>
      <c r="E7" s="2"/>
      <c r="F7" s="2"/>
      <c r="G7" s="2"/>
    </row>
    <row r="8" spans="1:9" ht="18.75">
      <c r="A8" s="7" t="s">
        <v>23</v>
      </c>
      <c r="B8" s="14">
        <v>14</v>
      </c>
      <c r="C8" s="10" t="s">
        <v>33</v>
      </c>
      <c r="D8" s="7"/>
      <c r="E8" s="7"/>
      <c r="F8" s="7"/>
      <c r="G8" s="7"/>
      <c r="H8" s="7"/>
      <c r="I8" s="8"/>
    </row>
    <row r="9" spans="1:9" ht="18.75">
      <c r="A9" s="12"/>
      <c r="B9" s="17" t="s">
        <v>17</v>
      </c>
      <c r="C9" s="11" t="s">
        <v>20</v>
      </c>
      <c r="D9" s="11"/>
      <c r="E9" s="7"/>
      <c r="F9" s="7"/>
      <c r="G9" s="7"/>
      <c r="H9" s="7"/>
      <c r="I9" s="8"/>
    </row>
    <row r="10" spans="1:9" ht="18.75">
      <c r="A10" s="7" t="s">
        <v>24</v>
      </c>
      <c r="B10" s="14">
        <v>80000</v>
      </c>
      <c r="C10" s="10" t="s">
        <v>33</v>
      </c>
      <c r="D10" s="7"/>
      <c r="E10" s="7"/>
      <c r="F10" s="7"/>
      <c r="G10" s="7"/>
      <c r="H10" s="7"/>
      <c r="I10" s="8"/>
    </row>
    <row r="11" spans="1:9" ht="18.75">
      <c r="A11" s="12"/>
      <c r="B11" s="17" t="s">
        <v>26</v>
      </c>
      <c r="C11" s="11" t="s">
        <v>21</v>
      </c>
      <c r="D11" s="11"/>
      <c r="E11" s="11"/>
      <c r="F11" s="7"/>
      <c r="G11" s="7"/>
      <c r="H11" s="7"/>
      <c r="I11" s="8"/>
    </row>
    <row r="12" spans="1:9" ht="21.75" customHeight="1">
      <c r="A12" s="7" t="s">
        <v>25</v>
      </c>
      <c r="B12" s="14">
        <v>1400000</v>
      </c>
      <c r="C12" s="16" t="s">
        <v>40</v>
      </c>
      <c r="D12" s="9"/>
      <c r="E12" s="9"/>
      <c r="F12" s="9"/>
      <c r="G12" s="9"/>
      <c r="H12" s="9"/>
      <c r="I12" s="8"/>
    </row>
    <row r="13" spans="1:9" ht="18.75">
      <c r="A13" s="7"/>
      <c r="B13" s="15"/>
      <c r="C13" s="10" t="s">
        <v>75</v>
      </c>
      <c r="D13" s="7"/>
      <c r="E13" s="7"/>
      <c r="F13" s="7"/>
      <c r="G13" s="7"/>
      <c r="H13" s="7"/>
      <c r="I13" s="8"/>
    </row>
    <row r="14" spans="1:8" ht="15.75">
      <c r="A14" s="13"/>
      <c r="B14" s="11" t="s">
        <v>27</v>
      </c>
      <c r="C14" s="11" t="s">
        <v>22</v>
      </c>
      <c r="D14" s="11"/>
      <c r="E14" s="11"/>
      <c r="F14" s="11"/>
      <c r="G14" s="11"/>
      <c r="H14" s="11"/>
    </row>
    <row r="15" spans="2:8" ht="12.75">
      <c r="B15" s="8"/>
      <c r="C15" s="8"/>
      <c r="D15" s="8"/>
      <c r="E15" s="8"/>
      <c r="F15" s="8"/>
      <c r="G15" s="8"/>
      <c r="H15" s="8"/>
    </row>
    <row r="16" spans="1:8" ht="34.5" customHeight="1">
      <c r="A16" s="75" t="s">
        <v>2</v>
      </c>
      <c r="B16" s="76" t="s">
        <v>28</v>
      </c>
      <c r="C16" s="76"/>
      <c r="D16" s="76"/>
      <c r="E16" s="72" t="s">
        <v>18</v>
      </c>
      <c r="F16" s="73"/>
      <c r="G16" s="74"/>
      <c r="H16" s="19" t="s">
        <v>31</v>
      </c>
    </row>
    <row r="17" spans="1:8" ht="57" customHeight="1">
      <c r="A17" s="75"/>
      <c r="B17" s="5" t="s">
        <v>3</v>
      </c>
      <c r="C17" s="1" t="s">
        <v>45</v>
      </c>
      <c r="D17" s="1" t="s">
        <v>46</v>
      </c>
      <c r="E17" s="5" t="s">
        <v>3</v>
      </c>
      <c r="F17" s="1" t="s">
        <v>45</v>
      </c>
      <c r="G17" s="1" t="s">
        <v>46</v>
      </c>
      <c r="H17" s="4"/>
    </row>
    <row r="18" spans="1:8" ht="116.25" customHeight="1">
      <c r="A18" s="22" t="s">
        <v>4</v>
      </c>
      <c r="B18" s="21">
        <f>C18+D18</f>
        <v>70419.2</v>
      </c>
      <c r="C18" s="21">
        <f>C19+C28+C36+C23+C47</f>
        <v>37777.6</v>
      </c>
      <c r="D18" s="21">
        <f>D47</f>
        <v>32641.600000000002</v>
      </c>
      <c r="E18" s="21">
        <f>F18+G18</f>
        <v>67868.6</v>
      </c>
      <c r="F18" s="21">
        <f>F19+F23+F28+F36+F47</f>
        <v>37026.9</v>
      </c>
      <c r="G18" s="21">
        <f>G47</f>
        <v>30841.699999999997</v>
      </c>
      <c r="H18" s="23" t="s">
        <v>64</v>
      </c>
    </row>
    <row r="19" spans="1:8" ht="52.5" customHeight="1">
      <c r="A19" s="24" t="s">
        <v>5</v>
      </c>
      <c r="B19" s="21">
        <f>B22</f>
        <v>8437</v>
      </c>
      <c r="C19" s="21">
        <f>B19</f>
        <v>8437</v>
      </c>
      <c r="D19" s="21"/>
      <c r="E19" s="21">
        <f>E22</f>
        <v>8166.4</v>
      </c>
      <c r="F19" s="21">
        <f>E19</f>
        <v>8166.4</v>
      </c>
      <c r="G19" s="21"/>
      <c r="H19" s="25"/>
    </row>
    <row r="20" spans="1:8" ht="48.75" customHeight="1">
      <c r="A20" s="26" t="s">
        <v>6</v>
      </c>
      <c r="B20" s="27"/>
      <c r="C20" s="27"/>
      <c r="D20" s="27"/>
      <c r="E20" s="28"/>
      <c r="F20" s="27"/>
      <c r="G20" s="29"/>
      <c r="H20" s="30" t="s">
        <v>19</v>
      </c>
    </row>
    <row r="21" spans="1:8" ht="63" customHeight="1">
      <c r="A21" s="31" t="s">
        <v>29</v>
      </c>
      <c r="B21" s="27"/>
      <c r="C21" s="27"/>
      <c r="D21" s="27"/>
      <c r="E21" s="32" t="s">
        <v>39</v>
      </c>
      <c r="F21" s="27"/>
      <c r="G21" s="29"/>
      <c r="H21" s="33" t="s">
        <v>42</v>
      </c>
    </row>
    <row r="22" spans="1:10" ht="129.75" customHeight="1">
      <c r="A22" s="34" t="s">
        <v>41</v>
      </c>
      <c r="B22" s="32">
        <f>C22</f>
        <v>8437</v>
      </c>
      <c r="C22" s="32">
        <v>8437</v>
      </c>
      <c r="D22" s="32"/>
      <c r="E22" s="32">
        <f>F22</f>
        <v>8166.4</v>
      </c>
      <c r="F22" s="32">
        <v>8166.4</v>
      </c>
      <c r="G22" s="35"/>
      <c r="H22" s="34" t="s">
        <v>76</v>
      </c>
      <c r="I22" s="3"/>
      <c r="J22" s="3"/>
    </row>
    <row r="23" spans="1:8" ht="36" customHeight="1">
      <c r="A23" s="24" t="s">
        <v>14</v>
      </c>
      <c r="B23" s="21">
        <f>B24</f>
        <v>70</v>
      </c>
      <c r="C23" s="21">
        <f>C24</f>
        <v>70</v>
      </c>
      <c r="D23" s="36">
        <f>D24</f>
        <v>0</v>
      </c>
      <c r="E23" s="21">
        <f>E24</f>
        <v>70</v>
      </c>
      <c r="F23" s="21">
        <f>F24</f>
        <v>70</v>
      </c>
      <c r="G23" s="29"/>
      <c r="H23" s="25"/>
    </row>
    <row r="24" spans="1:8" ht="102" customHeight="1">
      <c r="A24" s="37" t="s">
        <v>34</v>
      </c>
      <c r="B24" s="21">
        <f>C24</f>
        <v>70</v>
      </c>
      <c r="C24" s="35">
        <v>70</v>
      </c>
      <c r="D24" s="29"/>
      <c r="E24" s="28">
        <f>F24</f>
        <v>70</v>
      </c>
      <c r="F24" s="68">
        <v>70</v>
      </c>
      <c r="G24" s="29"/>
      <c r="H24" s="38" t="s">
        <v>89</v>
      </c>
    </row>
    <row r="25" spans="1:8" ht="37.5" customHeight="1">
      <c r="A25" s="24" t="s">
        <v>7</v>
      </c>
      <c r="B25" s="27"/>
      <c r="C25" s="27"/>
      <c r="D25" s="27"/>
      <c r="E25" s="21"/>
      <c r="F25" s="27"/>
      <c r="G25" s="27"/>
      <c r="H25" s="25"/>
    </row>
    <row r="26" spans="1:8" ht="36" customHeight="1">
      <c r="A26" s="26" t="s">
        <v>8</v>
      </c>
      <c r="B26" s="27"/>
      <c r="C26" s="27"/>
      <c r="D26" s="27"/>
      <c r="E26" s="21"/>
      <c r="F26" s="27"/>
      <c r="G26" s="27"/>
      <c r="H26" s="34" t="s">
        <v>61</v>
      </c>
    </row>
    <row r="27" spans="1:8" ht="33" customHeight="1">
      <c r="A27" s="31" t="s">
        <v>9</v>
      </c>
      <c r="B27" s="27"/>
      <c r="C27" s="27"/>
      <c r="D27" s="27"/>
      <c r="E27" s="21"/>
      <c r="F27" s="27"/>
      <c r="G27" s="27"/>
      <c r="H27" s="34" t="s">
        <v>30</v>
      </c>
    </row>
    <row r="28" spans="1:8" ht="95.25" customHeight="1">
      <c r="A28" s="24" t="s">
        <v>32</v>
      </c>
      <c r="B28" s="35">
        <f>C28</f>
        <v>27553.3</v>
      </c>
      <c r="C28" s="35">
        <f>SUM(C31:C35)</f>
        <v>27553.3</v>
      </c>
      <c r="D28" s="35"/>
      <c r="E28" s="21">
        <f>F28</f>
        <v>27078</v>
      </c>
      <c r="F28" s="35">
        <f>SUM(F31:F35)</f>
        <v>27078</v>
      </c>
      <c r="G28" s="35"/>
      <c r="H28" s="25"/>
    </row>
    <row r="29" spans="1:8" ht="66" customHeight="1">
      <c r="A29" s="26" t="s">
        <v>12</v>
      </c>
      <c r="B29" s="32"/>
      <c r="C29" s="27"/>
      <c r="D29" s="39"/>
      <c r="E29" s="21"/>
      <c r="F29" s="39"/>
      <c r="G29" s="27"/>
      <c r="H29" s="34" t="s">
        <v>65</v>
      </c>
    </row>
    <row r="30" spans="1:8" ht="51.75" customHeight="1">
      <c r="A30" s="26" t="s">
        <v>10</v>
      </c>
      <c r="B30" s="32"/>
      <c r="C30" s="27"/>
      <c r="D30" s="27"/>
      <c r="E30" s="21"/>
      <c r="F30" s="27"/>
      <c r="G30" s="27"/>
      <c r="H30" s="38" t="s">
        <v>60</v>
      </c>
    </row>
    <row r="31" spans="1:8" ht="197.25" customHeight="1">
      <c r="A31" s="31" t="s">
        <v>13</v>
      </c>
      <c r="B31" s="40">
        <f aca="true" t="shared" si="0" ref="B31:B40">C31</f>
        <v>10656.8</v>
      </c>
      <c r="C31" s="40">
        <v>10656.8</v>
      </c>
      <c r="D31" s="40"/>
      <c r="E31" s="32">
        <f aca="true" t="shared" si="1" ref="E31:E40">F31</f>
        <v>10205.7</v>
      </c>
      <c r="F31" s="69">
        <v>10205.7</v>
      </c>
      <c r="G31" s="20"/>
      <c r="H31" s="34" t="s">
        <v>88</v>
      </c>
    </row>
    <row r="32" spans="1:8" ht="98.25" customHeight="1">
      <c r="A32" s="26" t="s">
        <v>11</v>
      </c>
      <c r="B32" s="32">
        <f t="shared" si="0"/>
        <v>91.9</v>
      </c>
      <c r="C32" s="40">
        <v>91.9</v>
      </c>
      <c r="D32" s="32"/>
      <c r="E32" s="28">
        <f t="shared" si="1"/>
        <v>91.6</v>
      </c>
      <c r="F32" s="32">
        <v>91.6</v>
      </c>
      <c r="G32" s="35"/>
      <c r="H32" s="34" t="s">
        <v>66</v>
      </c>
    </row>
    <row r="33" spans="1:8" ht="96.75" customHeight="1">
      <c r="A33" s="41" t="s">
        <v>78</v>
      </c>
      <c r="B33" s="32">
        <f>C33</f>
        <v>9.8</v>
      </c>
      <c r="C33" s="40">
        <v>9.8</v>
      </c>
      <c r="D33" s="32"/>
      <c r="E33" s="28">
        <f>F33</f>
        <v>0.5</v>
      </c>
      <c r="F33" s="32">
        <v>0.5</v>
      </c>
      <c r="G33" s="35"/>
      <c r="H33" s="34" t="s">
        <v>77</v>
      </c>
    </row>
    <row r="34" spans="1:8" ht="114.75" customHeight="1">
      <c r="A34" s="26" t="s">
        <v>43</v>
      </c>
      <c r="B34" s="40">
        <f t="shared" si="0"/>
        <v>325.1</v>
      </c>
      <c r="C34" s="40">
        <v>325.1</v>
      </c>
      <c r="D34" s="40"/>
      <c r="E34" s="28">
        <f t="shared" si="1"/>
        <v>310.5</v>
      </c>
      <c r="F34" s="69">
        <v>310.5</v>
      </c>
      <c r="G34" s="20"/>
      <c r="H34" s="34" t="s">
        <v>83</v>
      </c>
    </row>
    <row r="35" spans="1:8" ht="83.25" customHeight="1">
      <c r="A35" s="26" t="s">
        <v>44</v>
      </c>
      <c r="B35" s="40">
        <f t="shared" si="0"/>
        <v>16469.7</v>
      </c>
      <c r="C35" s="40">
        <v>16469.7</v>
      </c>
      <c r="D35" s="40"/>
      <c r="E35" s="28">
        <f t="shared" si="1"/>
        <v>16469.7</v>
      </c>
      <c r="F35" s="40">
        <v>16469.7</v>
      </c>
      <c r="G35" s="20"/>
      <c r="H35" s="38" t="s">
        <v>67</v>
      </c>
    </row>
    <row r="36" spans="1:8" ht="50.25" customHeight="1">
      <c r="A36" s="24" t="s">
        <v>15</v>
      </c>
      <c r="B36" s="20">
        <f t="shared" si="0"/>
        <v>1610.1</v>
      </c>
      <c r="C36" s="20">
        <f>C37+C38+C39</f>
        <v>1610.1</v>
      </c>
      <c r="D36" s="20"/>
      <c r="E36" s="21">
        <f t="shared" si="1"/>
        <v>1605.3000000000002</v>
      </c>
      <c r="F36" s="20">
        <f>F37+F38+F39</f>
        <v>1605.3000000000002</v>
      </c>
      <c r="G36" s="20"/>
      <c r="H36" s="42"/>
    </row>
    <row r="37" spans="1:8" ht="195.75" customHeight="1">
      <c r="A37" s="38" t="s">
        <v>35</v>
      </c>
      <c r="B37" s="40">
        <f t="shared" si="0"/>
        <v>87.5</v>
      </c>
      <c r="C37" s="40">
        <v>87.5</v>
      </c>
      <c r="D37" s="40"/>
      <c r="E37" s="28">
        <f t="shared" si="1"/>
        <v>85.7</v>
      </c>
      <c r="F37" s="40">
        <v>85.7</v>
      </c>
      <c r="G37" s="20"/>
      <c r="H37" s="38" t="s">
        <v>72</v>
      </c>
    </row>
    <row r="38" spans="1:8" ht="158.25" customHeight="1">
      <c r="A38" s="31" t="s">
        <v>36</v>
      </c>
      <c r="B38" s="32">
        <f t="shared" si="0"/>
        <v>205.8</v>
      </c>
      <c r="C38" s="32">
        <v>205.8</v>
      </c>
      <c r="D38" s="32"/>
      <c r="E38" s="28">
        <v>205.8</v>
      </c>
      <c r="F38" s="68">
        <v>205.8</v>
      </c>
      <c r="G38" s="35"/>
      <c r="H38" s="34" t="s">
        <v>81</v>
      </c>
    </row>
    <row r="39" spans="1:8" ht="49.5" customHeight="1">
      <c r="A39" s="31" t="s">
        <v>37</v>
      </c>
      <c r="B39" s="32">
        <f>SUM(B40:B44)</f>
        <v>1316.8</v>
      </c>
      <c r="C39" s="32">
        <f>SUM(C40:C44)</f>
        <v>1316.8</v>
      </c>
      <c r="D39" s="32"/>
      <c r="E39" s="32">
        <f>SUM(E40:E44)</f>
        <v>1313.8000000000002</v>
      </c>
      <c r="F39" s="32">
        <f>SUM(F40:F44)</f>
        <v>1313.8000000000002</v>
      </c>
      <c r="G39" s="35"/>
      <c r="H39" s="34"/>
    </row>
    <row r="40" spans="1:8" ht="50.25" customHeight="1">
      <c r="A40" s="31"/>
      <c r="B40" s="40">
        <f t="shared" si="0"/>
        <v>1132.8</v>
      </c>
      <c r="C40" s="40">
        <v>1132.8</v>
      </c>
      <c r="D40" s="40"/>
      <c r="E40" s="32">
        <f t="shared" si="1"/>
        <v>1132.8</v>
      </c>
      <c r="F40" s="69">
        <v>1132.8</v>
      </c>
      <c r="G40" s="20"/>
      <c r="H40" s="43" t="s">
        <v>82</v>
      </c>
    </row>
    <row r="41" spans="1:8" ht="61.5" customHeight="1">
      <c r="A41" s="31"/>
      <c r="B41" s="40">
        <f>C41</f>
        <v>100.5</v>
      </c>
      <c r="C41" s="40">
        <v>100.5</v>
      </c>
      <c r="D41" s="40"/>
      <c r="E41" s="32">
        <f>F41</f>
        <v>99.2</v>
      </c>
      <c r="F41" s="40">
        <v>99.2</v>
      </c>
      <c r="G41" s="20"/>
      <c r="H41" s="44" t="s">
        <v>87</v>
      </c>
    </row>
    <row r="42" spans="1:8" ht="50.25" customHeight="1">
      <c r="A42" s="31"/>
      <c r="B42" s="40">
        <f>C42</f>
        <v>6.5</v>
      </c>
      <c r="C42" s="40">
        <v>6.5</v>
      </c>
      <c r="D42" s="40"/>
      <c r="E42" s="32">
        <f>F42</f>
        <v>6.5</v>
      </c>
      <c r="F42" s="69">
        <v>6.5</v>
      </c>
      <c r="G42" s="20"/>
      <c r="H42" s="45" t="s">
        <v>86</v>
      </c>
    </row>
    <row r="43" spans="1:8" ht="67.5" customHeight="1">
      <c r="A43" s="31"/>
      <c r="B43" s="40">
        <f>C43</f>
        <v>73.4</v>
      </c>
      <c r="C43" s="40">
        <v>73.4</v>
      </c>
      <c r="D43" s="40"/>
      <c r="E43" s="32">
        <f>F43</f>
        <v>73.4</v>
      </c>
      <c r="F43" s="69">
        <v>73.4</v>
      </c>
      <c r="G43" s="20"/>
      <c r="H43" s="45" t="s">
        <v>84</v>
      </c>
    </row>
    <row r="44" spans="1:8" ht="52.5" customHeight="1">
      <c r="A44" s="31"/>
      <c r="B44" s="40">
        <f>C44</f>
        <v>3.6</v>
      </c>
      <c r="C44" s="40">
        <v>3.6</v>
      </c>
      <c r="D44" s="40"/>
      <c r="E44" s="32">
        <f>F44</f>
        <v>1.9</v>
      </c>
      <c r="F44" s="69">
        <v>1.9</v>
      </c>
      <c r="G44" s="20"/>
      <c r="H44" s="44" t="s">
        <v>85</v>
      </c>
    </row>
    <row r="45" spans="1:8" ht="69.75" customHeight="1">
      <c r="A45" s="26" t="s">
        <v>38</v>
      </c>
      <c r="B45" s="40"/>
      <c r="C45" s="40"/>
      <c r="D45" s="40"/>
      <c r="E45" s="32"/>
      <c r="F45" s="40"/>
      <c r="G45" s="20"/>
      <c r="H45" s="44"/>
    </row>
    <row r="46" spans="1:8" ht="175.5" customHeight="1">
      <c r="A46" s="26" t="s">
        <v>0</v>
      </c>
      <c r="B46" s="46"/>
      <c r="C46" s="42"/>
      <c r="D46" s="42"/>
      <c r="E46" s="35"/>
      <c r="F46" s="42"/>
      <c r="G46" s="42"/>
      <c r="H46" s="47" t="s">
        <v>71</v>
      </c>
    </row>
    <row r="47" spans="1:8" ht="66.75" customHeight="1">
      <c r="A47" s="48" t="s">
        <v>49</v>
      </c>
      <c r="B47" s="49">
        <f>B48+B49+B50+B51+B52+B53+B55+B56</f>
        <v>32748.800000000007</v>
      </c>
      <c r="C47" s="49">
        <f>C49</f>
        <v>107.2</v>
      </c>
      <c r="D47" s="49">
        <f>D48+D49+D50+D51+D52+D53+D55+D56</f>
        <v>32641.600000000002</v>
      </c>
      <c r="E47" s="49">
        <f>E48+E49+E50+E51+E52+E53+E55+E56</f>
        <v>30948.9</v>
      </c>
      <c r="F47" s="49">
        <f>F49</f>
        <v>107.2</v>
      </c>
      <c r="G47" s="49">
        <f>G48+G49+G50+G51+G52+G53+G55+G56</f>
        <v>30841.699999999997</v>
      </c>
      <c r="H47" s="50"/>
    </row>
    <row r="48" spans="1:8" ht="68.25" customHeight="1">
      <c r="A48" s="34" t="s">
        <v>47</v>
      </c>
      <c r="B48" s="49">
        <f>D48</f>
        <v>8908.1</v>
      </c>
      <c r="C48" s="51"/>
      <c r="D48" s="51">
        <v>8908.1</v>
      </c>
      <c r="E48" s="51">
        <f>G48</f>
        <v>8873.4</v>
      </c>
      <c r="F48" s="51"/>
      <c r="G48" s="51">
        <v>8873.4</v>
      </c>
      <c r="H48" s="52" t="s">
        <v>53</v>
      </c>
    </row>
    <row r="49" spans="1:8" ht="111" customHeight="1">
      <c r="A49" s="26" t="s">
        <v>48</v>
      </c>
      <c r="B49" s="49">
        <f>C49+D49</f>
        <v>9632.7</v>
      </c>
      <c r="C49" s="51">
        <v>107.2</v>
      </c>
      <c r="D49" s="51">
        <v>9525.5</v>
      </c>
      <c r="E49" s="51">
        <f>F49+G49</f>
        <v>9573.5</v>
      </c>
      <c r="F49" s="51">
        <v>107.2</v>
      </c>
      <c r="G49" s="51">
        <v>9466.3</v>
      </c>
      <c r="H49" s="52" t="s">
        <v>50</v>
      </c>
    </row>
    <row r="50" spans="1:8" ht="63.75" customHeight="1">
      <c r="A50" s="26" t="s">
        <v>51</v>
      </c>
      <c r="B50" s="49">
        <f>D50</f>
        <v>632.6</v>
      </c>
      <c r="C50" s="51"/>
      <c r="D50" s="51">
        <v>632.6</v>
      </c>
      <c r="E50" s="51">
        <f>G50</f>
        <v>220.8</v>
      </c>
      <c r="F50" s="51"/>
      <c r="G50" s="51">
        <v>220.8</v>
      </c>
      <c r="H50" s="52" t="s">
        <v>68</v>
      </c>
    </row>
    <row r="51" spans="1:8" ht="117" customHeight="1">
      <c r="A51" s="26" t="s">
        <v>52</v>
      </c>
      <c r="B51" s="49">
        <f>D51</f>
        <v>11141.7</v>
      </c>
      <c r="C51" s="51"/>
      <c r="D51" s="51">
        <v>11141.7</v>
      </c>
      <c r="E51" s="51">
        <f>G51</f>
        <v>10168.6</v>
      </c>
      <c r="F51" s="51"/>
      <c r="G51" s="51">
        <v>10168.6</v>
      </c>
      <c r="H51" s="52" t="s">
        <v>79</v>
      </c>
    </row>
    <row r="52" spans="1:8" ht="63">
      <c r="A52" s="53" t="s">
        <v>54</v>
      </c>
      <c r="B52" s="54">
        <f>D52</f>
        <v>759.4</v>
      </c>
      <c r="C52" s="55"/>
      <c r="D52" s="55">
        <v>759.4</v>
      </c>
      <c r="E52" s="55">
        <f>G52</f>
        <v>754.8</v>
      </c>
      <c r="F52" s="55"/>
      <c r="G52" s="55">
        <v>754.8</v>
      </c>
      <c r="H52" s="56" t="s">
        <v>55</v>
      </c>
    </row>
    <row r="53" spans="1:8" ht="63">
      <c r="A53" s="57" t="s">
        <v>57</v>
      </c>
      <c r="B53" s="58">
        <f>D53</f>
        <v>367.5</v>
      </c>
      <c r="C53" s="55"/>
      <c r="D53" s="55">
        <v>367.5</v>
      </c>
      <c r="E53" s="55">
        <f>G53</f>
        <v>307</v>
      </c>
      <c r="F53" s="55"/>
      <c r="G53" s="59">
        <v>307</v>
      </c>
      <c r="H53" s="60" t="s">
        <v>69</v>
      </c>
    </row>
    <row r="54" spans="1:8" ht="47.25">
      <c r="A54" s="61"/>
      <c r="B54" s="62"/>
      <c r="C54" s="63"/>
      <c r="D54" s="63"/>
      <c r="E54" s="63"/>
      <c r="F54" s="63"/>
      <c r="G54" s="64"/>
      <c r="H54" s="65" t="s">
        <v>56</v>
      </c>
    </row>
    <row r="55" spans="1:8" ht="81" customHeight="1">
      <c r="A55" s="26" t="s">
        <v>58</v>
      </c>
      <c r="B55" s="49">
        <f>D55</f>
        <v>675.9</v>
      </c>
      <c r="C55" s="51"/>
      <c r="D55" s="51">
        <v>675.9</v>
      </c>
      <c r="E55" s="51">
        <f>G55</f>
        <v>657.8</v>
      </c>
      <c r="F55" s="51"/>
      <c r="G55" s="51">
        <v>657.8</v>
      </c>
      <c r="H55" s="47" t="s">
        <v>80</v>
      </c>
    </row>
    <row r="56" spans="1:8" ht="63">
      <c r="A56" s="66" t="s">
        <v>59</v>
      </c>
      <c r="B56" s="49">
        <v>630.9</v>
      </c>
      <c r="C56" s="51"/>
      <c r="D56" s="51">
        <v>630.9</v>
      </c>
      <c r="E56" s="51">
        <f>G56</f>
        <v>393</v>
      </c>
      <c r="F56" s="51"/>
      <c r="G56" s="51">
        <v>393</v>
      </c>
      <c r="H56" s="67" t="s">
        <v>70</v>
      </c>
    </row>
    <row r="66" spans="1:8" ht="18.75">
      <c r="A66" s="2" t="s">
        <v>62</v>
      </c>
      <c r="B66" s="2"/>
      <c r="C66" s="2"/>
      <c r="D66" s="2"/>
      <c r="E66" s="2"/>
      <c r="F66" s="2"/>
      <c r="G66" s="2"/>
      <c r="H66" s="2" t="s">
        <v>63</v>
      </c>
    </row>
    <row r="67" spans="1:8" ht="18.75">
      <c r="A67" s="2"/>
      <c r="B67" s="2"/>
      <c r="C67" s="2"/>
      <c r="D67" s="2"/>
      <c r="E67" s="2"/>
      <c r="F67" s="2"/>
      <c r="G67" s="2"/>
      <c r="H67" s="2"/>
    </row>
    <row r="68" spans="1:8" ht="18.75">
      <c r="A68" s="2" t="s">
        <v>91</v>
      </c>
      <c r="B68" s="2"/>
      <c r="C68" s="2"/>
      <c r="D68" s="2"/>
      <c r="E68" s="2"/>
      <c r="F68" s="2"/>
      <c r="G68" s="2"/>
      <c r="H68" s="2"/>
    </row>
    <row r="69" spans="1:8" ht="18.75">
      <c r="A69" s="2"/>
      <c r="B69" s="2"/>
      <c r="C69" s="2"/>
      <c r="D69" s="2"/>
      <c r="E69" s="2"/>
      <c r="F69" s="2"/>
      <c r="G69" s="2"/>
      <c r="H69" s="2"/>
    </row>
    <row r="70" spans="1:8" ht="18.75">
      <c r="A70" s="2"/>
      <c r="B70" s="2"/>
      <c r="C70" s="2"/>
      <c r="D70" s="2"/>
      <c r="E70" s="2"/>
      <c r="F70" s="2"/>
      <c r="G70" s="2"/>
      <c r="H70" s="2"/>
    </row>
    <row r="71" spans="1:8" ht="18.75">
      <c r="A71" s="2"/>
      <c r="B71" s="2"/>
      <c r="C71" s="2"/>
      <c r="D71" s="2"/>
      <c r="E71" s="2"/>
      <c r="F71" s="2"/>
      <c r="G71" s="2"/>
      <c r="H71" s="2"/>
    </row>
    <row r="72" spans="1:8" ht="18.75">
      <c r="A72" s="2"/>
      <c r="B72" s="2"/>
      <c r="C72" s="2"/>
      <c r="D72" s="2"/>
      <c r="E72" s="2"/>
      <c r="F72" s="2"/>
      <c r="G72" s="2"/>
      <c r="H72" s="2"/>
    </row>
    <row r="91" ht="38.25" customHeight="1">
      <c r="H91" s="18"/>
    </row>
  </sheetData>
  <sheetProtection/>
  <mergeCells count="6">
    <mergeCell ref="G3:H3"/>
    <mergeCell ref="A6:H6"/>
    <mergeCell ref="E16:G16"/>
    <mergeCell ref="A16:A17"/>
    <mergeCell ref="B16:D16"/>
    <mergeCell ref="G4:H4"/>
  </mergeCells>
  <printOptions/>
  <pageMargins left="0.7480314960629921" right="0.2362204724409449" top="1.1811023622047245" bottom="0.1968503937007874" header="0.5118110236220472" footer="0.5118110236220472"/>
  <pageSetup horizontalDpi="600" verticalDpi="600" orientation="landscape" paperSize="9" scale="74" r:id="rId1"/>
  <rowBreaks count="4" manualBreakCount="4">
    <brk id="21" max="7" man="1"/>
    <brk id="30" max="7" man="1"/>
    <brk id="36" max="7" man="1"/>
    <brk id="4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2017-03-30T07:11:40Z</cp:lastPrinted>
  <dcterms:created xsi:type="dcterms:W3CDTF">1996-10-08T23:32:33Z</dcterms:created>
  <dcterms:modified xsi:type="dcterms:W3CDTF">2017-03-30T07:12:09Z</dcterms:modified>
  <cp:category/>
  <cp:version/>
  <cp:contentType/>
  <cp:contentStatus/>
</cp:coreProperties>
</file>