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виконання" sheetId="1" r:id="rId1"/>
  </sheets>
  <definedNames>
    <definedName name="_xlnm.Print_Area" localSheetId="0">'виконання'!$A$1:$H$45</definedName>
  </definedNames>
  <calcPr fullCalcOnLoad="1"/>
</workbook>
</file>

<file path=xl/sharedStrings.xml><?xml version="1.0" encoding="utf-8"?>
<sst xmlns="http://schemas.openxmlformats.org/spreadsheetml/2006/main" count="59" uniqueCount="53">
  <si>
    <t>Програма розвитку  матеріально-технічної бази лікувально-профілактичних закладів міста на 2012-2015 роки</t>
  </si>
  <si>
    <t>Завдання 3. Забезпечити придбання медичного обладнання для анестезіологічної служби лікувально-профілактичних закладів міста</t>
  </si>
  <si>
    <t>Завдання 2. Забезпечити придбання  обладнання лікувально-профілактичними закладами для надання необхідної допомоги дорослому населенню міста</t>
  </si>
  <si>
    <t>Завдання 5. Забезпечити проведення капітальних ремонтів приміщень лікувально-профілактичних закладів міста</t>
  </si>
  <si>
    <t xml:space="preserve">Завдання  9. Забезпечити  придбання та переобладнання автотранспорту для лікувально-профілактичних закладів міста </t>
  </si>
  <si>
    <t>у тому числі кошти міського бюджету</t>
  </si>
  <si>
    <t>Завдання  4. Забезпечити  проведення капітальних ремонтів та придбання ліфтового обладнання лікувально-профілактичних закладів міста</t>
  </si>
  <si>
    <t>____________</t>
  </si>
  <si>
    <t>Плановий обсяг фінансування, тис. грн.</t>
  </si>
  <si>
    <t>КВКВ</t>
  </si>
  <si>
    <t>найменування головного розпорядника коштів</t>
  </si>
  <si>
    <t>2.</t>
  </si>
  <si>
    <t xml:space="preserve">1. </t>
  </si>
  <si>
    <t>Фактичний обсяг фінансування, тис. грн.</t>
  </si>
  <si>
    <t>Пріоритетна Програма розвитку матеріально-технічної бази лікувально-профілактичних</t>
  </si>
  <si>
    <t>від 25 липня 2012 року № 1658-МР (зі змінами)</t>
  </si>
  <si>
    <t>КТКВК</t>
  </si>
  <si>
    <t>найменування програми, дата і номер рішення міської ради про її затвердження</t>
  </si>
  <si>
    <t>Назва міської програми</t>
  </si>
  <si>
    <t>Стан виконання (показники ефективності)</t>
  </si>
  <si>
    <t>Усього</t>
  </si>
  <si>
    <t>найменування відповідального виконавця програми</t>
  </si>
  <si>
    <t>КТПКВ</t>
  </si>
  <si>
    <t>Кошти на виконання завдань програми бюджетом галузі не передбачались</t>
  </si>
  <si>
    <t>Загаль-ний фонд</t>
  </si>
  <si>
    <t>Спеціаль-ний фонд</t>
  </si>
  <si>
    <t>Завдання 1. Забезпечити придбання медичного обладнання для надання медичної допомоги дитячому населенню міста</t>
  </si>
  <si>
    <t>Завдання  6. Забезпечити проведення капітальних ремонтів покрівель лікувально-профілактичних закладів міста</t>
  </si>
  <si>
    <t xml:space="preserve">Завдання  8. Забезпечити приведення системи пожеженої сигналізації та категорійності електропостачання до вимог чинного заканодавства </t>
  </si>
  <si>
    <t>відділ охорони здоров'я Сумської міської ради</t>
  </si>
  <si>
    <t>закладів міста на 2012-2015 роки, затверджена в новій редакції рішенням Сумської міської ради</t>
  </si>
  <si>
    <t>Додаток № 1</t>
  </si>
  <si>
    <t>до рішення Сумської  міської  ради     "Про  хід  виконання Пріоритетної</t>
  </si>
  <si>
    <t>Пріоритетної Програми розвитку матеріально-технічної бази лікувально -</t>
  </si>
  <si>
    <t>профілактичних  закладів  міста  на  2012 - 2015 роки"   за   підсумками</t>
  </si>
  <si>
    <t>Інформація</t>
  </si>
  <si>
    <t xml:space="preserve">                  про хід виконання  "Пріоритетної Програми розвитку матеріально-технічної бази лікувально-профілактичних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</si>
  <si>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О.М. Лисенко</t>
  </si>
  <si>
    <t>Завдання 7. Забезпечити проведення капітальних ремонтів інженерних мереж лікувально-профілактичних закладів міста</t>
  </si>
  <si>
    <t>2015 року</t>
  </si>
  <si>
    <t>закладів міста на 2012-2015 роки" за підсумками 2015 року</t>
  </si>
  <si>
    <t>Фактично придбано у 2015 році два дизель-генератора (середні витрати на придбання одного дизель-генератора  - 278,8 тис. гривень при плановому показнику 7 одиниць (середні витрати на придбання одного дизель-генератора - 261,0 тис. гривень). Кошти на встановлення пожеженої сигналізації не виділялися.</t>
  </si>
  <si>
    <t>Сплачено кредиторську заборгованість за 2014 рік у сумі 209,7 тис. гривень. У 2015 році фактично для лікувально-профілактичних закладів придбано медичне обладнання в кількості 61 од. (середня вартість 1 од. обладнання - 136,23 тис.грн.) при плановому показнику 126 од. (середня вартість 1 од. обладнання - 97,87 тис.гривень).</t>
  </si>
  <si>
    <t>Фактично придбано медичне обладнання в кількості 7 од. (середня вартість           1 од. обладнання - 320,5 тис.грн. при плановому показнику 6 од. (середня вартість 1 од. обладнання - 483,33 тис.гривень).</t>
  </si>
  <si>
    <t>Сплачено кредиторську заборгованість за 2014 рік у сумі 120,8 тис. гривень. У 2015 році відремонтовано 8 лікарняних ліфтів (середні витрати на ремонт                                   1 од. - 72,18 тис. грн.), при запланованих - 8 од. (середні витрати на ремонт                                                                     1 од. -  85,75 тис. гривень).</t>
  </si>
  <si>
    <t>У 2015 році відремонтовано 1179,0 кв.м. покрівель (середня вартість 1 кв.м.  - 1,01 тис. грн.) при плановому показнику 7026,5 кв.м.    (середня вартість 1 кв.м. -  0,23 тис.гривень).</t>
  </si>
  <si>
    <t>Сплачено кредиторську заборгованість за 2014 рік  у сумі 804,9 тис. гривень.  Фактично відремонтовано за 2015 рік 4265,7 кв.м. приміщень (середні витрати на ремонт одного кв.м. - 1,45 тис. грн.) при плановому показнику 13827,2 кв.м. (середні витрати на ремонт одного кв.м.- 0,64 тис. гривень).</t>
  </si>
  <si>
    <t xml:space="preserve">Сплачено кредиторську заборгованість за 2014 рік за проведення капітального ремонту системи водопостачання та водовідведення - 523,6 тис. гривень. За 2015 рік фактично виконано ремонт  640,7 п.м. систем водопостачання та водовідведення  (середні витрати на ремонт 1 п.м. - 0,7 тис. грн. ), при плановому показнику - 2076 п.м. (середні витрати на ремонт 1 п.м. - 0,29 тис. гривень).                                                                   </t>
  </si>
  <si>
    <t xml:space="preserve">Сплачено кредиторську заборгованість за 2014 рік за проведення  капітального ремонту електромереж - 214,8 тис. гривень.  За 2015 рік фактично виконано ремонт 186,8 п.м. електромереж (середні витрати на ремонт 1 п.м.  - 2,20 тис. грн.) при планованому показнику -  336,9 п.м. (середні витрати на ремонт 1 п.м. - 1,23 тис. гривень). </t>
  </si>
  <si>
    <t xml:space="preserve">Сплачено кредиторську заборгованість за 2014 рік за проведення  капітального ремонту системи опалення - 33,0 тис. гривень.  За 2015 рік фактично виконано ремонт 230,0 п.м. системи теплопостаання (середні витрати на ремонт 1 п.м.  - 1,22 тис. грн.) при планованому показнику -                                   605,9 п.м. (середні витрати на ремонт 1 п.м. - 0,46 тис. гривень). </t>
  </si>
  <si>
    <t>від 24 лютого 2016 року № 363-МР</t>
  </si>
  <si>
    <t>Міський голова</t>
  </si>
  <si>
    <t>Виконавець:Кіпенко Н.Б.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</si>
</sst>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_-* #,##0.000_г_р_н_._-;\-* #,##0.000_г_р_н_._-;_-* &quot;-&quot;??_г_р_н_._-;_-@_-"/>
    <numFmt numFmtId="190" formatCode="_-* #,##0.0_г_р_н_._-;\-* #,##0.0_г_р_н_._-;_-* &quot;-&quot;??_г_р_н_._-;_-@_-"/>
    <numFmt numFmtId="191" formatCode="_-* #,##0_г_р_н_._-;\-* #,##0_г_р_н_._-;_-* &quot;-&quot;??_г_р_н_._-;_-@_-"/>
    <numFmt numFmtId="192" formatCode="0.0000000"/>
  </numFmts>
  <fonts count="47">
    <font>
      <sz val="10"/>
      <name val="Arial Cyr"/>
      <family val="0"/>
    </font>
    <font>
      <u val="single"/>
      <sz val="9"/>
      <color indexed="12"/>
      <name val="Times New Roman"/>
      <family val="1"/>
    </font>
    <font>
      <sz val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u val="single"/>
      <sz val="14"/>
      <name val="Times New Roman"/>
      <family val="1"/>
    </font>
    <font>
      <u val="single"/>
      <sz val="12"/>
      <name val="Arial Cyr"/>
      <family val="0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53" applyFont="1" applyFill="1" applyBorder="1" applyAlignment="1">
      <alignment horizontal="center" vertical="center" wrapText="1"/>
      <protection/>
    </xf>
    <xf numFmtId="180" fontId="10" fillId="0" borderId="10" xfId="53" applyNumberFormat="1" applyFont="1" applyFill="1" applyBorder="1" applyAlignment="1">
      <alignment horizontal="center" vertical="center"/>
      <protection/>
    </xf>
    <xf numFmtId="180" fontId="2" fillId="32" borderId="10" xfId="53" applyNumberFormat="1" applyFont="1" applyFill="1" applyBorder="1" applyAlignment="1">
      <alignment horizontal="center" vertical="center"/>
      <protection/>
    </xf>
    <xf numFmtId="180" fontId="2" fillId="0" borderId="10" xfId="53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justify"/>
    </xf>
    <xf numFmtId="49" fontId="10" fillId="0" borderId="10" xfId="53" applyNumberFormat="1" applyFont="1" applyFill="1" applyBorder="1" applyAlignment="1">
      <alignment horizontal="justify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left" vertical="center" wrapText="1"/>
    </xf>
    <xf numFmtId="180" fontId="10" fillId="0" borderId="0" xfId="53" applyNumberFormat="1" applyFont="1" applyFill="1" applyBorder="1" applyAlignment="1">
      <alignment horizontal="center" vertical="center"/>
      <protection/>
    </xf>
    <xf numFmtId="180" fontId="2" fillId="32" borderId="0" xfId="53" applyNumberFormat="1" applyFont="1" applyFill="1" applyBorder="1" applyAlignment="1">
      <alignment horizontal="center" vertical="center"/>
      <protection/>
    </xf>
    <xf numFmtId="180" fontId="2" fillId="0" borderId="0" xfId="53" applyNumberFormat="1" applyFont="1" applyFill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180" fontId="10" fillId="0" borderId="11" xfId="53" applyNumberFormat="1" applyFont="1" applyFill="1" applyBorder="1" applyAlignment="1">
      <alignment horizontal="center" vertical="center"/>
      <protection/>
    </xf>
    <xf numFmtId="180" fontId="2" fillId="0" borderId="11" xfId="53" applyNumberFormat="1" applyFont="1" applyFill="1" applyBorder="1" applyAlignment="1">
      <alignment horizontal="center" vertical="center"/>
      <protection/>
    </xf>
    <xf numFmtId="180" fontId="2" fillId="32" borderId="11" xfId="53" applyNumberFormat="1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180" fontId="2" fillId="0" borderId="12" xfId="53" applyNumberFormat="1" applyFont="1" applyFill="1" applyBorder="1" applyAlignment="1">
      <alignment horizontal="center" vertical="center"/>
      <protection/>
    </xf>
    <xf numFmtId="1" fontId="2" fillId="0" borderId="10" xfId="0" applyNumberFormat="1" applyFont="1" applyBorder="1" applyAlignment="1">
      <alignment horizontal="justify" vertical="center"/>
    </xf>
    <xf numFmtId="1" fontId="2" fillId="0" borderId="10" xfId="0" applyNumberFormat="1" applyFont="1" applyBorder="1" applyAlignment="1">
      <alignment horizontal="justify" vertical="top"/>
    </xf>
    <xf numFmtId="180" fontId="2" fillId="0" borderId="10" xfId="53" applyNumberFormat="1" applyFont="1" applyFill="1" applyBorder="1" applyAlignment="1">
      <alignment horizontal="center" vertical="center"/>
      <protection/>
    </xf>
    <xf numFmtId="180" fontId="2" fillId="0" borderId="13" xfId="53" applyNumberFormat="1" applyFont="1" applyFill="1" applyBorder="1" applyAlignment="1">
      <alignment horizontal="center" vertical="center"/>
      <protection/>
    </xf>
    <xf numFmtId="180" fontId="11" fillId="0" borderId="14" xfId="53" applyNumberFormat="1" applyFont="1" applyFill="1" applyBorder="1" applyAlignment="1">
      <alignment horizontal="center" vertical="center"/>
      <protection/>
    </xf>
    <xf numFmtId="180" fontId="11" fillId="0" borderId="15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1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justify" vertical="top"/>
    </xf>
    <xf numFmtId="1" fontId="2" fillId="0" borderId="16" xfId="0" applyNumberFormat="1" applyFont="1" applyBorder="1" applyAlignment="1">
      <alignment horizontal="justify" vertical="top"/>
    </xf>
    <xf numFmtId="1" fontId="2" fillId="0" borderId="12" xfId="0" applyNumberFormat="1" applyFont="1" applyBorder="1" applyAlignment="1">
      <alignment horizontal="justify" vertical="top"/>
    </xf>
    <xf numFmtId="180" fontId="10" fillId="0" borderId="13" xfId="53" applyNumberFormat="1" applyFont="1" applyFill="1" applyBorder="1" applyAlignment="1">
      <alignment horizontal="center" vertical="center"/>
      <protection/>
    </xf>
    <xf numFmtId="180" fontId="10" fillId="0" borderId="14" xfId="53" applyNumberFormat="1" applyFont="1" applyFill="1" applyBorder="1" applyAlignment="1">
      <alignment horizontal="center" vertical="center"/>
      <protection/>
    </xf>
    <xf numFmtId="180" fontId="10" fillId="0" borderId="15" xfId="53" applyNumberFormat="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 vertical="top" wrapText="1"/>
    </xf>
    <xf numFmtId="180" fontId="2" fillId="0" borderId="16" xfId="53" applyNumberFormat="1" applyFont="1" applyFill="1" applyBorder="1" applyAlignment="1">
      <alignment horizontal="center" vertical="center"/>
      <protection/>
    </xf>
    <xf numFmtId="180" fontId="11" fillId="32" borderId="16" xfId="53" applyNumberFormat="1" applyFont="1" applyFill="1" applyBorder="1" applyAlignment="1">
      <alignment horizontal="center" vertical="center"/>
      <protection/>
    </xf>
    <xf numFmtId="180" fontId="11" fillId="32" borderId="12" xfId="53" applyNumberFormat="1" applyFont="1" applyFill="1" applyBorder="1" applyAlignment="1">
      <alignment horizontal="center" vertical="center"/>
      <protection/>
    </xf>
    <xf numFmtId="180" fontId="11" fillId="0" borderId="16" xfId="53" applyNumberFormat="1" applyFont="1" applyFill="1" applyBorder="1" applyAlignment="1">
      <alignment horizontal="center" vertical="center"/>
      <protection/>
    </xf>
    <xf numFmtId="180" fontId="11" fillId="0" borderId="12" xfId="53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53" applyFont="1" applyFill="1" applyBorder="1" applyAlignment="1">
      <alignment horizontal="center"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75" zoomScaleSheetLayoutView="75" zoomScalePageLayoutView="0" workbookViewId="0" topLeftCell="A34">
      <selection activeCell="H42" sqref="H42"/>
    </sheetView>
  </sheetViews>
  <sheetFormatPr defaultColWidth="9.00390625" defaultRowHeight="12.75"/>
  <cols>
    <col min="1" max="1" width="40.625" style="0" customWidth="1"/>
    <col min="2" max="2" width="10.625" style="0" customWidth="1"/>
    <col min="3" max="3" width="9.875" style="0" customWidth="1"/>
    <col min="4" max="4" width="11.25390625" style="0" customWidth="1"/>
    <col min="5" max="5" width="8.875" style="0" customWidth="1"/>
    <col min="6" max="6" width="9.25390625" style="0" customWidth="1"/>
    <col min="7" max="7" width="10.375" style="0" customWidth="1"/>
    <col min="8" max="8" width="77.125" style="0" customWidth="1"/>
  </cols>
  <sheetData>
    <row r="1" spans="1:8" ht="15.75">
      <c r="A1" s="1"/>
      <c r="B1" s="1"/>
      <c r="C1" s="1"/>
      <c r="D1" s="1"/>
      <c r="E1" s="1"/>
      <c r="F1" s="1"/>
      <c r="G1" s="1"/>
      <c r="H1" s="26" t="s">
        <v>31</v>
      </c>
    </row>
    <row r="2" spans="1:8" ht="15.75">
      <c r="A2" s="1"/>
      <c r="B2" s="1"/>
      <c r="C2" s="1"/>
      <c r="D2" s="1"/>
      <c r="E2" s="1"/>
      <c r="F2" s="1"/>
      <c r="G2" s="1"/>
      <c r="H2" s="27" t="s">
        <v>32</v>
      </c>
    </row>
    <row r="3" spans="1:8" ht="15.75">
      <c r="A3" s="1"/>
      <c r="B3" s="1"/>
      <c r="C3" s="1"/>
      <c r="D3" s="1"/>
      <c r="E3" s="1"/>
      <c r="F3" s="1"/>
      <c r="G3" s="1"/>
      <c r="H3" s="27" t="s">
        <v>33</v>
      </c>
    </row>
    <row r="4" spans="1:8" ht="15.75">
      <c r="A4" s="1"/>
      <c r="B4" s="1"/>
      <c r="C4" s="1"/>
      <c r="D4" s="1"/>
      <c r="E4" s="1"/>
      <c r="F4" s="1"/>
      <c r="G4" s="1"/>
      <c r="H4" s="27" t="s">
        <v>34</v>
      </c>
    </row>
    <row r="5" spans="1:15" ht="15.75">
      <c r="A5" s="1"/>
      <c r="B5" s="1"/>
      <c r="C5" s="1"/>
      <c r="D5" s="1"/>
      <c r="E5" s="1"/>
      <c r="F5" s="1"/>
      <c r="G5" s="1"/>
      <c r="H5" s="67" t="s">
        <v>39</v>
      </c>
      <c r="I5" s="67"/>
      <c r="J5" s="67"/>
      <c r="K5" s="67"/>
      <c r="L5" s="67"/>
      <c r="M5" s="67"/>
      <c r="N5" s="67"/>
      <c r="O5" s="67"/>
    </row>
    <row r="6" spans="1:15" ht="18.75">
      <c r="A6" s="1"/>
      <c r="B6" s="1"/>
      <c r="C6" s="6"/>
      <c r="D6" s="6"/>
      <c r="E6" s="6"/>
      <c r="F6" s="1"/>
      <c r="G6" s="1"/>
      <c r="H6" s="76" t="s">
        <v>50</v>
      </c>
      <c r="I6" s="67"/>
      <c r="J6" s="67"/>
      <c r="K6" s="67"/>
      <c r="L6" s="67"/>
      <c r="M6" s="67"/>
      <c r="N6" s="67"/>
      <c r="O6" s="67"/>
    </row>
    <row r="7" spans="1:8" ht="18.75">
      <c r="A7" s="1"/>
      <c r="B7" s="1"/>
      <c r="C7" s="6"/>
      <c r="D7" s="6" t="s">
        <v>35</v>
      </c>
      <c r="E7" s="6"/>
      <c r="F7" s="1"/>
      <c r="G7" s="1"/>
      <c r="H7" s="4"/>
    </row>
    <row r="8" spans="1:8" ht="18.75">
      <c r="A8" s="68" t="s">
        <v>36</v>
      </c>
      <c r="B8" s="68"/>
      <c r="C8" s="68"/>
      <c r="D8" s="68"/>
      <c r="E8" s="68"/>
      <c r="F8" s="68"/>
      <c r="G8" s="68"/>
      <c r="H8" s="68"/>
    </row>
    <row r="9" spans="1:8" ht="18.75">
      <c r="A9" s="2"/>
      <c r="B9" s="6" t="s">
        <v>40</v>
      </c>
      <c r="C9" s="6"/>
      <c r="D9" s="6"/>
      <c r="E9" s="6"/>
      <c r="F9" s="6"/>
      <c r="G9" s="6"/>
      <c r="H9" s="7"/>
    </row>
    <row r="10" spans="1:8" ht="18.75">
      <c r="A10" s="2"/>
      <c r="B10" s="2"/>
      <c r="C10" s="2"/>
      <c r="D10" s="2"/>
      <c r="E10" s="2"/>
      <c r="F10" s="2"/>
      <c r="G10" s="2"/>
      <c r="H10" s="1"/>
    </row>
    <row r="11" spans="1:8" ht="18.75">
      <c r="A11" s="2" t="s">
        <v>12</v>
      </c>
      <c r="B11" s="12">
        <v>14</v>
      </c>
      <c r="C11" s="13" t="s">
        <v>29</v>
      </c>
      <c r="D11" s="2"/>
      <c r="E11" s="2"/>
      <c r="F11" s="2"/>
      <c r="G11" s="2"/>
      <c r="H11" s="1"/>
    </row>
    <row r="12" spans="1:8" ht="18.75">
      <c r="A12" s="2"/>
      <c r="B12" s="14" t="s">
        <v>9</v>
      </c>
      <c r="C12" s="14" t="s">
        <v>10</v>
      </c>
      <c r="D12" s="14"/>
      <c r="E12" s="14"/>
      <c r="F12" s="14"/>
      <c r="G12" s="14"/>
      <c r="H12" s="1"/>
    </row>
    <row r="13" spans="1:8" ht="18.75">
      <c r="A13" s="2"/>
      <c r="B13" s="12">
        <v>80000</v>
      </c>
      <c r="C13" s="13" t="s">
        <v>29</v>
      </c>
      <c r="D13" s="14"/>
      <c r="E13" s="14"/>
      <c r="F13" s="14"/>
      <c r="G13" s="14"/>
      <c r="H13" s="1"/>
    </row>
    <row r="14" spans="1:8" ht="27" customHeight="1">
      <c r="A14" s="2"/>
      <c r="B14" s="11" t="s">
        <v>16</v>
      </c>
      <c r="C14" s="14" t="s">
        <v>21</v>
      </c>
      <c r="D14" s="14"/>
      <c r="E14" s="14"/>
      <c r="F14" s="14"/>
      <c r="G14" s="14"/>
      <c r="H14" s="1"/>
    </row>
    <row r="15" spans="1:8" ht="18.75">
      <c r="A15" s="2" t="s">
        <v>11</v>
      </c>
      <c r="B15" s="12">
        <v>1400000</v>
      </c>
      <c r="C15" s="13" t="s">
        <v>14</v>
      </c>
      <c r="D15" s="13"/>
      <c r="E15" s="13"/>
      <c r="F15" s="13"/>
      <c r="G15" s="13"/>
      <c r="H15" s="15"/>
    </row>
    <row r="16" spans="1:8" ht="18.75">
      <c r="A16" s="8"/>
      <c r="B16" s="11" t="s">
        <v>22</v>
      </c>
      <c r="C16" s="10" t="s">
        <v>30</v>
      </c>
      <c r="D16" s="10"/>
      <c r="E16" s="10"/>
      <c r="F16" s="10"/>
      <c r="G16" s="10"/>
      <c r="H16" s="16"/>
    </row>
    <row r="17" spans="1:8" ht="18.75">
      <c r="A17" s="8"/>
      <c r="B17" s="8"/>
      <c r="C17" s="10" t="s">
        <v>15</v>
      </c>
      <c r="D17" s="10"/>
      <c r="E17" s="10"/>
      <c r="F17" s="10"/>
      <c r="G17" s="10"/>
      <c r="H17" s="16"/>
    </row>
    <row r="18" spans="1:8" ht="18.75">
      <c r="A18" s="8"/>
      <c r="B18" s="1"/>
      <c r="C18" s="11" t="s">
        <v>17</v>
      </c>
      <c r="D18" s="11"/>
      <c r="E18" s="11"/>
      <c r="F18" s="11"/>
      <c r="G18" s="11"/>
      <c r="H18" s="9"/>
    </row>
    <row r="19" spans="1:8" ht="18.75">
      <c r="A19" s="69"/>
      <c r="B19" s="69"/>
      <c r="C19" s="69"/>
      <c r="D19" s="69"/>
      <c r="E19" s="69"/>
      <c r="F19" s="69"/>
      <c r="G19" s="69"/>
      <c r="H19" s="1"/>
    </row>
    <row r="20" spans="1:8" ht="30.75" customHeight="1">
      <c r="A20" s="66" t="s">
        <v>18</v>
      </c>
      <c r="B20" s="70" t="s">
        <v>8</v>
      </c>
      <c r="C20" s="71"/>
      <c r="D20" s="72"/>
      <c r="E20" s="73" t="s">
        <v>13</v>
      </c>
      <c r="F20" s="74"/>
      <c r="G20" s="75"/>
      <c r="H20" s="62" t="s">
        <v>19</v>
      </c>
    </row>
    <row r="21" spans="1:8" ht="36.75" customHeight="1">
      <c r="A21" s="66"/>
      <c r="B21" s="66" t="s">
        <v>20</v>
      </c>
      <c r="C21" s="66" t="s">
        <v>5</v>
      </c>
      <c r="D21" s="66"/>
      <c r="E21" s="66" t="s">
        <v>20</v>
      </c>
      <c r="F21" s="66" t="s">
        <v>5</v>
      </c>
      <c r="G21" s="66"/>
      <c r="H21" s="5"/>
    </row>
    <row r="22" spans="1:8" ht="47.25">
      <c r="A22" s="66"/>
      <c r="B22" s="66"/>
      <c r="C22" s="18" t="s">
        <v>24</v>
      </c>
      <c r="D22" s="18" t="s">
        <v>25</v>
      </c>
      <c r="E22" s="66"/>
      <c r="F22" s="18" t="s">
        <v>24</v>
      </c>
      <c r="G22" s="18" t="s">
        <v>25</v>
      </c>
      <c r="H22" s="5"/>
    </row>
    <row r="23" spans="1:8" ht="15.75">
      <c r="A23" s="18">
        <v>2</v>
      </c>
      <c r="B23" s="18">
        <v>3</v>
      </c>
      <c r="C23" s="18">
        <v>4</v>
      </c>
      <c r="D23" s="18">
        <v>5</v>
      </c>
      <c r="E23" s="18">
        <v>6</v>
      </c>
      <c r="F23" s="18">
        <v>7</v>
      </c>
      <c r="G23" s="18">
        <v>8</v>
      </c>
      <c r="H23" s="17">
        <v>9</v>
      </c>
    </row>
    <row r="24" spans="1:8" ht="71.25" customHeight="1">
      <c r="A24" s="24" t="s">
        <v>0</v>
      </c>
      <c r="B24" s="19">
        <f>D24</f>
        <v>30389.899999999998</v>
      </c>
      <c r="C24" s="19"/>
      <c r="D24" s="19">
        <f>D25+D26+D27+D28+D29+D30+D31+D34+D35</f>
        <v>30389.899999999998</v>
      </c>
      <c r="E24" s="19">
        <f>G24</f>
        <v>20204.399999999998</v>
      </c>
      <c r="F24" s="19"/>
      <c r="G24" s="19">
        <f>G25+G26+G28+G29+G30+G31+G34</f>
        <v>20204.399999999998</v>
      </c>
      <c r="H24" s="23"/>
    </row>
    <row r="25" spans="1:8" ht="66.75" customHeight="1">
      <c r="A25" s="29" t="s">
        <v>26</v>
      </c>
      <c r="B25" s="19">
        <v>2900</v>
      </c>
      <c r="C25" s="20"/>
      <c r="D25" s="20">
        <f>B25</f>
        <v>2900</v>
      </c>
      <c r="E25" s="21">
        <f>G25</f>
        <v>2243.5</v>
      </c>
      <c r="F25" s="20"/>
      <c r="G25" s="20">
        <f>2243.5</f>
        <v>2243.5</v>
      </c>
      <c r="H25" s="42" t="s">
        <v>43</v>
      </c>
    </row>
    <row r="26" spans="1:8" ht="82.5" customHeight="1">
      <c r="A26" s="30" t="s">
        <v>2</v>
      </c>
      <c r="B26" s="19">
        <v>12331.6</v>
      </c>
      <c r="C26" s="20"/>
      <c r="D26" s="20">
        <f aca="true" t="shared" si="0" ref="D26:D35">B26</f>
        <v>12331.6</v>
      </c>
      <c r="E26" s="21">
        <f aca="true" t="shared" si="1" ref="E26:E33">G26</f>
        <v>8310</v>
      </c>
      <c r="F26" s="20"/>
      <c r="G26" s="20">
        <f>8519.7-209.7</f>
        <v>8310</v>
      </c>
      <c r="H26" s="43" t="s">
        <v>42</v>
      </c>
    </row>
    <row r="27" spans="1:8" ht="65.25" customHeight="1">
      <c r="A27" s="28" t="s">
        <v>1</v>
      </c>
      <c r="B27" s="19">
        <v>298.1</v>
      </c>
      <c r="C27" s="21"/>
      <c r="D27" s="20">
        <f t="shared" si="0"/>
        <v>298.1</v>
      </c>
      <c r="E27" s="21"/>
      <c r="F27" s="21"/>
      <c r="G27" s="21"/>
      <c r="H27" s="22" t="s">
        <v>23</v>
      </c>
    </row>
    <row r="28" spans="1:8" ht="68.25" customHeight="1">
      <c r="A28" s="30" t="s">
        <v>6</v>
      </c>
      <c r="B28" s="19">
        <v>686</v>
      </c>
      <c r="C28" s="21"/>
      <c r="D28" s="20">
        <f t="shared" si="0"/>
        <v>686</v>
      </c>
      <c r="E28" s="21">
        <f t="shared" si="1"/>
        <v>577.4000000000001</v>
      </c>
      <c r="F28" s="21"/>
      <c r="G28" s="21">
        <f>698.2-120.8</f>
        <v>577.4000000000001</v>
      </c>
      <c r="H28" s="42" t="s">
        <v>44</v>
      </c>
    </row>
    <row r="29" spans="1:8" ht="69.75" customHeight="1">
      <c r="A29" s="30" t="s">
        <v>3</v>
      </c>
      <c r="B29" s="19">
        <v>8839.9</v>
      </c>
      <c r="C29" s="21"/>
      <c r="D29" s="20">
        <f t="shared" si="0"/>
        <v>8839.9</v>
      </c>
      <c r="E29" s="21">
        <f t="shared" si="1"/>
        <v>6182.3</v>
      </c>
      <c r="F29" s="21"/>
      <c r="G29" s="44">
        <f>6987.2-804.9</f>
        <v>6182.3</v>
      </c>
      <c r="H29" s="43" t="s">
        <v>46</v>
      </c>
    </row>
    <row r="30" spans="1:8" ht="63">
      <c r="A30" s="48" t="s">
        <v>27</v>
      </c>
      <c r="B30" s="37">
        <v>1642.1</v>
      </c>
      <c r="C30" s="38"/>
      <c r="D30" s="39">
        <f t="shared" si="0"/>
        <v>1642.1</v>
      </c>
      <c r="E30" s="38">
        <f t="shared" si="1"/>
        <v>1195.8</v>
      </c>
      <c r="F30" s="38"/>
      <c r="G30" s="38">
        <v>1195.8</v>
      </c>
      <c r="H30" s="49" t="s">
        <v>45</v>
      </c>
    </row>
    <row r="31" spans="1:8" ht="107.25" customHeight="1">
      <c r="A31" s="36" t="s">
        <v>38</v>
      </c>
      <c r="B31" s="53">
        <v>1301.2</v>
      </c>
      <c r="C31" s="38"/>
      <c r="D31" s="39">
        <v>1301.2</v>
      </c>
      <c r="E31" s="38">
        <f t="shared" si="1"/>
        <v>1137.8</v>
      </c>
      <c r="F31" s="38"/>
      <c r="G31" s="45">
        <f>1909.2-523.6-33-214.8</f>
        <v>1137.8</v>
      </c>
      <c r="H31" s="50" t="s">
        <v>47</v>
      </c>
    </row>
    <row r="32" spans="1:8" ht="78.75">
      <c r="A32" s="56"/>
      <c r="B32" s="54"/>
      <c r="C32" s="57"/>
      <c r="D32" s="58">
        <v>279.9</v>
      </c>
      <c r="E32" s="60">
        <f t="shared" si="1"/>
        <v>313</v>
      </c>
      <c r="F32" s="60"/>
      <c r="G32" s="46">
        <v>313</v>
      </c>
      <c r="H32" s="51" t="s">
        <v>49</v>
      </c>
    </row>
    <row r="33" spans="1:8" ht="81.75" customHeight="1">
      <c r="A33" s="40"/>
      <c r="B33" s="55"/>
      <c r="C33" s="41"/>
      <c r="D33" s="59">
        <v>413</v>
      </c>
      <c r="E33" s="61">
        <f t="shared" si="1"/>
        <v>624.9</v>
      </c>
      <c r="F33" s="61"/>
      <c r="G33" s="47">
        <v>624.9</v>
      </c>
      <c r="H33" s="52" t="s">
        <v>48</v>
      </c>
    </row>
    <row r="34" spans="1:8" ht="81.75" customHeight="1">
      <c r="A34" s="64" t="s">
        <v>28</v>
      </c>
      <c r="B34" s="19">
        <v>1827</v>
      </c>
      <c r="C34" s="21"/>
      <c r="D34" s="20">
        <f t="shared" si="0"/>
        <v>1827</v>
      </c>
      <c r="E34" s="21">
        <f>G34</f>
        <v>557.6</v>
      </c>
      <c r="F34" s="21"/>
      <c r="G34" s="21">
        <v>557.6</v>
      </c>
      <c r="H34" s="65" t="s">
        <v>41</v>
      </c>
    </row>
    <row r="35" spans="1:8" ht="69.75" customHeight="1">
      <c r="A35" s="25" t="s">
        <v>4</v>
      </c>
      <c r="B35" s="19">
        <v>564</v>
      </c>
      <c r="C35" s="20"/>
      <c r="D35" s="20">
        <f t="shared" si="0"/>
        <v>564</v>
      </c>
      <c r="E35" s="21"/>
      <c r="F35" s="20"/>
      <c r="G35" s="20"/>
      <c r="H35" s="22" t="s">
        <v>23</v>
      </c>
    </row>
    <row r="36" spans="1:8" ht="15.75">
      <c r="A36" s="31"/>
      <c r="B36" s="32"/>
      <c r="C36" s="33"/>
      <c r="D36" s="33"/>
      <c r="E36" s="34"/>
      <c r="F36" s="33"/>
      <c r="G36" s="33"/>
      <c r="H36" s="35"/>
    </row>
    <row r="37" spans="1:8" ht="15.75">
      <c r="A37" s="31"/>
      <c r="B37" s="32"/>
      <c r="C37" s="33"/>
      <c r="D37" s="33"/>
      <c r="E37" s="34"/>
      <c r="F37" s="33"/>
      <c r="G37" s="33"/>
      <c r="H37" s="35"/>
    </row>
    <row r="38" spans="1:8" ht="15.75">
      <c r="A38" s="31"/>
      <c r="B38" s="32"/>
      <c r="C38" s="33"/>
      <c r="D38" s="33"/>
      <c r="E38" s="34"/>
      <c r="F38" s="33"/>
      <c r="G38" s="33"/>
      <c r="H38" s="35"/>
    </row>
    <row r="39" spans="1:8" ht="15.75">
      <c r="A39" s="31"/>
      <c r="B39" s="32"/>
      <c r="C39" s="33"/>
      <c r="D39" s="33"/>
      <c r="E39" s="34"/>
      <c r="F39" s="33"/>
      <c r="G39" s="33"/>
      <c r="H39" s="35"/>
    </row>
    <row r="40" spans="1:8" ht="18.75">
      <c r="A40" s="3"/>
      <c r="B40" s="3"/>
      <c r="C40" s="3"/>
      <c r="D40" s="3"/>
      <c r="E40" s="3"/>
      <c r="F40" s="3"/>
      <c r="G40" s="3"/>
      <c r="H40" s="1"/>
    </row>
    <row r="41" spans="1:8" ht="18.75">
      <c r="A41" s="2" t="s">
        <v>51</v>
      </c>
      <c r="B41" s="2"/>
      <c r="C41" s="2"/>
      <c r="H41" s="63" t="s">
        <v>37</v>
      </c>
    </row>
    <row r="42" spans="1:8" ht="18.75">
      <c r="A42" s="2"/>
      <c r="B42" s="2"/>
      <c r="C42" s="2"/>
      <c r="H42" s="2"/>
    </row>
    <row r="43" spans="1:3" ht="18.75">
      <c r="A43" s="77" t="s">
        <v>52</v>
      </c>
      <c r="B43" s="2"/>
      <c r="C43" s="2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3" ht="18.75">
      <c r="A45" s="2" t="s">
        <v>7</v>
      </c>
      <c r="B45" s="2"/>
      <c r="C45" s="2"/>
    </row>
  </sheetData>
  <sheetProtection/>
  <mergeCells count="11">
    <mergeCell ref="E20:G20"/>
    <mergeCell ref="B21:B22"/>
    <mergeCell ref="H5:O5"/>
    <mergeCell ref="H6:O6"/>
    <mergeCell ref="A8:H8"/>
    <mergeCell ref="A19:G19"/>
    <mergeCell ref="C21:D21"/>
    <mergeCell ref="E21:E22"/>
    <mergeCell ref="F21:G21"/>
    <mergeCell ref="A20:A22"/>
    <mergeCell ref="B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Лара</dc:creator>
  <cp:keywords/>
  <dc:description/>
  <cp:lastModifiedBy>Admin</cp:lastModifiedBy>
  <cp:lastPrinted>2016-02-25T08:36:18Z</cp:lastPrinted>
  <dcterms:created xsi:type="dcterms:W3CDTF">2008-07-25T11:39:44Z</dcterms:created>
  <dcterms:modified xsi:type="dcterms:W3CDTF">2016-02-25T08:39:27Z</dcterms:modified>
  <cp:category/>
  <cp:version/>
  <cp:contentType/>
  <cp:contentStatus/>
</cp:coreProperties>
</file>