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60" windowWidth="14730" windowHeight="13080" activeTab="0"/>
  </bookViews>
  <sheets>
    <sheet name="1" sheetId="1" r:id="rId1"/>
  </sheets>
  <definedNames>
    <definedName name="_xlnm.Print_Area" localSheetId="0">'1'!$A$1:$G$154</definedName>
  </definedNames>
  <calcPr fullCalcOnLoad="1"/>
</workbook>
</file>

<file path=xl/sharedStrings.xml><?xml version="1.0" encoding="utf-8"?>
<sst xmlns="http://schemas.openxmlformats.org/spreadsheetml/2006/main" count="173" uniqueCount="118">
  <si>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</si>
  <si>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</si>
  <si>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Назва міської програми</t>
  </si>
  <si>
    <t>Планові обсяги фінансування</t>
  </si>
  <si>
    <t>Фактичні обсяги фінансування</t>
  </si>
  <si>
    <t>% виконання</t>
  </si>
  <si>
    <t>Примітка</t>
  </si>
  <si>
    <t>сума, грн.</t>
  </si>
  <si>
    <t>осіб</t>
  </si>
  <si>
    <t>Підпрограма 1. Соціальні гарантії захисникам України та членам їх сімей.</t>
  </si>
  <si>
    <t>Всього на виконання підпрограми:</t>
  </si>
  <si>
    <r>
      <rPr>
        <b/>
        <sz val="12"/>
        <rFont val="Times New Roman"/>
        <family val="1"/>
      </rPr>
      <t>Завдання 1.</t>
    </r>
    <r>
      <rPr>
        <sz val="12"/>
        <rFont val="Times New Roman"/>
        <family val="1"/>
      </rPr>
      <t xml:space="preserve"> Забезпечити надання матеріальної допомоги:</t>
    </r>
  </si>
  <si>
    <t>Продовження додатка 2</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</si>
  <si>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</si>
  <si>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</si>
  <si>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</si>
  <si>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</si>
  <si>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 xml:space="preserve"> - військовослужбовцям, які проходять військову службу за контрактом у Збройних Силах України, (надання матеріальної допомоги);</t>
  </si>
  <si>
    <r>
      <rPr>
        <b/>
        <sz val="12"/>
        <rFont val="Times New Roman"/>
        <family val="1"/>
      </rPr>
      <t>Завдання 2.</t>
    </r>
    <r>
      <rPr>
        <sz val="12"/>
        <rFont val="Times New Roman"/>
        <family val="1"/>
      </rPr>
      <t xml:space="preserve"> Забезпечити надання соціальних гарантій, встановлених  Сумською міською радою:</t>
    </r>
  </si>
  <si>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</si>
  <si>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</si>
  <si>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Профінансовано фактичну потребу відповідно до отриманих звернень.</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</si>
  <si>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</si>
  <si>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</si>
  <si>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2"/>
        <rFont val="Times New Roman"/>
        <family val="1"/>
      </rPr>
      <t>Завдання 3.</t>
    </r>
    <r>
      <rPr>
        <sz val="12"/>
        <rFont val="Times New Roman"/>
        <family val="1"/>
      </rPr>
      <t xml:space="preserve"> Забезпечити  поховання загиблих (померлих) захисників України.</t>
    </r>
  </si>
  <si>
    <r>
      <rPr>
        <b/>
        <sz val="12"/>
        <rFont val="Times New Roman"/>
        <family val="1"/>
      </rPr>
      <t>Завдання 4</t>
    </r>
    <r>
      <rPr>
        <sz val="12"/>
        <rFont val="Times New Roman"/>
        <family val="1"/>
      </rPr>
      <t>.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</si>
  <si>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rPr>
        <b/>
        <sz val="12"/>
        <rFont val="Times New Roman"/>
        <family val="1"/>
      </rP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</si>
  <si>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t>Профінансовано фактичну потребу для забезпечення дітей новорічними подарунками</t>
  </si>
  <si>
    <r>
      <rPr>
        <b/>
        <sz val="12"/>
        <rFont val="Times New Roman"/>
        <family val="1"/>
      </rPr>
      <t>Завдання 6.</t>
    </r>
    <r>
      <rPr>
        <sz val="12"/>
        <rFont val="Times New Roman"/>
        <family val="1"/>
      </rPr>
      <t xml:space="preserve"> Забезпечити проведення заходів для вшанування пам'яті загиблих (померлих) захисників України</t>
    </r>
  </si>
  <si>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</si>
  <si>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r>
      <rPr>
        <b/>
        <sz val="12"/>
        <rFont val="Times New Roman"/>
        <family val="1"/>
      </rPr>
      <t>Завдання 1.</t>
    </r>
    <r>
      <rPr>
        <sz val="12"/>
        <rFont val="Times New Roman"/>
        <family val="1"/>
      </rPr>
      <t xml:space="preserve"> Забезпечити надання пільг населенню на оплату житлово-комунальних послуг:</t>
    </r>
  </si>
  <si>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</si>
  <si>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Проведено відшкодування підриємствам за фактично надані пільги, а також у зв'язку з тим, що пільговики набували право на пільги протягом бюджетного року.</t>
  </si>
  <si>
    <t>- добровольцям – захисникам України та членам їх сімей (75% пільги).</t>
  </si>
  <si>
    <t>Підпрограма 3. Соціальні пільги та гарантії громадянам, які мають особливі заслуги та сім'ям загиблих.</t>
  </si>
  <si>
    <r>
      <t xml:space="preserve">Завдання 1. </t>
    </r>
    <r>
      <rPr>
        <sz val="12"/>
        <rFont val="Times New Roman"/>
        <family val="1"/>
      </rPr>
      <t>Забезпечити надання пільг по оплаті за житлово-комунальні послуги:</t>
    </r>
  </si>
  <si>
    <t>- сім’ям загиблих (померлих) захисників України (100% пільги (за виключенням розміру пільг, які надаються за рахунок коштів державного бюджету)).</t>
  </si>
  <si>
    <t>Проведено відшкодування підриємствам за фактично надані пільги.</t>
  </si>
  <si>
    <r>
      <rPr>
        <b/>
        <sz val="12"/>
        <rFont val="Times New Roman"/>
        <family val="1"/>
      </rPr>
      <t xml:space="preserve">Завдання 2. </t>
    </r>
    <r>
      <rPr>
        <sz val="12"/>
        <rFont val="Times New Roman"/>
        <family val="1"/>
      </rPr>
      <t>Забезпечити виплату соціальних гарантій громадянам, які мають особливі заслуги:</t>
    </r>
  </si>
  <si>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</si>
  <si>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</si>
  <si>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Проведено фінансування за фактичну вартість спожитих житлово-комунальних послуг, а також у зв'язку з тим, що пільговики втратили право на пільги протягом бюджетного року.</t>
  </si>
  <si>
    <t>- особам з інвалідністю внаслідок війни І групи з числа захисників України  (щомісячна грошова допомога);</t>
  </si>
  <si>
    <t>Фактичні видатки менше, ніж заплановані, у зв'язку зі смертю отримувачів.</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</si>
  <si>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</si>
  <si>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r>
      <rPr>
        <b/>
        <sz val="12"/>
        <rFont val="Times New Roman"/>
        <family val="1"/>
      </rPr>
      <t>Завдання 1</t>
    </r>
    <r>
      <rPr>
        <sz val="12"/>
        <rFont val="Times New Roman"/>
        <family val="1"/>
      </rPr>
      <t>. 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</si>
  <si>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t>Профінансовано фактичну потребу закладів дошкільної освіти щодо соціальної підтримки дітей, які потребують особливої соціальної уваги.</t>
  </si>
  <si>
    <r>
      <rPr>
        <b/>
        <sz val="12"/>
        <rFont val="Times New Roman"/>
        <family val="1"/>
      </rP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</si>
  <si>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Завдання 3</t>
    </r>
    <r>
      <rPr>
        <sz val="12"/>
        <rFont val="Times New Roman"/>
        <family val="1"/>
      </rPr>
      <t>. Забезпечити  новорічними подарунками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</si>
  <si>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 xml:space="preserve">Завдання 4. </t>
    </r>
    <r>
      <rPr>
        <sz val="12"/>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</si>
  <si>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</si>
  <si>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r>
      <rPr>
        <b/>
        <sz val="12"/>
        <rFont val="Times New Roman"/>
        <family val="1"/>
      </rPr>
      <t xml:space="preserve">Завдання 1. </t>
    </r>
    <r>
      <rPr>
        <sz val="12"/>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</si>
  <si>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t>Профінансовано фактичну потребу закладів загальної середньої освіти щодо соціальної підтримки дітей, які потребують особливої соціальної уваги.</t>
  </si>
  <si>
    <r>
      <rPr>
        <b/>
        <sz val="12"/>
        <rFont val="Times New Roman"/>
        <family val="1"/>
      </rPr>
      <t>Завдання 2.</t>
    </r>
    <r>
      <rPr>
        <sz val="12"/>
        <rFont val="Times New Roman"/>
        <family val="1"/>
      </rPr>
      <t xml:space="preserve">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</si>
  <si>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</si>
  <si>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Підпрограма 7. Медичне забезпечення захисників України та членів сімей загиблих (померлих) захисників України</t>
  </si>
  <si>
    <r>
      <rPr>
        <b/>
        <sz val="12"/>
        <rFont val="Times New Roman"/>
        <family val="1"/>
      </rPr>
      <t>Завдання 1.</t>
    </r>
    <r>
      <rPr>
        <sz val="12"/>
        <rFont val="Times New Roman"/>
        <family val="1"/>
      </rPr>
      <t xml:space="preserve"> Забезпечити додаткове медичне обслуговування захисників України, в т.ч.:</t>
    </r>
  </si>
  <si>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</si>
  <si>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</si>
  <si>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2"/>
        <rFont val="Times New Roman"/>
        <family val="1"/>
      </rPr>
      <t>Завдання 2.</t>
    </r>
    <r>
      <rPr>
        <sz val="12"/>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</si>
  <si>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</si>
  <si>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</si>
  <si>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</si>
  <si>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(надання одноразової матеріальної допомоги);</t>
  </si>
  <si>
    <t xml:space="preserve"> - дітям загиблих (померлих) захисників України  (надання одноразової матеріальної допомоги);</t>
  </si>
  <si>
    <t>- організація надання послуг, пов’язаних з проведенням заходів для захисників України, членів їх сімей, членів сімей загиблих (померлих) захисників України;</t>
  </si>
  <si>
    <t>- надання матеріальної допомоги до святкових та визначних дат захисникам України, членам сімей загиблих (померлих) захисників України.</t>
  </si>
  <si>
    <t>Підпрограма 2. Надання пільг на оплату житлово-комунальних послуг окремим категоріям громадян.</t>
  </si>
  <si>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</si>
  <si>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</si>
  <si>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 xml:space="preserve"> - забезпечення безкоштовними путівками до позаміських дитячих закладів оздоровлення та відпочинку  Сумської міської територіальної громади учнів закладів загальної середньої освіти та навчально-виховних комплексів, батьки яких є захисниками України. </t>
  </si>
  <si>
    <t>-  добровольцям – захисникам України (надання одноразової матеріальної допомоги до 5 Травня);</t>
  </si>
  <si>
    <t xml:space="preserve"> - військовослужбовцям, які проходять військову службу за контрактом у Збройних Силах України (надання одноразової матеріальної допомоги);</t>
  </si>
  <si>
    <t>- відшкодування виконавцям житлово-комунальних послуг пільг, наданих добровольцям – захисникам України та членам їх сімей в 2020 році.</t>
  </si>
  <si>
    <t>Всього на виконання підпрограми</t>
  </si>
  <si>
    <t>до рішення виконавчого комітету                                                  від                          №</t>
  </si>
  <si>
    <t>(назва програми)</t>
  </si>
  <si>
    <r>
      <t xml:space="preserve">1.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</si>
  <si>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 xml:space="preserve">         КВК                                                                                                                                                                    найменування головного розпорядника коштів</t>
  </si>
  <si>
    <r>
      <t xml:space="preserve">2.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</si>
  <si>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найменування програми, дата і номер рішення міської ради про її затвердження</t>
  </si>
  <si>
    <t>Інформація про виконання програми за 2020-2021 роки</t>
  </si>
  <si>
    <t xml:space="preserve">                    на 2020-2022 роки», затверджена рішенням Сумської міської ради від 27 листопада 2019 року № 5996-МР (зі змінами)</t>
  </si>
  <si>
    <t xml:space="preserve">3.  __             програма Сумської міської територіальної громади  «Соціальна підтримка захисників України та членів їх сімей» </t>
  </si>
  <si>
    <t xml:space="preserve">                              Додаток 2</t>
  </si>
  <si>
    <t>програма Сумської міської територіальної громади  «Соціальна підтримка захисників України та членів їх сімей»                                                                                      на 2020-2022 роки»</t>
  </si>
  <si>
    <r>
      <t xml:space="preserve">«Соціальна підтримка захисників України та членів їх сімей» за 2020-2021 роки, </t>
    </r>
    <r>
      <rPr>
        <b/>
        <i/>
        <sz val="14"/>
        <rFont val="Times New Roman"/>
        <family val="1"/>
      </rPr>
      <t>в тому числі:</t>
    </r>
  </si>
  <si>
    <t>«Соціальна підтримка захисників України та членів їх сімей» за 2020 рік</t>
  </si>
  <si>
    <t>«Соціальна підтримка захисників України та членів їх сімей» за 2021 рік</t>
  </si>
  <si>
    <r>
      <t xml:space="preserve">«Соціальна підтримка захисників України та членів їх сімей» за 2020 рік, </t>
    </r>
    <r>
      <rPr>
        <b/>
        <i/>
        <sz val="13"/>
        <rFont val="Times New Roman"/>
        <family val="1"/>
      </rPr>
      <t>в тому числі:</t>
    </r>
  </si>
  <si>
    <r>
      <t xml:space="preserve">«Соціальна підтримка захисників України та членів їх сімей» за 2021 рік, </t>
    </r>
    <r>
      <rPr>
        <b/>
        <i/>
        <sz val="13"/>
        <rFont val="Times New Roman"/>
        <family val="1"/>
      </rPr>
      <t>в тому числі:</t>
    </r>
  </si>
  <si>
    <r>
      <t xml:space="preserve">Завдання 4. </t>
    </r>
    <r>
      <rPr>
        <sz val="12"/>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</si>
  <si>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</si>
  <si>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r>
      <t xml:space="preserve">Завдання 6. </t>
    </r>
    <r>
      <rPr>
        <sz val="12"/>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r>
  </si>
  <si>
    <r>
      <t xml:space="preserve">Завдання 1. </t>
    </r>
    <r>
      <rPr>
        <sz val="12"/>
        <rFont val="Times New Roman"/>
        <family val="1"/>
      </rPr>
      <t>Забезпечити надання пільг населенню на оплату житлово-комунальних послуг:</t>
    </r>
  </si>
  <si>
    <r>
      <t>Завдання 2.</t>
    </r>
    <r>
      <rPr>
        <sz val="12"/>
        <rFont val="Times New Roman"/>
        <family val="1"/>
      </rPr>
      <t xml:space="preserve"> Забезпечити виплату соціальних гарантій громадянам, які мають особливі заслуги:</t>
    </r>
  </si>
  <si>
    <r>
      <t xml:space="preserve">Завдання 1. </t>
    </r>
    <r>
      <rPr>
        <sz val="12"/>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</si>
  <si>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</si>
  <si>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2"/>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</si>
  <si>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r>
      <t xml:space="preserve">Завдання 4. </t>
    </r>
    <r>
      <rPr>
        <sz val="12"/>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</si>
  <si>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1. </t>
    </r>
    <r>
      <rPr>
        <sz val="12"/>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r>
  </si>
  <si>
    <r>
      <t xml:space="preserve">Завдання 2. </t>
    </r>
    <r>
      <rPr>
        <sz val="12"/>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r>
  </si>
  <si>
    <r>
      <t xml:space="preserve">Завдання 3. </t>
    </r>
    <r>
      <rPr>
        <sz val="12"/>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r>
  </si>
  <si>
    <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</si>
  <si>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2"/>
        <rFont val="Times New Roman"/>
        <family val="1"/>
      </rPr>
      <t>Забезпечити додаткове медичне обслуговування захисників України, в т.ч.:</t>
    </r>
  </si>
  <si>
    <t>Фінансування не проводилось у зв'язку з відсутністю потреби.</t>
  </si>
  <si>
    <t>Профінансовано фактичну потребу в організації надання послуг, пов’язаних з проведенням заходів для захисників України, членів їх сімей, членів сімей загиблих (померлих) захисників України.</t>
  </si>
  <si>
    <t>Профінансовано фактичну потребу  щодо пільгового зубопротезування захисників України та членів сімей загиблих (померлих) захисників України.</t>
  </si>
  <si>
    <t>Директор департаменту соціального захисту населення Сумської міської ради</t>
  </si>
  <si>
    <t>Т.О.Масік</t>
  </si>
  <si>
    <t>- захисникам України та членам їх сімей, членам сімей загиблих (померлих) захисників України, добровольцям-захисникам України та членам їх сімей,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</si>
  <si>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добровольцям-захисникам України, (надання одноразової матеріальної допомоги);</t>
  </si>
  <si>
    <t xml:space="preserve">Профінансовано фактичну потребу для забезпечення поховання загиблих (померлих) захисників України </t>
  </si>
  <si>
    <t>Кошти використані в неповному обсязі у зв'язку з недовиконанням дохідної частини загального фонду бюджету Сумської міської територіальної громади.</t>
  </si>
  <si>
    <t>Проведено відшкодування підприємствам за фактично надані пільги, а також у зв'язку з тим, що пільговики набували право на пільги протягом бюджетного року.</t>
  </si>
  <si>
    <t>За допомогою звернулась менша кількість осіб, ніж планувалось.</t>
  </si>
  <si>
    <t>Профінансовано фактичну потребу щодо передачі відповідної субвенції.</t>
  </si>
  <si>
    <t>Відсутність необхідності перерахування коштів в запланованих обсягах (згідно з усною інформацією Департаменту фінансів Сумської обласної державної адміністрації).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</si>
</sst>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Red]0.0"/>
    <numFmt numFmtId="202" formatCode="0;[Red]0"/>
    <numFmt numFmtId="203" formatCode="000000"/>
    <numFmt numFmtId="204" formatCode="#,##0.0"/>
    <numFmt numFmtId="205" formatCode="0.0000000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0.000"/>
    <numFmt numFmtId="211" formatCode="0.0%"/>
  </numFmts>
  <fonts count="70">
    <font>
      <sz val="10"/>
      <name val="Arial Cyr"/>
      <family val="0"/>
    </font>
    <font>
      <sz val="10"/>
      <name val="Times New Roman"/>
      <family val="1"/>
    </font>
    <font>
      <u val="single"/>
      <sz val="7.5"/>
      <color indexed="12"/>
      <name val="Arial Cyr"/>
      <family val="0"/>
    </font>
    <font>
      <u val="single"/>
      <sz val="7.5"/>
      <color indexed="36"/>
      <name val="Arial Cyr"/>
      <family val="0"/>
    </font>
    <font>
      <b/>
      <sz val="11"/>
      <name val="Times New Roman"/>
      <family val="1"/>
    </font>
    <font>
      <sz val="10"/>
      <name val="Arial"/>
      <family val="2"/>
    </font>
    <font>
      <sz val="11"/>
      <name val="Times New Roman"/>
      <family val="1"/>
    </font>
    <font>
      <b/>
      <sz val="12"/>
      <name val="Times New Roman"/>
      <family val="1"/>
    </font>
    <font>
      <sz val="12"/>
      <name val="Times New Roman"/>
      <family val="1"/>
    </font>
    <font>
      <i/>
      <sz val="12"/>
      <name val="Times New Roman"/>
      <family val="1"/>
    </font>
    <font>
      <sz val="13"/>
      <name val="Times New Roman"/>
      <family val="1"/>
    </font>
    <font>
      <sz val="16"/>
      <name val="Times New Roman"/>
      <family val="1"/>
    </font>
    <font>
      <b/>
      <u val="single"/>
      <sz val="14"/>
      <name val="Times New Roman"/>
      <family val="1"/>
    </font>
    <font>
      <sz val="9"/>
      <name val="Times New Roman"/>
      <family val="1"/>
    </font>
    <font>
      <sz val="14"/>
      <name val="Times New Roman"/>
      <family val="1"/>
    </font>
    <font>
      <sz val="8"/>
      <name val="Times New Roman"/>
      <family val="1"/>
    </font>
    <font>
      <b/>
      <sz val="14"/>
      <name val="Times New Roman"/>
      <family val="1"/>
    </font>
    <font>
      <b/>
      <sz val="13"/>
      <name val="Times New Roman"/>
      <family val="1"/>
    </font>
    <font>
      <b/>
      <i/>
      <sz val="13"/>
      <name val="Times New Roman"/>
      <family val="1"/>
    </font>
    <font>
      <b/>
      <sz val="10"/>
      <name val="Arial"/>
      <family val="2"/>
    </font>
    <font>
      <b/>
      <sz val="12"/>
      <name val="Arial"/>
      <family val="2"/>
    </font>
    <font>
      <sz val="12"/>
      <name val="Arial"/>
      <family val="2"/>
    </font>
    <font>
      <i/>
      <sz val="10"/>
      <name val="Arial"/>
      <family val="2"/>
    </font>
    <font>
      <u val="single"/>
      <sz val="16"/>
      <name val="Times New Roman"/>
      <family val="1"/>
    </font>
    <font>
      <u val="single"/>
      <sz val="14"/>
      <name val="Times New Roman"/>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2"/>
      <color indexed="10"/>
      <name val="Times New Roman"/>
      <family val="1"/>
    </font>
    <font>
      <sz val="12"/>
      <color indexed="10"/>
      <name val="Times New Roman"/>
      <family val="1"/>
    </font>
    <font>
      <b/>
      <sz val="13"/>
      <color indexed="10"/>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2"/>
      <color rgb="FFFF0000"/>
      <name val="Times New Roman"/>
      <family val="1"/>
    </font>
    <font>
      <sz val="12"/>
      <color rgb="FFFF0000"/>
      <name val="Times New Roman"/>
      <family val="1"/>
    </font>
    <font>
      <b/>
      <sz val="13"/>
      <color rgb="FFFF0000"/>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5" fillId="0" borderId="0">
      <alignment/>
      <protection/>
    </xf>
    <xf numFmtId="0" fontId="3"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4" fillId="32" borderId="0" applyNumberFormat="0" applyBorder="0" applyAlignment="0" applyProtection="0"/>
  </cellStyleXfs>
  <cellXfs count="178">
    <xf numFmtId="0" fontId="0" fillId="0" borderId="0" xfId="0" applyAlignment="1">
      <alignment/>
    </xf>
    <xf numFmtId="4"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Alignment="1">
      <alignment/>
    </xf>
    <xf numFmtId="0" fontId="5" fillId="0" borderId="0" xfId="0" applyFont="1" applyFill="1" applyAlignment="1">
      <alignment/>
    </xf>
    <xf numFmtId="0" fontId="13" fillId="0" borderId="0" xfId="0" applyFont="1" applyBorder="1" applyAlignment="1">
      <alignment horizontal="center"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17" fillId="33" borderId="11" xfId="0" applyFont="1" applyFill="1" applyBorder="1" applyAlignment="1">
      <alignment horizontal="justify" vertical="center" wrapText="1"/>
    </xf>
    <xf numFmtId="4" fontId="17" fillId="33" borderId="10" xfId="0" applyNumberFormat="1" applyFont="1" applyFill="1" applyBorder="1" applyAlignment="1">
      <alignment horizontal="center" vertical="center"/>
    </xf>
    <xf numFmtId="0" fontId="17" fillId="0" borderId="10" xfId="0" applyFont="1" applyFill="1" applyBorder="1" applyAlignment="1">
      <alignment horizontal="justify" vertical="center" wrapText="1"/>
    </xf>
    <xf numFmtId="0" fontId="19" fillId="0" borderId="0" xfId="0" applyFont="1" applyFill="1" applyAlignment="1">
      <alignment/>
    </xf>
    <xf numFmtId="0" fontId="4" fillId="0" borderId="11" xfId="0" applyFont="1" applyFill="1" applyBorder="1" applyAlignment="1">
      <alignment horizontal="left" vertical="center" wrapText="1"/>
    </xf>
    <xf numFmtId="49" fontId="8" fillId="0" borderId="11" xfId="0" applyNumberFormat="1" applyFont="1" applyFill="1" applyBorder="1" applyAlignment="1">
      <alignment horizontal="justify" vertical="center" wrapText="1"/>
    </xf>
    <xf numFmtId="0" fontId="20" fillId="0" borderId="10" xfId="0" applyFont="1" applyFill="1" applyBorder="1" applyAlignment="1">
      <alignment/>
    </xf>
    <xf numFmtId="0" fontId="19" fillId="0" borderId="10" xfId="0" applyFont="1" applyFill="1" applyBorder="1" applyAlignment="1">
      <alignment/>
    </xf>
    <xf numFmtId="0" fontId="4" fillId="0" borderId="0" xfId="0" applyFont="1" applyFill="1" applyBorder="1" applyAlignment="1">
      <alignment horizontal="left" vertical="center" wrapText="1"/>
    </xf>
    <xf numFmtId="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8" fillId="34" borderId="11" xfId="53" applyNumberFormat="1" applyFont="1" applyFill="1" applyBorder="1" applyAlignment="1">
      <alignment horizontal="justify" vertical="center" wrapText="1"/>
      <protection/>
    </xf>
    <xf numFmtId="211" fontId="8" fillId="0" borderId="10" xfId="0" applyNumberFormat="1" applyFont="1" applyFill="1" applyBorder="1" applyAlignment="1">
      <alignment horizontal="center" vertical="center"/>
    </xf>
    <xf numFmtId="0" fontId="5" fillId="0" borderId="10" xfId="0" applyFont="1" applyFill="1" applyBorder="1" applyAlignment="1">
      <alignment/>
    </xf>
    <xf numFmtId="0" fontId="13" fillId="0" borderId="0" xfId="0" applyFont="1" applyFill="1" applyAlignment="1">
      <alignment horizontal="justify" vertical="center" wrapText="1"/>
    </xf>
    <xf numFmtId="0" fontId="8" fillId="0" borderId="10" xfId="0" applyFont="1" applyFill="1" applyBorder="1" applyAlignment="1">
      <alignment horizontal="justify" vertical="center" wrapText="1"/>
    </xf>
    <xf numFmtId="4" fontId="8" fillId="34" borderId="10" xfId="0" applyNumberFormat="1" applyFont="1" applyFill="1" applyBorder="1" applyAlignment="1">
      <alignment horizontal="center" vertical="center"/>
    </xf>
    <xf numFmtId="3" fontId="8" fillId="34" borderId="10" xfId="0" applyNumberFormat="1" applyFont="1" applyFill="1" applyBorder="1" applyAlignment="1">
      <alignment horizontal="center" vertical="center"/>
    </xf>
    <xf numFmtId="0" fontId="8" fillId="34" borderId="11" xfId="0" applyNumberFormat="1" applyFont="1" applyFill="1" applyBorder="1" applyAlignment="1">
      <alignment horizontal="justify" vertical="center" wrapText="1"/>
    </xf>
    <xf numFmtId="0" fontId="6" fillId="0" borderId="0" xfId="0" applyFont="1" applyFill="1" applyBorder="1" applyAlignment="1">
      <alignment horizontal="justify" vertical="center" wrapText="1"/>
    </xf>
    <xf numFmtId="0" fontId="8" fillId="0" borderId="11" xfId="0" applyFont="1" applyFill="1" applyBorder="1" applyAlignment="1">
      <alignment horizontal="justify" vertical="center" wrapText="1"/>
    </xf>
    <xf numFmtId="211" fontId="7"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0" fontId="8" fillId="34" borderId="11" xfId="0" applyFont="1" applyFill="1" applyBorder="1" applyAlignment="1">
      <alignment horizontal="justify" vertical="center" wrapText="1"/>
    </xf>
    <xf numFmtId="4" fontId="7" fillId="34" borderId="10"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xf>
    <xf numFmtId="0" fontId="7" fillId="0" borderId="0" xfId="0" applyFont="1" applyFill="1" applyBorder="1" applyAlignment="1">
      <alignment vertical="top" wrapText="1"/>
    </xf>
    <xf numFmtId="0" fontId="19" fillId="0" borderId="0" xfId="0" applyFont="1" applyFill="1" applyBorder="1" applyAlignment="1">
      <alignment/>
    </xf>
    <xf numFmtId="0" fontId="7" fillId="0" borderId="1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7" fillId="0" borderId="11" xfId="0" applyFont="1" applyFill="1" applyBorder="1" applyAlignment="1">
      <alignment horizontal="justify" vertical="center" wrapText="1"/>
    </xf>
    <xf numFmtId="200" fontId="7" fillId="0" borderId="10" xfId="0" applyNumberFormat="1" applyFont="1" applyFill="1" applyBorder="1" applyAlignment="1">
      <alignment horizontal="center" vertical="center"/>
    </xf>
    <xf numFmtId="0" fontId="8" fillId="0" borderId="11" xfId="0" applyFont="1" applyFill="1" applyBorder="1" applyAlignment="1">
      <alignment horizontal="justify" vertical="center"/>
    </xf>
    <xf numFmtId="0" fontId="1" fillId="0" borderId="0" xfId="0" applyFont="1" applyFill="1" applyBorder="1" applyAlignment="1">
      <alignment vertical="center" wrapText="1"/>
    </xf>
    <xf numFmtId="0" fontId="7" fillId="34" borderId="0" xfId="0" applyFont="1" applyFill="1" applyBorder="1" applyAlignment="1">
      <alignment vertical="center" wrapText="1"/>
    </xf>
    <xf numFmtId="0" fontId="5" fillId="0" borderId="0" xfId="0" applyFont="1" applyFill="1" applyBorder="1" applyAlignment="1">
      <alignment/>
    </xf>
    <xf numFmtId="0" fontId="20"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8" fillId="0" borderId="10" xfId="0" applyFont="1" applyFill="1" applyBorder="1" applyAlignment="1">
      <alignment vertical="center" wrapText="1"/>
    </xf>
    <xf numFmtId="4" fontId="8" fillId="34"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4"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7" fillId="34" borderId="10" xfId="0" applyFont="1" applyFill="1" applyBorder="1" applyAlignment="1">
      <alignment horizontal="left" vertical="center" wrapText="1"/>
    </xf>
    <xf numFmtId="0" fontId="1" fillId="0" borderId="10" xfId="0" applyFont="1" applyFill="1" applyBorder="1" applyAlignment="1">
      <alignment vertical="center" wrapText="1"/>
    </xf>
    <xf numFmtId="0" fontId="22" fillId="0" borderId="0" xfId="0" applyFont="1" applyFill="1" applyAlignment="1">
      <alignment/>
    </xf>
    <xf numFmtId="4"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22" fillId="0" borderId="0" xfId="0" applyFont="1" applyFill="1" applyBorder="1" applyAlignment="1">
      <alignment/>
    </xf>
    <xf numFmtId="0" fontId="65" fillId="0" borderId="0" xfId="0" applyFont="1" applyAlignment="1">
      <alignment/>
    </xf>
    <xf numFmtId="0" fontId="65" fillId="0" borderId="0" xfId="0" applyFont="1" applyFill="1" applyAlignment="1">
      <alignment/>
    </xf>
    <xf numFmtId="0" fontId="65" fillId="0" borderId="10" xfId="0" applyFont="1" applyFill="1" applyBorder="1" applyAlignment="1">
      <alignment/>
    </xf>
    <xf numFmtId="0" fontId="7" fillId="0" borderId="10" xfId="0" applyFont="1" applyFill="1" applyBorder="1" applyAlignment="1">
      <alignment horizontal="justify" vertical="center" wrapText="1"/>
    </xf>
    <xf numFmtId="0" fontId="66" fillId="0" borderId="10" xfId="0" applyFont="1" applyBorder="1" applyAlignment="1">
      <alignment horizontal="center" vertical="center"/>
    </xf>
    <xf numFmtId="4" fontId="8" fillId="0" borderId="12"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 fontId="8" fillId="0" borderId="13"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4" fontId="7" fillId="34" borderId="14" xfId="0" applyNumberFormat="1" applyFont="1" applyFill="1" applyBorder="1" applyAlignment="1">
      <alignment horizontal="center" vertical="center"/>
    </xf>
    <xf numFmtId="3" fontId="7" fillId="34" borderId="14" xfId="0" applyNumberFormat="1" applyFont="1" applyFill="1" applyBorder="1" applyAlignment="1">
      <alignment horizontal="center" vertical="center"/>
    </xf>
    <xf numFmtId="0" fontId="8" fillId="0" borderId="10" xfId="0" applyNumberFormat="1" applyFont="1" applyFill="1" applyBorder="1" applyAlignment="1">
      <alignment horizontal="justify" vertical="center" wrapText="1"/>
    </xf>
    <xf numFmtId="3" fontId="8" fillId="0" borderId="12"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 fontId="8" fillId="0" borderId="12" xfId="0" applyNumberFormat="1" applyFont="1" applyFill="1" applyBorder="1" applyAlignment="1">
      <alignment horizontal="center" vertical="center"/>
    </xf>
    <xf numFmtId="0" fontId="7" fillId="0" borderId="10" xfId="0" applyFont="1" applyFill="1" applyBorder="1" applyAlignment="1">
      <alignment vertical="center" wrapText="1"/>
    </xf>
    <xf numFmtId="0" fontId="15" fillId="0" borderId="0" xfId="0" applyFont="1" applyAlignment="1">
      <alignment horizontal="center"/>
    </xf>
    <xf numFmtId="0" fontId="16" fillId="33" borderId="11" xfId="0" applyFont="1" applyFill="1" applyBorder="1" applyAlignment="1">
      <alignment horizontal="justify" vertical="center" wrapText="1"/>
    </xf>
    <xf numFmtId="4"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211" fontId="17" fillId="33" borderId="10" xfId="0" applyNumberFormat="1" applyFont="1" applyFill="1" applyBorder="1" applyAlignment="1">
      <alignment horizontal="center" vertical="center"/>
    </xf>
    <xf numFmtId="0" fontId="7" fillId="0" borderId="11" xfId="0" applyFont="1" applyBorder="1" applyAlignment="1">
      <alignment horizontal="justify" vertical="center" wrapText="1"/>
    </xf>
    <xf numFmtId="4" fontId="7" fillId="0" borderId="10" xfId="0" applyNumberFormat="1" applyFont="1" applyBorder="1" applyAlignment="1">
      <alignment horizontal="center" vertical="center"/>
    </xf>
    <xf numFmtId="211" fontId="7" fillId="0" borderId="10" xfId="0" applyNumberFormat="1" applyFont="1" applyBorder="1" applyAlignment="1">
      <alignment horizontal="center" vertical="center"/>
    </xf>
    <xf numFmtId="211" fontId="17" fillId="0" borderId="10" xfId="0" applyNumberFormat="1" applyFont="1" applyFill="1" applyBorder="1" applyAlignment="1">
      <alignment horizontal="center" vertical="center"/>
    </xf>
    <xf numFmtId="0" fontId="13" fillId="0" borderId="0" xfId="0" applyFont="1" applyBorder="1" applyAlignment="1">
      <alignment vertical="top"/>
    </xf>
    <xf numFmtId="0" fontId="67" fillId="0" borderId="0" xfId="0" applyFont="1" applyBorder="1" applyAlignment="1">
      <alignment vertical="center"/>
    </xf>
    <xf numFmtId="0" fontId="66" fillId="33" borderId="10" xfId="0" applyFont="1" applyFill="1" applyBorder="1" applyAlignment="1">
      <alignment horizontal="center" vertical="center"/>
    </xf>
    <xf numFmtId="49" fontId="68" fillId="33" borderId="10" xfId="0" applyNumberFormat="1" applyFont="1" applyFill="1" applyBorder="1" applyAlignment="1">
      <alignment horizontal="center" vertical="center"/>
    </xf>
    <xf numFmtId="0" fontId="8" fillId="0" borderId="12"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xf>
    <xf numFmtId="3" fontId="8" fillId="0" borderId="12" xfId="0" applyNumberFormat="1" applyFont="1" applyFill="1" applyBorder="1" applyAlignment="1">
      <alignment horizontal="center" vertical="center"/>
    </xf>
    <xf numFmtId="4" fontId="8" fillId="34" borderId="12" xfId="0" applyNumberFormat="1" applyFont="1" applyFill="1" applyBorder="1" applyAlignment="1">
      <alignment horizontal="center" vertical="center"/>
    </xf>
    <xf numFmtId="3" fontId="8" fillId="34" borderId="12" xfId="0" applyNumberFormat="1" applyFont="1" applyFill="1" applyBorder="1" applyAlignment="1">
      <alignment horizontal="center" vertical="center"/>
    </xf>
    <xf numFmtId="4" fontId="7" fillId="0" borderId="14" xfId="0" applyNumberFormat="1" applyFont="1" applyFill="1" applyBorder="1" applyAlignment="1">
      <alignment horizontal="center" vertical="center" wrapText="1"/>
    </xf>
    <xf numFmtId="211" fontId="8" fillId="34" borderId="10" xfId="0" applyNumberFormat="1" applyFont="1" applyFill="1" applyBorder="1" applyAlignment="1">
      <alignment horizontal="center" vertical="center"/>
    </xf>
    <xf numFmtId="0" fontId="14" fillId="0" borderId="0" xfId="0" applyFont="1" applyFill="1" applyAlignment="1">
      <alignment wrapText="1"/>
    </xf>
    <xf numFmtId="0" fontId="69" fillId="34" borderId="10" xfId="0" applyNumberFormat="1" applyFont="1" applyFill="1" applyBorder="1" applyAlignment="1">
      <alignment horizontal="justify" vertical="center" wrapText="1"/>
    </xf>
    <xf numFmtId="49" fontId="69" fillId="34" borderId="10" xfId="0" applyNumberFormat="1" applyFont="1" applyFill="1" applyBorder="1" applyAlignment="1">
      <alignment horizontal="justify" vertical="center" wrapText="1"/>
    </xf>
    <xf numFmtId="0" fontId="8" fillId="0" borderId="13" xfId="0" applyFont="1" applyFill="1" applyBorder="1" applyAlignment="1">
      <alignment vertical="center" wrapText="1"/>
    </xf>
    <xf numFmtId="0" fontId="8" fillId="34" borderId="10" xfId="0" applyFont="1" applyFill="1" applyBorder="1" applyAlignment="1">
      <alignment horizontal="justify" vertical="center" wrapText="1"/>
    </xf>
    <xf numFmtId="0" fontId="7" fillId="34" borderId="11" xfId="0" applyFont="1" applyFill="1" applyBorder="1" applyAlignment="1">
      <alignment horizontal="left" vertical="center" wrapText="1"/>
    </xf>
    <xf numFmtId="3" fontId="7" fillId="34" borderId="10" xfId="0" applyNumberFormat="1" applyFont="1" applyFill="1" applyBorder="1" applyAlignment="1">
      <alignment horizontal="center" vertical="center" wrapText="1"/>
    </xf>
    <xf numFmtId="3" fontId="8" fillId="34" borderId="10" xfId="0" applyNumberFormat="1" applyFont="1" applyFill="1" applyBorder="1" applyAlignment="1">
      <alignment horizontal="center" vertical="center" wrapText="1"/>
    </xf>
    <xf numFmtId="0" fontId="21" fillId="34" borderId="10" xfId="0" applyFont="1" applyFill="1" applyBorder="1" applyAlignment="1">
      <alignment horizontal="center" vertical="center"/>
    </xf>
    <xf numFmtId="0" fontId="5" fillId="34" borderId="10" xfId="0" applyFont="1" applyFill="1" applyBorder="1" applyAlignment="1">
      <alignment horizontal="center" vertical="center"/>
    </xf>
    <xf numFmtId="0" fontId="4" fillId="34" borderId="0" xfId="0" applyFont="1" applyFill="1" applyBorder="1" applyAlignment="1">
      <alignment horizontal="left" vertical="center" wrapText="1"/>
    </xf>
    <xf numFmtId="4" fontId="7" fillId="34" borderId="0" xfId="0" applyNumberFormat="1"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0" applyFont="1" applyFill="1" applyBorder="1" applyAlignment="1">
      <alignment horizontal="justify" vertical="center" wrapText="1"/>
    </xf>
    <xf numFmtId="0" fontId="8" fillId="34" borderId="10" xfId="0" applyFont="1" applyFill="1" applyBorder="1" applyAlignment="1">
      <alignment vertical="center" wrapText="1"/>
    </xf>
    <xf numFmtId="0" fontId="7" fillId="34" borderId="10" xfId="0" applyFont="1" applyFill="1" applyBorder="1" applyAlignment="1">
      <alignment horizontal="left" vertical="center" wrapText="1"/>
    </xf>
    <xf numFmtId="0" fontId="65" fillId="34" borderId="10" xfId="0" applyFont="1" applyFill="1" applyBorder="1" applyAlignment="1">
      <alignment/>
    </xf>
    <xf numFmtId="0" fontId="8" fillId="34" borderId="10" xfId="0" applyFont="1" applyFill="1" applyBorder="1" applyAlignment="1">
      <alignment horizontal="center" vertical="center" wrapText="1"/>
    </xf>
    <xf numFmtId="0" fontId="8" fillId="34" borderId="10" xfId="0" applyFont="1" applyFill="1" applyBorder="1" applyAlignment="1">
      <alignment horizontal="justify" vertical="center"/>
    </xf>
    <xf numFmtId="0" fontId="8" fillId="0" borderId="13" xfId="0" applyFont="1" applyFill="1" applyBorder="1" applyAlignment="1">
      <alignment horizontal="justify" vertical="center" wrapText="1"/>
    </xf>
    <xf numFmtId="0" fontId="8" fillId="0" borderId="12" xfId="0" applyFont="1" applyFill="1" applyBorder="1" applyAlignment="1">
      <alignment horizontal="justify" vertical="center" wrapText="1"/>
    </xf>
    <xf numFmtId="3" fontId="14"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17" fillId="0" borderId="11"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17" fillId="0" borderId="11"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8" fillId="34" borderId="13" xfId="0" applyFont="1" applyFill="1" applyBorder="1" applyAlignment="1">
      <alignment horizontal="justify" vertical="center" wrapText="1"/>
    </xf>
    <xf numFmtId="0" fontId="8" fillId="34" borderId="12" xfId="0" applyFont="1" applyFill="1" applyBorder="1" applyAlignment="1">
      <alignment horizontal="justify" vertical="center" wrapText="1"/>
    </xf>
    <xf numFmtId="0" fontId="17" fillId="34" borderId="11"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7" fillId="34" borderId="11" xfId="0" applyFont="1" applyFill="1" applyBorder="1" applyAlignment="1">
      <alignment horizontal="justify" vertical="center" wrapText="1"/>
    </xf>
    <xf numFmtId="0" fontId="17" fillId="34" borderId="15" xfId="0" applyFont="1" applyFill="1" applyBorder="1" applyAlignment="1">
      <alignment horizontal="justify" vertical="center" wrapText="1"/>
    </xf>
    <xf numFmtId="0" fontId="17" fillId="34" borderId="16" xfId="0" applyFont="1" applyFill="1" applyBorder="1" applyAlignment="1">
      <alignment horizontal="justify" vertical="center" wrapText="1"/>
    </xf>
    <xf numFmtId="0" fontId="17" fillId="34" borderId="10"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4" borderId="0" xfId="0" applyFont="1" applyFill="1" applyBorder="1" applyAlignment="1">
      <alignment horizontal="right" vertical="center" wrapText="1"/>
    </xf>
    <xf numFmtId="0" fontId="17" fillId="0" borderId="10" xfId="0" applyFont="1" applyFill="1" applyBorder="1" applyAlignment="1">
      <alignment horizontal="justify" vertical="center" wrapText="1"/>
    </xf>
    <xf numFmtId="0" fontId="17" fillId="34"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top" wrapText="1"/>
    </xf>
    <xf numFmtId="0" fontId="16" fillId="0" borderId="16" xfId="0" applyFont="1" applyBorder="1" applyAlignment="1">
      <alignment horizontal="center" vertical="top"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justify" vertical="center" wrapText="1"/>
    </xf>
    <xf numFmtId="0" fontId="10" fillId="0" borderId="0" xfId="0" applyFont="1" applyAlignment="1">
      <alignment horizontal="left" vertical="top" wrapText="1"/>
    </xf>
    <xf numFmtId="0" fontId="11" fillId="0" borderId="0" xfId="0" applyFont="1" applyAlignment="1">
      <alignment horizontal="center"/>
    </xf>
    <xf numFmtId="0" fontId="12" fillId="0" borderId="0" xfId="0" applyFont="1" applyBorder="1" applyAlignment="1">
      <alignment horizontal="center" wrapText="1"/>
    </xf>
    <xf numFmtId="0" fontId="13" fillId="0" borderId="0" xfId="0" applyFont="1" applyAlignment="1">
      <alignment horizontal="center"/>
    </xf>
    <xf numFmtId="211" fontId="8" fillId="0" borderId="13" xfId="0" applyNumberFormat="1" applyFont="1" applyFill="1" applyBorder="1" applyAlignment="1">
      <alignment horizontal="center" vertical="center"/>
    </xf>
    <xf numFmtId="211" fontId="8" fillId="0" borderId="12" xfId="0" applyNumberFormat="1" applyFont="1" applyFill="1" applyBorder="1" applyAlignment="1">
      <alignment horizontal="center" vertical="center"/>
    </xf>
    <xf numFmtId="49" fontId="14" fillId="0" borderId="0" xfId="0" applyNumberFormat="1" applyFont="1" applyAlignment="1">
      <alignment horizontal="left"/>
    </xf>
    <xf numFmtId="0" fontId="15" fillId="0" borderId="0" xfId="0" applyFont="1" applyAlignment="1">
      <alignment horizontal="left"/>
    </xf>
    <xf numFmtId="0" fontId="14" fillId="0" borderId="0" xfId="0" applyFont="1" applyAlignment="1">
      <alignment horizontal="left"/>
    </xf>
    <xf numFmtId="0" fontId="24" fillId="0" borderId="0" xfId="0" applyFont="1" applyAlignment="1">
      <alignment horizontal="left"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75"/>
  <sheetViews>
    <sheetView tabSelected="1" view="pageBreakPreview" zoomScale="70" zoomScaleNormal="80" zoomScaleSheetLayoutView="70" zoomScalePageLayoutView="0" workbookViewId="0" topLeftCell="A1">
      <selection activeCell="A143" sqref="A143:G143"/>
    </sheetView>
  </sheetViews>
  <sheetFormatPr defaultColWidth="9.00390625" defaultRowHeight="12.75"/>
  <cols>
    <col min="1" max="1" width="61.375" style="70" customWidth="1"/>
    <col min="2" max="2" width="16.25390625" style="70" customWidth="1"/>
    <col min="3" max="3" width="8.625" style="70" customWidth="1"/>
    <col min="4" max="4" width="16.00390625" style="69" customWidth="1"/>
    <col min="5" max="5" width="8.375" style="69" customWidth="1"/>
    <col min="6" max="6" width="13.875" style="70" customWidth="1"/>
    <col min="7" max="7" width="40.25390625" style="70" customWidth="1"/>
    <col min="8" max="8" width="17.75390625" style="69" customWidth="1"/>
    <col min="9" max="9" width="8.375" style="69" customWidth="1"/>
    <col min="10" max="10" width="16.25390625" style="70" customWidth="1"/>
    <col min="11" max="11" width="7.375" style="70" customWidth="1"/>
    <col min="12" max="12" width="16.25390625" style="69" customWidth="1"/>
    <col min="13" max="13" width="7.625" style="69" customWidth="1"/>
    <col min="14" max="16384" width="9.125" style="70" customWidth="1"/>
  </cols>
  <sheetData>
    <row r="1" spans="1:7" s="69" customFormat="1" ht="16.5">
      <c r="A1" s="11"/>
      <c r="B1" s="12"/>
      <c r="C1" s="12"/>
      <c r="D1" s="11"/>
      <c r="E1" s="11"/>
      <c r="F1" s="162" t="s">
        <v>84</v>
      </c>
      <c r="G1" s="162"/>
    </row>
    <row r="2" spans="1:7" s="69" customFormat="1" ht="3.75" customHeight="1">
      <c r="A2" s="11"/>
      <c r="B2" s="12"/>
      <c r="C2" s="12"/>
      <c r="D2" s="11"/>
      <c r="E2" s="11"/>
      <c r="F2" s="163"/>
      <c r="G2" s="163"/>
    </row>
    <row r="3" spans="1:7" s="69" customFormat="1" ht="81" customHeight="1">
      <c r="A3" s="11"/>
      <c r="B3" s="12"/>
      <c r="C3" s="12"/>
      <c r="D3" s="11"/>
      <c r="E3" s="11"/>
      <c r="F3" s="164" t="s">
        <v>75</v>
      </c>
      <c r="G3" s="164"/>
    </row>
    <row r="4" spans="1:7" s="69" customFormat="1" ht="12.75" hidden="1">
      <c r="A4" s="11"/>
      <c r="B4" s="12"/>
      <c r="C4" s="12"/>
      <c r="D4" s="11"/>
      <c r="E4" s="11"/>
      <c r="F4" s="11"/>
      <c r="G4" s="11"/>
    </row>
    <row r="5" spans="1:7" s="69" customFormat="1" ht="26.25" customHeight="1">
      <c r="A5" s="165" t="s">
        <v>81</v>
      </c>
      <c r="B5" s="165"/>
      <c r="C5" s="165"/>
      <c r="D5" s="165"/>
      <c r="E5" s="165"/>
      <c r="F5" s="165"/>
      <c r="G5" s="165"/>
    </row>
    <row r="6" spans="1:7" s="69" customFormat="1" ht="39" customHeight="1">
      <c r="A6" s="166" t="s">
        <v>85</v>
      </c>
      <c r="B6" s="166"/>
      <c r="C6" s="166"/>
      <c r="D6" s="166"/>
      <c r="E6" s="166"/>
      <c r="F6" s="166"/>
      <c r="G6" s="166"/>
    </row>
    <row r="7" spans="1:7" s="69" customFormat="1" ht="12.75">
      <c r="A7" s="167" t="s">
        <v>76</v>
      </c>
      <c r="B7" s="167"/>
      <c r="C7" s="167"/>
      <c r="D7" s="167"/>
      <c r="E7" s="167"/>
      <c r="F7" s="167"/>
      <c r="G7" s="167"/>
    </row>
    <row r="8" spans="1:7" s="69" customFormat="1" ht="3.75" customHeight="1">
      <c r="A8" s="11"/>
      <c r="B8" s="11"/>
      <c r="C8" s="12"/>
      <c r="D8" s="11"/>
      <c r="E8" s="11"/>
      <c r="F8" s="11"/>
      <c r="G8" s="11"/>
    </row>
    <row r="9" spans="1:7" s="69" customFormat="1" ht="20.25">
      <c r="A9" s="170" t="s">
        <v>77</v>
      </c>
      <c r="B9" s="170"/>
      <c r="C9" s="170"/>
      <c r="D9" s="170"/>
      <c r="E9" s="170"/>
      <c r="F9" s="170"/>
      <c r="G9" s="170"/>
    </row>
    <row r="10" spans="1:7" s="69" customFormat="1" ht="12.75">
      <c r="A10" s="171" t="s">
        <v>78</v>
      </c>
      <c r="B10" s="171"/>
      <c r="C10" s="171"/>
      <c r="D10" s="171"/>
      <c r="E10" s="171"/>
      <c r="F10" s="171"/>
      <c r="G10" s="171"/>
    </row>
    <row r="11" spans="1:7" s="69" customFormat="1" ht="12.75">
      <c r="A11" s="86"/>
      <c r="B11" s="86"/>
      <c r="C11" s="86"/>
      <c r="D11" s="86"/>
      <c r="E11" s="86"/>
      <c r="F11" s="86"/>
      <c r="G11" s="86"/>
    </row>
    <row r="12" spans="1:7" s="69" customFormat="1" ht="20.25">
      <c r="A12" s="170" t="s">
        <v>79</v>
      </c>
      <c r="B12" s="170"/>
      <c r="C12" s="170"/>
      <c r="D12" s="170"/>
      <c r="E12" s="170"/>
      <c r="F12" s="170"/>
      <c r="G12" s="170"/>
    </row>
    <row r="13" spans="1:7" s="69" customFormat="1" ht="12.75">
      <c r="A13" s="171" t="s">
        <v>78</v>
      </c>
      <c r="B13" s="171"/>
      <c r="C13" s="171"/>
      <c r="D13" s="171"/>
      <c r="E13" s="171"/>
      <c r="F13" s="171"/>
      <c r="G13" s="171"/>
    </row>
    <row r="14" spans="1:7" s="69" customFormat="1" ht="18.75">
      <c r="A14" s="172" t="s">
        <v>83</v>
      </c>
      <c r="B14" s="172"/>
      <c r="C14" s="172"/>
      <c r="D14" s="172"/>
      <c r="E14" s="172"/>
      <c r="F14" s="172"/>
      <c r="G14" s="172"/>
    </row>
    <row r="15" spans="1:7" s="69" customFormat="1" ht="19.5" customHeight="1">
      <c r="A15" s="173" t="s">
        <v>82</v>
      </c>
      <c r="B15" s="173"/>
      <c r="C15" s="173"/>
      <c r="D15" s="173"/>
      <c r="E15" s="173"/>
      <c r="F15" s="173"/>
      <c r="G15" s="173"/>
    </row>
    <row r="16" spans="1:7" s="69" customFormat="1" ht="12.75">
      <c r="A16" s="11"/>
      <c r="B16" s="95" t="s">
        <v>80</v>
      </c>
      <c r="C16" s="95"/>
      <c r="D16" s="95"/>
      <c r="E16" s="95"/>
      <c r="F16" s="95"/>
      <c r="G16" s="95"/>
    </row>
    <row r="17" spans="1:7" s="69" customFormat="1" ht="12.75">
      <c r="A17" s="11"/>
      <c r="B17" s="13"/>
      <c r="C17" s="13"/>
      <c r="D17" s="13"/>
      <c r="E17" s="13"/>
      <c r="F17" s="13"/>
      <c r="G17" s="13"/>
    </row>
    <row r="18" spans="1:7" s="69" customFormat="1" ht="12.75">
      <c r="A18" s="11"/>
      <c r="B18" s="13"/>
      <c r="C18" s="13"/>
      <c r="D18" s="13"/>
      <c r="E18" s="13"/>
      <c r="F18" s="13"/>
      <c r="G18" s="13"/>
    </row>
    <row r="19" spans="1:7" s="69" customFormat="1" ht="47.25" customHeight="1">
      <c r="A19" s="156" t="s">
        <v>2</v>
      </c>
      <c r="B19" s="158" t="s">
        <v>3</v>
      </c>
      <c r="C19" s="159"/>
      <c r="D19" s="160" t="s">
        <v>4</v>
      </c>
      <c r="E19" s="161"/>
      <c r="F19" s="174" t="s">
        <v>5</v>
      </c>
      <c r="G19" s="176" t="s">
        <v>6</v>
      </c>
    </row>
    <row r="20" spans="1:9" s="69" customFormat="1" ht="18.75" customHeight="1">
      <c r="A20" s="157"/>
      <c r="B20" s="14" t="s">
        <v>7</v>
      </c>
      <c r="C20" s="15" t="s">
        <v>8</v>
      </c>
      <c r="D20" s="14" t="s">
        <v>7</v>
      </c>
      <c r="E20" s="15" t="s">
        <v>8</v>
      </c>
      <c r="F20" s="175"/>
      <c r="G20" s="177"/>
      <c r="H20" s="96"/>
      <c r="I20" s="96"/>
    </row>
    <row r="21" spans="1:9" s="69" customFormat="1" ht="12.75" customHeight="1">
      <c r="A21" s="16">
        <v>1</v>
      </c>
      <c r="B21" s="10">
        <v>2</v>
      </c>
      <c r="C21" s="10">
        <v>3</v>
      </c>
      <c r="D21" s="17">
        <v>4</v>
      </c>
      <c r="E21" s="17">
        <v>5</v>
      </c>
      <c r="F21" s="17">
        <v>6</v>
      </c>
      <c r="G21" s="17">
        <v>7</v>
      </c>
      <c r="H21" s="96"/>
      <c r="I21" s="96"/>
    </row>
    <row r="22" spans="1:9" s="69" customFormat="1" ht="52.5" customHeight="1">
      <c r="A22" s="87" t="s">
        <v>86</v>
      </c>
      <c r="B22" s="88">
        <f>+B23+B24</f>
        <v>67932119</v>
      </c>
      <c r="C22" s="89"/>
      <c r="D22" s="88">
        <f>+D23+D24</f>
        <v>54648239.42</v>
      </c>
      <c r="E22" s="89"/>
      <c r="F22" s="90">
        <f>D22/B22</f>
        <v>0.8044536255375753</v>
      </c>
      <c r="G22" s="97"/>
      <c r="H22" s="96"/>
      <c r="I22" s="96"/>
    </row>
    <row r="23" spans="1:9" s="69" customFormat="1" ht="30.75" customHeight="1">
      <c r="A23" s="91" t="s">
        <v>87</v>
      </c>
      <c r="B23" s="3">
        <f>+B27</f>
        <v>29528512</v>
      </c>
      <c r="C23" s="10"/>
      <c r="D23" s="92">
        <f>+D27</f>
        <v>19273879.07</v>
      </c>
      <c r="E23" s="17"/>
      <c r="F23" s="93">
        <f>+F27</f>
        <v>0.6527209725298722</v>
      </c>
      <c r="G23" s="73"/>
      <c r="H23" s="96"/>
      <c r="I23" s="96"/>
    </row>
    <row r="24" spans="1:9" s="69" customFormat="1" ht="34.5" customHeight="1">
      <c r="A24" s="91" t="s">
        <v>88</v>
      </c>
      <c r="B24" s="3">
        <f>+B91</f>
        <v>38403607</v>
      </c>
      <c r="C24" s="10"/>
      <c r="D24" s="3">
        <f>+D91</f>
        <v>35374360.35</v>
      </c>
      <c r="E24" s="10"/>
      <c r="F24" s="94">
        <f>D24/B24</f>
        <v>0.9211207777956899</v>
      </c>
      <c r="G24" s="73"/>
      <c r="H24" s="96"/>
      <c r="I24" s="96"/>
    </row>
    <row r="25" spans="1:7" s="21" customFormat="1" ht="22.5" customHeight="1">
      <c r="A25" s="26"/>
      <c r="B25" s="27"/>
      <c r="C25" s="28"/>
      <c r="D25" s="27"/>
      <c r="E25" s="28"/>
      <c r="F25" s="136" t="s">
        <v>12</v>
      </c>
      <c r="G25" s="136"/>
    </row>
    <row r="26" spans="1:7" s="21" customFormat="1" ht="12.75" customHeight="1">
      <c r="A26" s="16">
        <v>1</v>
      </c>
      <c r="B26" s="10">
        <v>2</v>
      </c>
      <c r="C26" s="10">
        <v>3</v>
      </c>
      <c r="D26" s="17">
        <v>4</v>
      </c>
      <c r="E26" s="17">
        <v>5</v>
      </c>
      <c r="F26" s="17">
        <v>6</v>
      </c>
      <c r="G26" s="17">
        <v>7</v>
      </c>
    </row>
    <row r="27" spans="1:7" s="69" customFormat="1" ht="35.25" customHeight="1">
      <c r="A27" s="18" t="s">
        <v>89</v>
      </c>
      <c r="B27" s="19">
        <f>+B29+B53+B57+B67+B73+B79+B81</f>
        <v>29528512</v>
      </c>
      <c r="C27" s="19"/>
      <c r="D27" s="19">
        <f>+D29+D53+D57+D67+D73+D79+D81</f>
        <v>19273879.07</v>
      </c>
      <c r="E27" s="19"/>
      <c r="F27" s="90">
        <f>D27/B27</f>
        <v>0.6527209725298722</v>
      </c>
      <c r="G27" s="98"/>
    </row>
    <row r="28" spans="1:7" s="21" customFormat="1" ht="22.5" customHeight="1">
      <c r="A28" s="153" t="s">
        <v>9</v>
      </c>
      <c r="B28" s="153"/>
      <c r="C28" s="153"/>
      <c r="D28" s="153"/>
      <c r="E28" s="153"/>
      <c r="F28" s="153"/>
      <c r="G28" s="153"/>
    </row>
    <row r="29" spans="1:7" s="21" customFormat="1" ht="22.5" customHeight="1">
      <c r="A29" s="22" t="s">
        <v>10</v>
      </c>
      <c r="B29" s="1">
        <f>+B30+B41+B46+B47+B48+B49</f>
        <v>23665327</v>
      </c>
      <c r="C29" s="7"/>
      <c r="D29" s="1">
        <f>+D30+D41+D46+D47+D48+D49</f>
        <v>13810251.879999999</v>
      </c>
      <c r="E29" s="7"/>
      <c r="F29" s="7"/>
      <c r="G29" s="20"/>
    </row>
    <row r="30" spans="1:7" s="21" customFormat="1" ht="28.5" customHeight="1">
      <c r="A30" s="23" t="s">
        <v>11</v>
      </c>
      <c r="B30" s="1">
        <f>+B31+B32+B33+B34+B35+B36+B37+B38</f>
        <v>1918210</v>
      </c>
      <c r="C30" s="6"/>
      <c r="D30" s="1">
        <f>+D31+D32+D33+D34+D35+D36+D37+D38</f>
        <v>1913210</v>
      </c>
      <c r="E30" s="6"/>
      <c r="F30" s="24"/>
      <c r="G30" s="25"/>
    </row>
    <row r="31" spans="1:11" s="12" customFormat="1" ht="92.25" customHeight="1">
      <c r="A31" s="29" t="s">
        <v>110</v>
      </c>
      <c r="B31" s="5">
        <v>600000</v>
      </c>
      <c r="C31" s="4">
        <v>72</v>
      </c>
      <c r="D31" s="5">
        <v>600000</v>
      </c>
      <c r="E31" s="4">
        <v>60</v>
      </c>
      <c r="F31" s="30">
        <f>D31/B31</f>
        <v>1</v>
      </c>
      <c r="G31" s="31"/>
      <c r="K31" s="32"/>
    </row>
    <row r="32" spans="1:11" s="21" customFormat="1" ht="72" customHeight="1">
      <c r="A32" s="109" t="s">
        <v>111</v>
      </c>
      <c r="B32" s="5">
        <v>202000</v>
      </c>
      <c r="C32" s="4">
        <v>20</v>
      </c>
      <c r="D32" s="5">
        <v>202000</v>
      </c>
      <c r="E32" s="4">
        <v>20</v>
      </c>
      <c r="F32" s="30">
        <f aca="true" t="shared" si="0" ref="F32:F38">D32/B32</f>
        <v>1</v>
      </c>
      <c r="G32" s="33"/>
      <c r="K32" s="32"/>
    </row>
    <row r="33" spans="1:7" s="12" customFormat="1" ht="42" customHeight="1">
      <c r="A33" s="110" t="s">
        <v>71</v>
      </c>
      <c r="B33" s="8">
        <v>26410</v>
      </c>
      <c r="C33" s="9">
        <v>19</v>
      </c>
      <c r="D33" s="34">
        <v>26410</v>
      </c>
      <c r="E33" s="35">
        <v>19</v>
      </c>
      <c r="F33" s="30">
        <f t="shared" si="0"/>
        <v>1</v>
      </c>
      <c r="G33" s="31"/>
    </row>
    <row r="34" spans="1:11" s="12" customFormat="1" ht="67.5" customHeight="1">
      <c r="A34" s="36" t="s">
        <v>13</v>
      </c>
      <c r="B34" s="8">
        <v>84800</v>
      </c>
      <c r="C34" s="9">
        <v>2</v>
      </c>
      <c r="D34" s="34">
        <v>84800</v>
      </c>
      <c r="E34" s="35">
        <v>2</v>
      </c>
      <c r="F34" s="30">
        <f t="shared" si="0"/>
        <v>1</v>
      </c>
      <c r="G34" s="33"/>
      <c r="K34" s="37"/>
    </row>
    <row r="35" spans="1:7" s="12" customFormat="1" ht="54.75" customHeight="1">
      <c r="A35" s="23" t="s">
        <v>14</v>
      </c>
      <c r="B35" s="8">
        <v>80000</v>
      </c>
      <c r="C35" s="9">
        <v>20</v>
      </c>
      <c r="D35" s="34">
        <v>80000</v>
      </c>
      <c r="E35" s="35">
        <v>20</v>
      </c>
      <c r="F35" s="30">
        <f t="shared" si="0"/>
        <v>1</v>
      </c>
      <c r="G35" s="31"/>
    </row>
    <row r="36" spans="1:7" s="12" customFormat="1" ht="51.75" customHeight="1">
      <c r="A36" s="23" t="s">
        <v>15</v>
      </c>
      <c r="B36" s="8">
        <v>69000</v>
      </c>
      <c r="C36" s="9">
        <v>69</v>
      </c>
      <c r="D36" s="34">
        <v>69000</v>
      </c>
      <c r="E36" s="35">
        <v>69</v>
      </c>
      <c r="F36" s="30">
        <f t="shared" si="0"/>
        <v>1</v>
      </c>
      <c r="G36" s="31"/>
    </row>
    <row r="37" spans="1:7" s="12" customFormat="1" ht="50.25" customHeight="1">
      <c r="A37" s="23" t="s">
        <v>16</v>
      </c>
      <c r="B37" s="8">
        <v>550000</v>
      </c>
      <c r="C37" s="9">
        <v>55</v>
      </c>
      <c r="D37" s="34">
        <v>545000</v>
      </c>
      <c r="E37" s="35">
        <v>55</v>
      </c>
      <c r="F37" s="30">
        <f t="shared" si="0"/>
        <v>0.990909090909091</v>
      </c>
      <c r="G37" s="112" t="s">
        <v>21</v>
      </c>
    </row>
    <row r="38" spans="1:7" s="12" customFormat="1" ht="54" customHeight="1">
      <c r="A38" s="23" t="s">
        <v>17</v>
      </c>
      <c r="B38" s="8">
        <v>306000</v>
      </c>
      <c r="C38" s="9">
        <v>102</v>
      </c>
      <c r="D38" s="34">
        <v>306000</v>
      </c>
      <c r="E38" s="35">
        <v>102</v>
      </c>
      <c r="F38" s="30">
        <f t="shared" si="0"/>
        <v>1</v>
      </c>
      <c r="G38" s="33"/>
    </row>
    <row r="39" spans="1:7" s="21" customFormat="1" ht="22.5" customHeight="1">
      <c r="A39" s="26"/>
      <c r="B39" s="27"/>
      <c r="C39" s="28"/>
      <c r="D39" s="27"/>
      <c r="E39" s="28"/>
      <c r="F39" s="136" t="s">
        <v>12</v>
      </c>
      <c r="G39" s="136"/>
    </row>
    <row r="40" spans="1:7" s="21" customFormat="1" ht="12.75" customHeight="1">
      <c r="A40" s="16">
        <v>1</v>
      </c>
      <c r="B40" s="10">
        <v>2</v>
      </c>
      <c r="C40" s="10">
        <v>3</v>
      </c>
      <c r="D40" s="17">
        <v>4</v>
      </c>
      <c r="E40" s="17">
        <v>5</v>
      </c>
      <c r="F40" s="17">
        <v>6</v>
      </c>
      <c r="G40" s="17">
        <v>7</v>
      </c>
    </row>
    <row r="41" spans="1:7" s="21" customFormat="1" ht="31.5" customHeight="1">
      <c r="A41" s="38" t="s">
        <v>18</v>
      </c>
      <c r="B41" s="1">
        <f>+B42+B43+B44+B45</f>
        <v>1033947</v>
      </c>
      <c r="C41" s="6"/>
      <c r="D41" s="1">
        <f>+D42+D43+D44+D45</f>
        <v>996826.88</v>
      </c>
      <c r="E41" s="6"/>
      <c r="F41" s="39"/>
      <c r="G41" s="25"/>
    </row>
    <row r="42" spans="1:7" s="12" customFormat="1" ht="39.75" customHeight="1">
      <c r="A42" s="23" t="s">
        <v>19</v>
      </c>
      <c r="B42" s="5">
        <v>126800</v>
      </c>
      <c r="C42" s="4">
        <v>17</v>
      </c>
      <c r="D42" s="34">
        <v>126800</v>
      </c>
      <c r="E42" s="35">
        <v>17</v>
      </c>
      <c r="F42" s="30">
        <f aca="true" t="shared" si="1" ref="F42:F49">D42/B42</f>
        <v>1</v>
      </c>
      <c r="G42" s="40"/>
    </row>
    <row r="43" spans="1:7" s="12" customFormat="1" ht="48.75" customHeight="1">
      <c r="A43" s="41" t="s">
        <v>20</v>
      </c>
      <c r="B43" s="5">
        <v>883314</v>
      </c>
      <c r="C43" s="4">
        <v>28</v>
      </c>
      <c r="D43" s="34">
        <v>856933.95</v>
      </c>
      <c r="E43" s="35">
        <v>27</v>
      </c>
      <c r="F43" s="30">
        <f t="shared" si="1"/>
        <v>0.9701351388068116</v>
      </c>
      <c r="G43" s="33" t="s">
        <v>21</v>
      </c>
    </row>
    <row r="44" spans="1:7" s="12" customFormat="1" ht="51.75" customHeight="1">
      <c r="A44" s="23" t="s">
        <v>22</v>
      </c>
      <c r="B44" s="5">
        <v>9302</v>
      </c>
      <c r="C44" s="4">
        <v>1</v>
      </c>
      <c r="D44" s="34">
        <v>9302</v>
      </c>
      <c r="E44" s="35">
        <v>1</v>
      </c>
      <c r="F44" s="30">
        <f t="shared" si="1"/>
        <v>1</v>
      </c>
      <c r="G44" s="40"/>
    </row>
    <row r="45" spans="1:7" s="12" customFormat="1" ht="46.5" customHeight="1">
      <c r="A45" s="23" t="s">
        <v>23</v>
      </c>
      <c r="B45" s="5">
        <v>14531</v>
      </c>
      <c r="C45" s="4">
        <v>29</v>
      </c>
      <c r="D45" s="34">
        <v>3790.93</v>
      </c>
      <c r="E45" s="35">
        <v>7</v>
      </c>
      <c r="F45" s="30">
        <f t="shared" si="1"/>
        <v>0.26088569265707795</v>
      </c>
      <c r="G45" s="33" t="s">
        <v>21</v>
      </c>
    </row>
    <row r="46" spans="1:7" s="12" customFormat="1" ht="60.75" customHeight="1">
      <c r="A46" s="42" t="s">
        <v>24</v>
      </c>
      <c r="B46" s="3">
        <v>25900</v>
      </c>
      <c r="C46" s="2">
        <v>1</v>
      </c>
      <c r="D46" s="43">
        <v>13540</v>
      </c>
      <c r="E46" s="44">
        <v>1</v>
      </c>
      <c r="F46" s="30">
        <f t="shared" si="1"/>
        <v>0.5227799227799228</v>
      </c>
      <c r="G46" s="45" t="s">
        <v>112</v>
      </c>
    </row>
    <row r="47" spans="1:7" s="12" customFormat="1" ht="80.25" customHeight="1">
      <c r="A47" s="42" t="s">
        <v>25</v>
      </c>
      <c r="B47" s="3">
        <v>20650000</v>
      </c>
      <c r="C47" s="2">
        <v>59</v>
      </c>
      <c r="D47" s="43">
        <v>10850000</v>
      </c>
      <c r="E47" s="44">
        <v>31</v>
      </c>
      <c r="F47" s="30">
        <f t="shared" si="1"/>
        <v>0.5254237288135594</v>
      </c>
      <c r="G47" s="45" t="s">
        <v>113</v>
      </c>
    </row>
    <row r="48" spans="1:7" s="12" customFormat="1" ht="88.5" customHeight="1">
      <c r="A48" s="36" t="s">
        <v>26</v>
      </c>
      <c r="B48" s="3">
        <v>9520</v>
      </c>
      <c r="C48" s="2">
        <v>112</v>
      </c>
      <c r="D48" s="43">
        <v>8925</v>
      </c>
      <c r="E48" s="44">
        <v>105</v>
      </c>
      <c r="F48" s="30">
        <f t="shared" si="1"/>
        <v>0.9375</v>
      </c>
      <c r="G48" s="33" t="s">
        <v>27</v>
      </c>
    </row>
    <row r="49" spans="1:7" s="12" customFormat="1" ht="57.75" customHeight="1">
      <c r="A49" s="36" t="s">
        <v>28</v>
      </c>
      <c r="B49" s="3">
        <v>27750</v>
      </c>
      <c r="C49" s="2">
        <v>69</v>
      </c>
      <c r="D49" s="43">
        <v>27750</v>
      </c>
      <c r="E49" s="44">
        <v>69</v>
      </c>
      <c r="F49" s="30">
        <f t="shared" si="1"/>
        <v>1</v>
      </c>
      <c r="G49" s="40"/>
    </row>
    <row r="50" spans="1:7" s="21" customFormat="1" ht="22.5" customHeight="1">
      <c r="A50" s="26"/>
      <c r="B50" s="27"/>
      <c r="C50" s="28"/>
      <c r="D50" s="27"/>
      <c r="E50" s="28"/>
      <c r="F50" s="136" t="s">
        <v>12</v>
      </c>
      <c r="G50" s="136"/>
    </row>
    <row r="51" spans="1:7" s="21" customFormat="1" ht="12.75" customHeight="1">
      <c r="A51" s="16">
        <v>1</v>
      </c>
      <c r="B51" s="10">
        <v>2</v>
      </c>
      <c r="C51" s="10">
        <v>3</v>
      </c>
      <c r="D51" s="17">
        <v>4</v>
      </c>
      <c r="E51" s="17">
        <v>5</v>
      </c>
      <c r="F51" s="17">
        <v>6</v>
      </c>
      <c r="G51" s="17">
        <v>7</v>
      </c>
    </row>
    <row r="52" spans="1:12" s="21" customFormat="1" ht="39" customHeight="1">
      <c r="A52" s="153" t="s">
        <v>29</v>
      </c>
      <c r="B52" s="153"/>
      <c r="C52" s="153"/>
      <c r="D52" s="153"/>
      <c r="E52" s="153"/>
      <c r="F52" s="153"/>
      <c r="G52" s="153"/>
      <c r="H52" s="46"/>
      <c r="I52" s="46"/>
      <c r="J52" s="46"/>
      <c r="K52" s="46"/>
      <c r="L52" s="46"/>
    </row>
    <row r="53" spans="1:7" s="21" customFormat="1" ht="35.25" customHeight="1">
      <c r="A53" s="38" t="s">
        <v>30</v>
      </c>
      <c r="B53" s="3">
        <f>+B54+B55</f>
        <v>209200</v>
      </c>
      <c r="C53" s="2"/>
      <c r="D53" s="3">
        <f>+D54+D55</f>
        <v>185413.13</v>
      </c>
      <c r="E53" s="2"/>
      <c r="F53" s="24"/>
      <c r="G53" s="25"/>
    </row>
    <row r="54" spans="1:7" s="12" customFormat="1" ht="84.75" customHeight="1">
      <c r="A54" s="23" t="s">
        <v>31</v>
      </c>
      <c r="B54" s="5">
        <v>74650</v>
      </c>
      <c r="C54" s="4">
        <v>137</v>
      </c>
      <c r="D54" s="34">
        <v>62892.95</v>
      </c>
      <c r="E54" s="35">
        <v>103</v>
      </c>
      <c r="F54" s="30">
        <f>D54/B54</f>
        <v>0.8425043536503684</v>
      </c>
      <c r="G54" s="155" t="s">
        <v>114</v>
      </c>
    </row>
    <row r="55" spans="1:7" s="12" customFormat="1" ht="30.75" customHeight="1">
      <c r="A55" s="23" t="s">
        <v>33</v>
      </c>
      <c r="B55" s="5">
        <v>134550</v>
      </c>
      <c r="C55" s="4">
        <v>29</v>
      </c>
      <c r="D55" s="34">
        <v>122520.18</v>
      </c>
      <c r="E55" s="35">
        <v>26</v>
      </c>
      <c r="F55" s="30">
        <f>D55/B55</f>
        <v>0.9105921962095874</v>
      </c>
      <c r="G55" s="155"/>
    </row>
    <row r="56" spans="1:13" s="21" customFormat="1" ht="29.25" customHeight="1">
      <c r="A56" s="153" t="s">
        <v>34</v>
      </c>
      <c r="B56" s="153"/>
      <c r="C56" s="153"/>
      <c r="D56" s="153"/>
      <c r="E56" s="153"/>
      <c r="F56" s="153"/>
      <c r="G56" s="153"/>
      <c r="H56" s="46"/>
      <c r="I56" s="46"/>
      <c r="J56" s="46"/>
      <c r="K56" s="46"/>
      <c r="L56" s="46"/>
      <c r="M56" s="47"/>
    </row>
    <row r="57" spans="1:13" s="21" customFormat="1" ht="27" customHeight="1">
      <c r="A57" s="48" t="s">
        <v>10</v>
      </c>
      <c r="B57" s="1">
        <f>+B58+B60</f>
        <v>1111972</v>
      </c>
      <c r="C57" s="7"/>
      <c r="D57" s="1">
        <f>D58+D60</f>
        <v>1008502.51</v>
      </c>
      <c r="E57" s="49"/>
      <c r="F57" s="49"/>
      <c r="G57" s="20"/>
      <c r="H57" s="46"/>
      <c r="I57" s="46"/>
      <c r="J57" s="46"/>
      <c r="K57" s="46"/>
      <c r="L57" s="46"/>
      <c r="M57" s="47"/>
    </row>
    <row r="58" spans="1:7" s="21" customFormat="1" ht="34.5" customHeight="1">
      <c r="A58" s="50" t="s">
        <v>35</v>
      </c>
      <c r="B58" s="3">
        <f>+B59</f>
        <v>430923</v>
      </c>
      <c r="C58" s="2"/>
      <c r="D58" s="3">
        <f>+D59</f>
        <v>411283.5</v>
      </c>
      <c r="E58" s="2"/>
      <c r="F58" s="51"/>
      <c r="G58" s="25"/>
    </row>
    <row r="59" spans="1:7" s="12" customFormat="1" ht="54" customHeight="1">
      <c r="A59" s="23" t="s">
        <v>36</v>
      </c>
      <c r="B59" s="5">
        <v>430923</v>
      </c>
      <c r="C59" s="4">
        <v>100</v>
      </c>
      <c r="D59" s="5">
        <v>411283.5</v>
      </c>
      <c r="E59" s="4">
        <v>97</v>
      </c>
      <c r="F59" s="30">
        <f>D59/B59</f>
        <v>0.9544245723713981</v>
      </c>
      <c r="G59" s="33" t="s">
        <v>37</v>
      </c>
    </row>
    <row r="60" spans="1:10" s="21" customFormat="1" ht="33.75" customHeight="1">
      <c r="A60" s="52" t="s">
        <v>38</v>
      </c>
      <c r="B60" s="1">
        <f>+B61+B62+B65</f>
        <v>681049</v>
      </c>
      <c r="C60" s="6"/>
      <c r="D60" s="1">
        <f>+D61+D62+D65</f>
        <v>597219.01</v>
      </c>
      <c r="E60" s="6"/>
      <c r="F60" s="51"/>
      <c r="G60" s="25"/>
      <c r="J60" s="53"/>
    </row>
    <row r="61" spans="1:7" s="12" customFormat="1" ht="54" customHeight="1">
      <c r="A61" s="23" t="s">
        <v>39</v>
      </c>
      <c r="B61" s="5">
        <v>180000</v>
      </c>
      <c r="C61" s="4">
        <v>90</v>
      </c>
      <c r="D61" s="5">
        <v>170000</v>
      </c>
      <c r="E61" s="4">
        <v>86</v>
      </c>
      <c r="F61" s="30">
        <f>D61/B61</f>
        <v>0.9444444444444444</v>
      </c>
      <c r="G61" s="33" t="s">
        <v>21</v>
      </c>
    </row>
    <row r="62" spans="1:7" s="12" customFormat="1" ht="102.75" customHeight="1">
      <c r="A62" s="23" t="s">
        <v>40</v>
      </c>
      <c r="B62" s="5">
        <v>413244</v>
      </c>
      <c r="C62" s="4">
        <v>102</v>
      </c>
      <c r="D62" s="34">
        <v>343804.64</v>
      </c>
      <c r="E62" s="35">
        <v>84</v>
      </c>
      <c r="F62" s="30">
        <f>D62/B62</f>
        <v>0.8319652311951293</v>
      </c>
      <c r="G62" s="33" t="s">
        <v>41</v>
      </c>
    </row>
    <row r="63" spans="1:7" s="21" customFormat="1" ht="22.5" customHeight="1">
      <c r="A63" s="26"/>
      <c r="B63" s="27"/>
      <c r="C63" s="28"/>
      <c r="D63" s="27"/>
      <c r="E63" s="28"/>
      <c r="F63" s="136" t="s">
        <v>12</v>
      </c>
      <c r="G63" s="136"/>
    </row>
    <row r="64" spans="1:7" s="21" customFormat="1" ht="12.75" customHeight="1">
      <c r="A64" s="16">
        <v>1</v>
      </c>
      <c r="B64" s="10">
        <v>2</v>
      </c>
      <c r="C64" s="10">
        <v>3</v>
      </c>
      <c r="D64" s="17">
        <v>4</v>
      </c>
      <c r="E64" s="17">
        <v>5</v>
      </c>
      <c r="F64" s="17">
        <v>6</v>
      </c>
      <c r="G64" s="17">
        <v>7</v>
      </c>
    </row>
    <row r="65" spans="1:7" s="12" customFormat="1" ht="57" customHeight="1">
      <c r="A65" s="23" t="s">
        <v>42</v>
      </c>
      <c r="B65" s="5">
        <v>87805</v>
      </c>
      <c r="C65" s="4">
        <v>5</v>
      </c>
      <c r="D65" s="34">
        <v>83414.37</v>
      </c>
      <c r="E65" s="35">
        <v>5</v>
      </c>
      <c r="F65" s="30">
        <f>D65/B65</f>
        <v>0.949995672228233</v>
      </c>
      <c r="G65" s="33" t="s">
        <v>43</v>
      </c>
    </row>
    <row r="66" spans="1:13" s="12" customFormat="1" ht="43.5" customHeight="1">
      <c r="A66" s="145" t="s">
        <v>44</v>
      </c>
      <c r="B66" s="146"/>
      <c r="C66" s="146"/>
      <c r="D66" s="146"/>
      <c r="E66" s="146"/>
      <c r="F66" s="146"/>
      <c r="G66" s="147"/>
      <c r="H66" s="54"/>
      <c r="I66" s="54"/>
      <c r="J66" s="54"/>
      <c r="K66" s="54"/>
      <c r="L66" s="54"/>
      <c r="M66" s="55"/>
    </row>
    <row r="67" spans="1:7" s="21" customFormat="1" ht="24" customHeight="1">
      <c r="A67" s="48" t="s">
        <v>10</v>
      </c>
      <c r="B67" s="1">
        <f>+B68+B69+B70+B71</f>
        <v>1037325</v>
      </c>
      <c r="C67" s="6"/>
      <c r="D67" s="1">
        <f>+D68+D69+D70+D71</f>
        <v>936122.05</v>
      </c>
      <c r="E67" s="6"/>
      <c r="F67" s="56"/>
      <c r="G67" s="57"/>
    </row>
    <row r="68" spans="1:7" s="12" customFormat="1" ht="87.75" customHeight="1">
      <c r="A68" s="38" t="s">
        <v>45</v>
      </c>
      <c r="B68" s="8">
        <v>164100</v>
      </c>
      <c r="C68" s="4">
        <v>124</v>
      </c>
      <c r="D68" s="34">
        <v>150129</v>
      </c>
      <c r="E68" s="35">
        <v>107</v>
      </c>
      <c r="F68" s="30">
        <f>D68/B68</f>
        <v>0.9148628884826325</v>
      </c>
      <c r="G68" s="129" t="s">
        <v>46</v>
      </c>
    </row>
    <row r="69" spans="1:7" s="12" customFormat="1" ht="87.75" customHeight="1">
      <c r="A69" s="38" t="s">
        <v>47</v>
      </c>
      <c r="B69" s="8">
        <v>742440</v>
      </c>
      <c r="C69" s="4">
        <v>460</v>
      </c>
      <c r="D69" s="34">
        <v>705960</v>
      </c>
      <c r="E69" s="35">
        <v>408</v>
      </c>
      <c r="F69" s="30">
        <f>D69/B69</f>
        <v>0.9508647163407145</v>
      </c>
      <c r="G69" s="130"/>
    </row>
    <row r="70" spans="1:7" s="12" customFormat="1" ht="72" customHeight="1">
      <c r="A70" s="38" t="s">
        <v>48</v>
      </c>
      <c r="B70" s="8">
        <v>45900</v>
      </c>
      <c r="C70" s="4">
        <v>540</v>
      </c>
      <c r="D70" s="34">
        <v>45900</v>
      </c>
      <c r="E70" s="35">
        <v>540</v>
      </c>
      <c r="F70" s="30">
        <f>D70/B70</f>
        <v>1</v>
      </c>
      <c r="G70" s="58"/>
    </row>
    <row r="71" spans="1:7" s="12" customFormat="1" ht="54.75" customHeight="1">
      <c r="A71" s="42" t="s">
        <v>49</v>
      </c>
      <c r="B71" s="59">
        <v>84885</v>
      </c>
      <c r="C71" s="35">
        <v>21</v>
      </c>
      <c r="D71" s="34">
        <v>34133.05</v>
      </c>
      <c r="E71" s="35">
        <v>13</v>
      </c>
      <c r="F71" s="107">
        <f>D71/B71</f>
        <v>0.4021093243800436</v>
      </c>
      <c r="G71" s="112" t="s">
        <v>116</v>
      </c>
    </row>
    <row r="72" spans="1:13" s="12" customFormat="1" ht="47.25" customHeight="1">
      <c r="A72" s="148" t="s">
        <v>50</v>
      </c>
      <c r="B72" s="148"/>
      <c r="C72" s="148"/>
      <c r="D72" s="148"/>
      <c r="E72" s="148"/>
      <c r="F72" s="148"/>
      <c r="G72" s="148"/>
      <c r="H72" s="54"/>
      <c r="I72" s="54"/>
      <c r="J72" s="54"/>
      <c r="K72" s="54"/>
      <c r="L72" s="54"/>
      <c r="M72" s="55"/>
    </row>
    <row r="73" spans="1:7" s="12" customFormat="1" ht="23.25" customHeight="1">
      <c r="A73" s="113" t="s">
        <v>10</v>
      </c>
      <c r="B73" s="61">
        <f>+B76+B77</f>
        <v>1775195</v>
      </c>
      <c r="C73" s="114"/>
      <c r="D73" s="61">
        <f>+D76+D77</f>
        <v>1708293.8</v>
      </c>
      <c r="E73" s="115"/>
      <c r="F73" s="116"/>
      <c r="G73" s="117"/>
    </row>
    <row r="74" spans="1:7" s="21" customFormat="1" ht="22.5" customHeight="1">
      <c r="A74" s="118"/>
      <c r="B74" s="119"/>
      <c r="C74" s="120"/>
      <c r="D74" s="119"/>
      <c r="E74" s="120"/>
      <c r="F74" s="152" t="s">
        <v>12</v>
      </c>
      <c r="G74" s="152"/>
    </row>
    <row r="75" spans="1:7" s="21" customFormat="1" ht="12.75" customHeight="1">
      <c r="A75" s="121">
        <v>1</v>
      </c>
      <c r="B75" s="122">
        <v>2</v>
      </c>
      <c r="C75" s="122">
        <v>3</v>
      </c>
      <c r="D75" s="122">
        <v>4</v>
      </c>
      <c r="E75" s="122">
        <v>5</v>
      </c>
      <c r="F75" s="122">
        <v>6</v>
      </c>
      <c r="G75" s="122">
        <v>7</v>
      </c>
    </row>
    <row r="76" spans="1:7" s="12" customFormat="1" ht="119.25" customHeight="1">
      <c r="A76" s="42" t="s">
        <v>51</v>
      </c>
      <c r="B76" s="34">
        <v>1631290</v>
      </c>
      <c r="C76" s="115">
        <v>1340</v>
      </c>
      <c r="D76" s="34">
        <v>1564388.8</v>
      </c>
      <c r="E76" s="115">
        <v>1195</v>
      </c>
      <c r="F76" s="107">
        <f>D76/B76</f>
        <v>0.9589887757541578</v>
      </c>
      <c r="G76" s="112" t="s">
        <v>52</v>
      </c>
    </row>
    <row r="77" spans="1:7" s="12" customFormat="1" ht="88.5" customHeight="1">
      <c r="A77" s="38" t="s">
        <v>53</v>
      </c>
      <c r="B77" s="5">
        <v>143905</v>
      </c>
      <c r="C77" s="9">
        <v>1693</v>
      </c>
      <c r="D77" s="34">
        <v>143905</v>
      </c>
      <c r="E77" s="9">
        <v>1693</v>
      </c>
      <c r="F77" s="30">
        <f>D77/B77</f>
        <v>1</v>
      </c>
      <c r="G77" s="58"/>
    </row>
    <row r="78" spans="1:12" s="21" customFormat="1" ht="60.75" customHeight="1">
      <c r="A78" s="153" t="s">
        <v>1</v>
      </c>
      <c r="B78" s="153"/>
      <c r="C78" s="153"/>
      <c r="D78" s="153"/>
      <c r="E78" s="153"/>
      <c r="F78" s="153"/>
      <c r="G78" s="153"/>
      <c r="H78" s="60"/>
      <c r="I78" s="60"/>
      <c r="J78" s="60"/>
      <c r="K78" s="60"/>
      <c r="L78" s="60"/>
    </row>
    <row r="79" spans="1:7" s="12" customFormat="1" ht="105" customHeight="1">
      <c r="A79" s="38" t="s">
        <v>54</v>
      </c>
      <c r="B79" s="5">
        <v>1000000</v>
      </c>
      <c r="C79" s="4"/>
      <c r="D79" s="5">
        <v>1000000</v>
      </c>
      <c r="E79" s="4"/>
      <c r="F79" s="30">
        <f>D79/B79</f>
        <v>1</v>
      </c>
      <c r="G79" s="31"/>
    </row>
    <row r="80" spans="1:12" s="12" customFormat="1" ht="19.5" customHeight="1">
      <c r="A80" s="154" t="s">
        <v>55</v>
      </c>
      <c r="B80" s="154"/>
      <c r="C80" s="154"/>
      <c r="D80" s="154"/>
      <c r="E80" s="154"/>
      <c r="F80" s="154"/>
      <c r="G80" s="154"/>
      <c r="H80" s="54"/>
      <c r="I80" s="54"/>
      <c r="J80" s="54"/>
      <c r="K80" s="54"/>
      <c r="L80" s="54"/>
    </row>
    <row r="81" spans="1:12" s="12" customFormat="1" ht="23.25" customHeight="1">
      <c r="A81" s="22" t="s">
        <v>10</v>
      </c>
      <c r="B81" s="61">
        <f>+B82+B88</f>
        <v>729493</v>
      </c>
      <c r="C81" s="62"/>
      <c r="D81" s="61">
        <f>+D82+D88</f>
        <v>625295.7000000001</v>
      </c>
      <c r="E81" s="63"/>
      <c r="F81" s="63"/>
      <c r="G81" s="63"/>
      <c r="H81" s="54"/>
      <c r="I81" s="54"/>
      <c r="J81" s="54"/>
      <c r="K81" s="54"/>
      <c r="L81" s="54"/>
    </row>
    <row r="82" spans="1:7" s="12" customFormat="1" ht="33" customHeight="1">
      <c r="A82" s="42" t="s">
        <v>56</v>
      </c>
      <c r="B82" s="3">
        <f>+B83+B84+B85</f>
        <v>185493</v>
      </c>
      <c r="C82" s="2"/>
      <c r="D82" s="3">
        <f>+D83+D84+D85</f>
        <v>94046.51999999999</v>
      </c>
      <c r="E82" s="4"/>
      <c r="F82" s="30"/>
      <c r="G82" s="64"/>
    </row>
    <row r="83" spans="1:7" s="12" customFormat="1" ht="34.5" customHeight="1">
      <c r="A83" s="42" t="s">
        <v>57</v>
      </c>
      <c r="B83" s="5">
        <v>141795</v>
      </c>
      <c r="C83" s="4">
        <v>642</v>
      </c>
      <c r="D83" s="34">
        <v>54426.09</v>
      </c>
      <c r="E83" s="35">
        <v>324</v>
      </c>
      <c r="F83" s="30">
        <f>D83/B83</f>
        <v>0.38383645403575584</v>
      </c>
      <c r="G83" s="149" t="s">
        <v>21</v>
      </c>
    </row>
    <row r="84" spans="1:7" s="12" customFormat="1" ht="35.25" customHeight="1">
      <c r="A84" s="23" t="s">
        <v>58</v>
      </c>
      <c r="B84" s="5">
        <v>9460</v>
      </c>
      <c r="C84" s="4">
        <v>25</v>
      </c>
      <c r="D84" s="34">
        <v>5419.83</v>
      </c>
      <c r="E84" s="35">
        <v>10</v>
      </c>
      <c r="F84" s="30">
        <f>D84/B84</f>
        <v>0.5729207188160677</v>
      </c>
      <c r="G84" s="150"/>
    </row>
    <row r="85" spans="1:7" s="12" customFormat="1" ht="37.5" customHeight="1">
      <c r="A85" s="42" t="s">
        <v>0</v>
      </c>
      <c r="B85" s="5">
        <v>34238</v>
      </c>
      <c r="C85" s="4">
        <v>250</v>
      </c>
      <c r="D85" s="34">
        <v>34200.6</v>
      </c>
      <c r="E85" s="35">
        <v>245</v>
      </c>
      <c r="F85" s="30">
        <f>D85/B85</f>
        <v>0.9989076464746772</v>
      </c>
      <c r="G85" s="151"/>
    </row>
    <row r="86" spans="1:7" s="21" customFormat="1" ht="22.5" customHeight="1">
      <c r="A86" s="26"/>
      <c r="B86" s="27"/>
      <c r="C86" s="28"/>
      <c r="D86" s="27"/>
      <c r="E86" s="28"/>
      <c r="F86" s="136" t="s">
        <v>12</v>
      </c>
      <c r="G86" s="136"/>
    </row>
    <row r="87" spans="1:7" s="21" customFormat="1" ht="12.75" customHeight="1">
      <c r="A87" s="16">
        <v>1</v>
      </c>
      <c r="B87" s="10">
        <v>2</v>
      </c>
      <c r="C87" s="10">
        <v>3</v>
      </c>
      <c r="D87" s="17">
        <v>4</v>
      </c>
      <c r="E87" s="17">
        <v>5</v>
      </c>
      <c r="F87" s="17">
        <v>6</v>
      </c>
      <c r="G87" s="17">
        <v>7</v>
      </c>
    </row>
    <row r="88" spans="1:7" s="12" customFormat="1" ht="75" customHeight="1">
      <c r="A88" s="23" t="s">
        <v>59</v>
      </c>
      <c r="B88" s="3">
        <f>B89+B90</f>
        <v>544000</v>
      </c>
      <c r="C88" s="2"/>
      <c r="D88" s="43">
        <f>D89+D90</f>
        <v>531249.18</v>
      </c>
      <c r="E88" s="35"/>
      <c r="F88" s="30"/>
      <c r="G88" s="111"/>
    </row>
    <row r="89" spans="1:7" s="65" customFormat="1" ht="28.5" customHeight="1">
      <c r="A89" s="38" t="s">
        <v>60</v>
      </c>
      <c r="B89" s="5">
        <v>504000</v>
      </c>
      <c r="C89" s="4">
        <v>126</v>
      </c>
      <c r="D89" s="34">
        <v>502026.5</v>
      </c>
      <c r="E89" s="35">
        <v>124</v>
      </c>
      <c r="F89" s="30">
        <f>D89/B89</f>
        <v>0.9960843253968253</v>
      </c>
      <c r="G89" s="140" t="s">
        <v>21</v>
      </c>
    </row>
    <row r="90" spans="1:7" s="65" customFormat="1" ht="32.25" customHeight="1">
      <c r="A90" s="38" t="s">
        <v>61</v>
      </c>
      <c r="B90" s="5">
        <v>40000</v>
      </c>
      <c r="C90" s="4">
        <v>10</v>
      </c>
      <c r="D90" s="34">
        <v>29222.68</v>
      </c>
      <c r="E90" s="35">
        <v>9</v>
      </c>
      <c r="F90" s="30">
        <f>D90/B90</f>
        <v>0.730567</v>
      </c>
      <c r="G90" s="141"/>
    </row>
    <row r="91" spans="1:7" s="69" customFormat="1" ht="35.25" customHeight="1">
      <c r="A91" s="18" t="s">
        <v>90</v>
      </c>
      <c r="B91" s="19">
        <f>+B93+B115+B119+B128+B134+B142+B144</f>
        <v>38403607</v>
      </c>
      <c r="C91" s="19"/>
      <c r="D91" s="19">
        <f>+D93+D115+D119+D128+D134+D142+D144</f>
        <v>35374360.35</v>
      </c>
      <c r="E91" s="19"/>
      <c r="F91" s="90">
        <f>D91/B91</f>
        <v>0.9211207777956899</v>
      </c>
      <c r="G91" s="98"/>
    </row>
    <row r="92" spans="1:7" s="21" customFormat="1" ht="30" customHeight="1">
      <c r="A92" s="153" t="s">
        <v>9</v>
      </c>
      <c r="B92" s="153"/>
      <c r="C92" s="153"/>
      <c r="D92" s="153"/>
      <c r="E92" s="153"/>
      <c r="F92" s="153"/>
      <c r="G92" s="153"/>
    </row>
    <row r="93" spans="1:13" ht="27" customHeight="1">
      <c r="A93" s="72" t="s">
        <v>10</v>
      </c>
      <c r="B93" s="1">
        <f>+B94+B103+B106+B107+B108+B109</f>
        <v>24746543</v>
      </c>
      <c r="C93" s="7"/>
      <c r="D93" s="1">
        <f>+D94+D103+D106+D107+D108+D109</f>
        <v>24647312.04</v>
      </c>
      <c r="E93" s="7"/>
      <c r="F93" s="71"/>
      <c r="G93" s="71"/>
      <c r="H93" s="70"/>
      <c r="I93" s="70"/>
      <c r="L93" s="70"/>
      <c r="M93" s="70"/>
    </row>
    <row r="94" spans="1:13" ht="25.5" customHeight="1">
      <c r="A94" s="33" t="s">
        <v>11</v>
      </c>
      <c r="B94" s="1">
        <f>+B95+B96+B97+B98+B99+B102</f>
        <v>2282000</v>
      </c>
      <c r="C94" s="6"/>
      <c r="D94" s="1">
        <f>+D95+D96+D97+D98+D99+D102</f>
        <v>2245000</v>
      </c>
      <c r="E94" s="6"/>
      <c r="F94" s="71"/>
      <c r="G94" s="71"/>
      <c r="H94" s="70"/>
      <c r="I94" s="70"/>
      <c r="L94" s="70"/>
      <c r="M94" s="70"/>
    </row>
    <row r="95" spans="1:13" ht="69" customHeight="1">
      <c r="A95" s="75" t="s">
        <v>62</v>
      </c>
      <c r="B95" s="74">
        <v>600000</v>
      </c>
      <c r="C95" s="103">
        <v>80</v>
      </c>
      <c r="D95" s="34">
        <v>600000</v>
      </c>
      <c r="E95" s="35">
        <v>67</v>
      </c>
      <c r="F95" s="30">
        <f>D95/B95</f>
        <v>1</v>
      </c>
      <c r="G95" s="71"/>
      <c r="H95" s="70"/>
      <c r="I95" s="70"/>
      <c r="L95" s="70"/>
      <c r="M95" s="70"/>
    </row>
    <row r="96" spans="1:13" ht="53.25" customHeight="1">
      <c r="A96" s="81" t="s">
        <v>63</v>
      </c>
      <c r="B96" s="5">
        <v>502000</v>
      </c>
      <c r="C96" s="4">
        <v>38</v>
      </c>
      <c r="D96" s="5">
        <v>486000</v>
      </c>
      <c r="E96" s="4">
        <v>36</v>
      </c>
      <c r="F96" s="30">
        <f aca="true" t="shared" si="2" ref="F96:F113">D96/B96</f>
        <v>0.9681274900398407</v>
      </c>
      <c r="G96" s="33" t="s">
        <v>21</v>
      </c>
      <c r="H96" s="70"/>
      <c r="I96" s="70"/>
      <c r="L96" s="70"/>
      <c r="M96" s="70"/>
    </row>
    <row r="97" spans="1:13" ht="39" customHeight="1">
      <c r="A97" s="81" t="s">
        <v>64</v>
      </c>
      <c r="B97" s="8">
        <v>120000</v>
      </c>
      <c r="C97" s="82">
        <v>4</v>
      </c>
      <c r="D97" s="104">
        <v>120000</v>
      </c>
      <c r="E97" s="105">
        <v>4</v>
      </c>
      <c r="F97" s="30">
        <f t="shared" si="2"/>
        <v>1</v>
      </c>
      <c r="G97" s="71"/>
      <c r="H97" s="70"/>
      <c r="I97" s="70"/>
      <c r="L97" s="70"/>
      <c r="M97" s="70"/>
    </row>
    <row r="98" spans="1:13" ht="72.75" customHeight="1">
      <c r="A98" s="81" t="s">
        <v>13</v>
      </c>
      <c r="B98" s="8">
        <v>45000</v>
      </c>
      <c r="C98" s="9">
        <v>1</v>
      </c>
      <c r="D98" s="34">
        <v>45000</v>
      </c>
      <c r="E98" s="35">
        <v>1</v>
      </c>
      <c r="F98" s="30">
        <f t="shared" si="2"/>
        <v>1</v>
      </c>
      <c r="G98" s="71"/>
      <c r="H98" s="70"/>
      <c r="I98" s="70"/>
      <c r="L98" s="70"/>
      <c r="M98" s="70"/>
    </row>
    <row r="99" spans="1:13" ht="59.25" customHeight="1">
      <c r="A99" s="75" t="s">
        <v>16</v>
      </c>
      <c r="B99" s="8">
        <v>640000</v>
      </c>
      <c r="C99" s="9">
        <v>64</v>
      </c>
      <c r="D99" s="34">
        <v>640000</v>
      </c>
      <c r="E99" s="35">
        <v>64</v>
      </c>
      <c r="F99" s="30">
        <f t="shared" si="2"/>
        <v>1</v>
      </c>
      <c r="G99" s="71"/>
      <c r="H99" s="70"/>
      <c r="I99" s="70"/>
      <c r="L99" s="70"/>
      <c r="M99" s="70"/>
    </row>
    <row r="100" spans="1:7" s="21" customFormat="1" ht="22.5" customHeight="1">
      <c r="A100" s="26"/>
      <c r="B100" s="27"/>
      <c r="C100" s="28"/>
      <c r="D100" s="27"/>
      <c r="E100" s="28"/>
      <c r="F100" s="136" t="s">
        <v>12</v>
      </c>
      <c r="G100" s="136"/>
    </row>
    <row r="101" spans="1:7" s="21" customFormat="1" ht="12.75" customHeight="1">
      <c r="A101" s="16">
        <v>1</v>
      </c>
      <c r="B101" s="10">
        <v>2</v>
      </c>
      <c r="C101" s="10">
        <v>3</v>
      </c>
      <c r="D101" s="17">
        <v>4</v>
      </c>
      <c r="E101" s="17">
        <v>5</v>
      </c>
      <c r="F101" s="17">
        <v>6</v>
      </c>
      <c r="G101" s="17">
        <v>7</v>
      </c>
    </row>
    <row r="102" spans="1:13" ht="58.5" customHeight="1">
      <c r="A102" s="81" t="s">
        <v>72</v>
      </c>
      <c r="B102" s="8">
        <v>375000</v>
      </c>
      <c r="C102" s="9">
        <v>125</v>
      </c>
      <c r="D102" s="5">
        <v>354000</v>
      </c>
      <c r="E102" s="4">
        <v>118</v>
      </c>
      <c r="F102" s="30">
        <f t="shared" si="2"/>
        <v>0.944</v>
      </c>
      <c r="G102" s="33" t="s">
        <v>21</v>
      </c>
      <c r="H102" s="70"/>
      <c r="I102" s="70"/>
      <c r="L102" s="70"/>
      <c r="M102" s="70"/>
    </row>
    <row r="103" spans="1:13" ht="41.25" customHeight="1">
      <c r="A103" s="99" t="s">
        <v>18</v>
      </c>
      <c r="B103" s="1">
        <f>+B104+B105</f>
        <v>951513</v>
      </c>
      <c r="C103" s="6"/>
      <c r="D103" s="1">
        <f>+D104+D105</f>
        <v>947062.0399999999</v>
      </c>
      <c r="E103" s="6"/>
      <c r="F103" s="71"/>
      <c r="G103" s="71"/>
      <c r="H103" s="70"/>
      <c r="I103" s="70"/>
      <c r="L103" s="70"/>
      <c r="M103" s="70"/>
    </row>
    <row r="104" spans="1:13" ht="38.25" customHeight="1">
      <c r="A104" s="81" t="s">
        <v>20</v>
      </c>
      <c r="B104" s="8">
        <v>941513</v>
      </c>
      <c r="C104" s="4">
        <v>27</v>
      </c>
      <c r="D104" s="34">
        <v>941512.2</v>
      </c>
      <c r="E104" s="35">
        <v>27</v>
      </c>
      <c r="F104" s="30">
        <f t="shared" si="2"/>
        <v>0.9999991503038195</v>
      </c>
      <c r="G104" s="71"/>
      <c r="H104" s="70"/>
      <c r="I104" s="70"/>
      <c r="L104" s="70"/>
      <c r="M104" s="70"/>
    </row>
    <row r="105" spans="1:13" ht="57" customHeight="1">
      <c r="A105" s="75" t="s">
        <v>23</v>
      </c>
      <c r="B105" s="8">
        <v>10000</v>
      </c>
      <c r="C105" s="4">
        <v>20</v>
      </c>
      <c r="D105" s="34">
        <v>5549.84</v>
      </c>
      <c r="E105" s="35">
        <v>6</v>
      </c>
      <c r="F105" s="30">
        <f t="shared" si="2"/>
        <v>0.554984</v>
      </c>
      <c r="G105" s="33" t="s">
        <v>115</v>
      </c>
      <c r="H105" s="70"/>
      <c r="I105" s="70"/>
      <c r="L105" s="70"/>
      <c r="M105" s="70"/>
    </row>
    <row r="106" spans="1:13" ht="37.5" customHeight="1">
      <c r="A106" s="33" t="s">
        <v>24</v>
      </c>
      <c r="B106" s="1">
        <v>54900</v>
      </c>
      <c r="C106" s="2">
        <v>2</v>
      </c>
      <c r="D106" s="43">
        <v>0</v>
      </c>
      <c r="E106" s="44">
        <v>0</v>
      </c>
      <c r="F106" s="30">
        <f t="shared" si="2"/>
        <v>0</v>
      </c>
      <c r="G106" s="33" t="s">
        <v>105</v>
      </c>
      <c r="H106" s="70"/>
      <c r="I106" s="70"/>
      <c r="L106" s="70"/>
      <c r="M106" s="70"/>
    </row>
    <row r="107" spans="1:13" ht="63">
      <c r="A107" s="100" t="s">
        <v>91</v>
      </c>
      <c r="B107" s="106">
        <v>21000000</v>
      </c>
      <c r="C107" s="78">
        <v>60</v>
      </c>
      <c r="D107" s="79">
        <v>21000000</v>
      </c>
      <c r="E107" s="80">
        <v>60</v>
      </c>
      <c r="F107" s="30">
        <f t="shared" si="2"/>
        <v>1</v>
      </c>
      <c r="G107" s="71"/>
      <c r="H107" s="70"/>
      <c r="I107" s="70"/>
      <c r="L107" s="70"/>
      <c r="M107" s="70"/>
    </row>
    <row r="108" spans="1:13" ht="71.25" customHeight="1">
      <c r="A108" s="101" t="s">
        <v>92</v>
      </c>
      <c r="B108" s="1">
        <v>10080</v>
      </c>
      <c r="C108" s="2">
        <v>112</v>
      </c>
      <c r="D108" s="3">
        <v>8100</v>
      </c>
      <c r="E108" s="2">
        <v>90</v>
      </c>
      <c r="F108" s="30">
        <f t="shared" si="2"/>
        <v>0.8035714285714286</v>
      </c>
      <c r="G108" s="33" t="s">
        <v>27</v>
      </c>
      <c r="H108" s="70"/>
      <c r="I108" s="70"/>
      <c r="L108" s="70"/>
      <c r="M108" s="70"/>
    </row>
    <row r="109" spans="1:13" ht="83.25" customHeight="1">
      <c r="A109" s="101" t="s">
        <v>93</v>
      </c>
      <c r="B109" s="1">
        <v>448050</v>
      </c>
      <c r="C109" s="2">
        <v>357</v>
      </c>
      <c r="D109" s="1">
        <v>447150</v>
      </c>
      <c r="E109" s="2">
        <v>327</v>
      </c>
      <c r="F109" s="71"/>
      <c r="G109" s="71"/>
      <c r="H109" s="70"/>
      <c r="I109" s="70"/>
      <c r="L109" s="70"/>
      <c r="M109" s="70"/>
    </row>
    <row r="110" spans="1:13" ht="106.5" customHeight="1">
      <c r="A110" s="75" t="s">
        <v>65</v>
      </c>
      <c r="B110" s="8">
        <v>70050</v>
      </c>
      <c r="C110" s="9">
        <v>149</v>
      </c>
      <c r="D110" s="8">
        <v>69150</v>
      </c>
      <c r="E110" s="9">
        <v>119</v>
      </c>
      <c r="F110" s="30">
        <f t="shared" si="2"/>
        <v>0.987152034261242</v>
      </c>
      <c r="G110" s="33" t="s">
        <v>106</v>
      </c>
      <c r="H110" s="70"/>
      <c r="I110" s="70"/>
      <c r="L110" s="70"/>
      <c r="M110" s="70"/>
    </row>
    <row r="111" spans="1:7" s="21" customFormat="1" ht="22.5" customHeight="1">
      <c r="A111" s="26"/>
      <c r="B111" s="27"/>
      <c r="C111" s="28"/>
      <c r="D111" s="27"/>
      <c r="E111" s="28"/>
      <c r="F111" s="136" t="s">
        <v>12</v>
      </c>
      <c r="G111" s="136"/>
    </row>
    <row r="112" spans="1:7" s="21" customFormat="1" ht="12.75" customHeight="1">
      <c r="A112" s="16">
        <v>1</v>
      </c>
      <c r="B112" s="10">
        <v>2</v>
      </c>
      <c r="C112" s="10">
        <v>3</v>
      </c>
      <c r="D112" s="17">
        <v>4</v>
      </c>
      <c r="E112" s="17">
        <v>5</v>
      </c>
      <c r="F112" s="17">
        <v>6</v>
      </c>
      <c r="G112" s="17">
        <v>7</v>
      </c>
    </row>
    <row r="113" spans="1:13" ht="55.5" customHeight="1">
      <c r="A113" s="75" t="s">
        <v>66</v>
      </c>
      <c r="B113" s="8">
        <v>378000</v>
      </c>
      <c r="C113" s="9">
        <v>208</v>
      </c>
      <c r="D113" s="8">
        <v>378000</v>
      </c>
      <c r="E113" s="9">
        <v>208</v>
      </c>
      <c r="F113" s="30">
        <f t="shared" si="2"/>
        <v>1</v>
      </c>
      <c r="G113" s="71"/>
      <c r="H113" s="70"/>
      <c r="I113" s="70"/>
      <c r="L113" s="70"/>
      <c r="M113" s="70"/>
    </row>
    <row r="114" spans="1:13" ht="28.5" customHeight="1">
      <c r="A114" s="133" t="s">
        <v>67</v>
      </c>
      <c r="B114" s="134"/>
      <c r="C114" s="134"/>
      <c r="D114" s="134"/>
      <c r="E114" s="134"/>
      <c r="F114" s="134"/>
      <c r="G114" s="135"/>
      <c r="H114" s="70"/>
      <c r="I114" s="70"/>
      <c r="L114" s="70"/>
      <c r="M114" s="70"/>
    </row>
    <row r="115" spans="1:13" ht="38.25" customHeight="1">
      <c r="A115" s="72" t="s">
        <v>94</v>
      </c>
      <c r="B115" s="3">
        <f>+B116+B117</f>
        <v>41026</v>
      </c>
      <c r="C115" s="2"/>
      <c r="D115" s="3">
        <f>+D116+D117</f>
        <v>36377.65</v>
      </c>
      <c r="E115" s="2"/>
      <c r="F115" s="71"/>
      <c r="G115" s="71"/>
      <c r="H115" s="70"/>
      <c r="I115" s="70"/>
      <c r="L115" s="70"/>
      <c r="M115" s="70"/>
    </row>
    <row r="116" spans="1:13" ht="89.25" customHeight="1">
      <c r="A116" s="75" t="s">
        <v>31</v>
      </c>
      <c r="B116" s="5">
        <v>26330</v>
      </c>
      <c r="C116" s="4">
        <v>70</v>
      </c>
      <c r="D116" s="34">
        <v>21684.32</v>
      </c>
      <c r="E116" s="35">
        <v>55</v>
      </c>
      <c r="F116" s="30">
        <f>D116/B116</f>
        <v>0.823559437903532</v>
      </c>
      <c r="G116" s="33" t="s">
        <v>32</v>
      </c>
      <c r="H116" s="70"/>
      <c r="I116" s="70"/>
      <c r="L116" s="70"/>
      <c r="M116" s="70"/>
    </row>
    <row r="117" spans="1:13" ht="59.25" customHeight="1">
      <c r="A117" s="75" t="s">
        <v>73</v>
      </c>
      <c r="B117" s="5">
        <v>14696</v>
      </c>
      <c r="C117" s="4">
        <v>21</v>
      </c>
      <c r="D117" s="34">
        <v>14693.33</v>
      </c>
      <c r="E117" s="35">
        <v>21</v>
      </c>
      <c r="F117" s="30">
        <f>D117/B117</f>
        <v>0.9998183179096353</v>
      </c>
      <c r="G117" s="58"/>
      <c r="H117" s="70"/>
      <c r="I117" s="70"/>
      <c r="L117" s="70"/>
      <c r="M117" s="70"/>
    </row>
    <row r="118" spans="1:13" ht="24.75" customHeight="1">
      <c r="A118" s="137" t="s">
        <v>34</v>
      </c>
      <c r="B118" s="138"/>
      <c r="C118" s="138"/>
      <c r="D118" s="138"/>
      <c r="E118" s="138"/>
      <c r="F118" s="138"/>
      <c r="G118" s="139"/>
      <c r="H118" s="70"/>
      <c r="I118" s="70"/>
      <c r="L118" s="70"/>
      <c r="M118" s="70"/>
    </row>
    <row r="119" spans="1:13" ht="27" customHeight="1">
      <c r="A119" s="83" t="s">
        <v>10</v>
      </c>
      <c r="B119" s="1">
        <f>+B120+B122</f>
        <v>1080291</v>
      </c>
      <c r="C119" s="7"/>
      <c r="D119" s="1">
        <f>+D120+D122</f>
        <v>930920.46</v>
      </c>
      <c r="E119" s="7"/>
      <c r="F119" s="71"/>
      <c r="G119" s="71"/>
      <c r="H119" s="70"/>
      <c r="I119" s="70"/>
      <c r="L119" s="70"/>
      <c r="M119" s="70"/>
    </row>
    <row r="120" spans="1:13" ht="44.25" customHeight="1">
      <c r="A120" s="72" t="s">
        <v>35</v>
      </c>
      <c r="B120" s="3">
        <f>+B121</f>
        <v>621500</v>
      </c>
      <c r="C120" s="2"/>
      <c r="D120" s="3">
        <f>+D121</f>
        <v>550031.7</v>
      </c>
      <c r="E120" s="2"/>
      <c r="F120" s="71"/>
      <c r="G120" s="71"/>
      <c r="H120" s="70"/>
      <c r="I120" s="70"/>
      <c r="L120" s="70"/>
      <c r="M120" s="70"/>
    </row>
    <row r="121" spans="1:13" ht="83.25" customHeight="1">
      <c r="A121" s="75" t="s">
        <v>36</v>
      </c>
      <c r="B121" s="8">
        <v>621500</v>
      </c>
      <c r="C121" s="4">
        <v>108</v>
      </c>
      <c r="D121" s="34">
        <v>550031.7</v>
      </c>
      <c r="E121" s="35">
        <v>106</v>
      </c>
      <c r="F121" s="30">
        <f>D121/B121</f>
        <v>0.8850067578439259</v>
      </c>
      <c r="G121" s="33" t="s">
        <v>32</v>
      </c>
      <c r="H121" s="70"/>
      <c r="I121" s="70"/>
      <c r="L121" s="70"/>
      <c r="M121" s="70"/>
    </row>
    <row r="122" spans="1:13" ht="39.75" customHeight="1">
      <c r="A122" s="102" t="s">
        <v>95</v>
      </c>
      <c r="B122" s="1">
        <f>+B123+B124</f>
        <v>458791</v>
      </c>
      <c r="C122" s="6"/>
      <c r="D122" s="1">
        <f>+D123+D124</f>
        <v>380888.76</v>
      </c>
      <c r="E122" s="6"/>
      <c r="F122" s="71"/>
      <c r="G122" s="71"/>
      <c r="H122" s="70"/>
      <c r="I122" s="70"/>
      <c r="L122" s="70"/>
      <c r="M122" s="70"/>
    </row>
    <row r="123" spans="1:13" ht="53.25" customHeight="1">
      <c r="A123" s="75" t="s">
        <v>40</v>
      </c>
      <c r="B123" s="84">
        <v>388547</v>
      </c>
      <c r="C123" s="103">
        <v>75</v>
      </c>
      <c r="D123" s="104">
        <v>310645.08</v>
      </c>
      <c r="E123" s="105">
        <v>71</v>
      </c>
      <c r="F123" s="30">
        <f>D123/B123</f>
        <v>0.7995045129675432</v>
      </c>
      <c r="G123" s="33" t="s">
        <v>21</v>
      </c>
      <c r="H123" s="70"/>
      <c r="I123" s="70"/>
      <c r="L123" s="70"/>
      <c r="M123" s="70"/>
    </row>
    <row r="124" spans="1:13" ht="39.75" customHeight="1">
      <c r="A124" s="75" t="s">
        <v>42</v>
      </c>
      <c r="B124" s="5">
        <v>70244</v>
      </c>
      <c r="C124" s="4">
        <v>4</v>
      </c>
      <c r="D124" s="34">
        <v>70243.68</v>
      </c>
      <c r="E124" s="35">
        <v>4</v>
      </c>
      <c r="F124" s="30">
        <f>D124/B124</f>
        <v>0.9999954444507715</v>
      </c>
      <c r="G124" s="71"/>
      <c r="H124" s="70"/>
      <c r="I124" s="70"/>
      <c r="L124" s="70"/>
      <c r="M124" s="70"/>
    </row>
    <row r="125" spans="1:7" s="21" customFormat="1" ht="22.5" customHeight="1">
      <c r="A125" s="26"/>
      <c r="B125" s="27"/>
      <c r="C125" s="28"/>
      <c r="D125" s="27"/>
      <c r="E125" s="28"/>
      <c r="F125" s="136" t="s">
        <v>12</v>
      </c>
      <c r="G125" s="136"/>
    </row>
    <row r="126" spans="1:7" s="21" customFormat="1" ht="12.75" customHeight="1">
      <c r="A126" s="16">
        <v>1</v>
      </c>
      <c r="B126" s="10">
        <v>2</v>
      </c>
      <c r="C126" s="10">
        <v>3</v>
      </c>
      <c r="D126" s="17">
        <v>4</v>
      </c>
      <c r="E126" s="17">
        <v>5</v>
      </c>
      <c r="F126" s="17">
        <v>6</v>
      </c>
      <c r="G126" s="17">
        <v>7</v>
      </c>
    </row>
    <row r="127" spans="1:13" ht="45" customHeight="1">
      <c r="A127" s="133" t="s">
        <v>68</v>
      </c>
      <c r="B127" s="134"/>
      <c r="C127" s="134"/>
      <c r="D127" s="134"/>
      <c r="E127" s="134"/>
      <c r="F127" s="134"/>
      <c r="G127" s="135"/>
      <c r="H127" s="70"/>
      <c r="I127" s="70"/>
      <c r="L127" s="70"/>
      <c r="M127" s="70"/>
    </row>
    <row r="128" spans="1:13" ht="29.25" customHeight="1">
      <c r="A128" s="85" t="s">
        <v>10</v>
      </c>
      <c r="B128" s="1">
        <f>+B129+B130+B131+B132</f>
        <v>1252250</v>
      </c>
      <c r="C128" s="6"/>
      <c r="D128" s="1">
        <f>+D129+D130+D131+D132</f>
        <v>1241104.8</v>
      </c>
      <c r="E128" s="6"/>
      <c r="F128" s="71"/>
      <c r="G128" s="71"/>
      <c r="H128" s="70"/>
      <c r="I128" s="70"/>
      <c r="L128" s="70"/>
      <c r="M128" s="70"/>
    </row>
    <row r="129" spans="1:13" ht="71.25" customHeight="1">
      <c r="A129" s="123" t="s">
        <v>96</v>
      </c>
      <c r="B129" s="59">
        <v>175000</v>
      </c>
      <c r="C129" s="35">
        <v>119</v>
      </c>
      <c r="D129" s="34">
        <v>172657.8</v>
      </c>
      <c r="E129" s="35">
        <v>110</v>
      </c>
      <c r="F129" s="107">
        <f>D129/B129</f>
        <v>0.9866159999999999</v>
      </c>
      <c r="G129" s="140" t="s">
        <v>46</v>
      </c>
      <c r="H129" s="70"/>
      <c r="I129" s="70"/>
      <c r="L129" s="70"/>
      <c r="M129" s="70"/>
    </row>
    <row r="130" spans="1:13" ht="69" customHeight="1">
      <c r="A130" s="123" t="s">
        <v>97</v>
      </c>
      <c r="B130" s="59">
        <v>969000</v>
      </c>
      <c r="C130" s="35">
        <v>437</v>
      </c>
      <c r="D130" s="34">
        <v>961155</v>
      </c>
      <c r="E130" s="35">
        <v>414</v>
      </c>
      <c r="F130" s="107">
        <f>D130/B130</f>
        <v>0.9919040247678018</v>
      </c>
      <c r="G130" s="141"/>
      <c r="H130" s="70"/>
      <c r="I130" s="70"/>
      <c r="L130" s="70"/>
      <c r="M130" s="70"/>
    </row>
    <row r="131" spans="1:13" ht="71.25" customHeight="1">
      <c r="A131" s="123" t="s">
        <v>98</v>
      </c>
      <c r="B131" s="59">
        <v>49320</v>
      </c>
      <c r="C131" s="35">
        <v>548</v>
      </c>
      <c r="D131" s="34">
        <v>49320</v>
      </c>
      <c r="E131" s="35">
        <v>548</v>
      </c>
      <c r="F131" s="107">
        <f>D131/B131</f>
        <v>1</v>
      </c>
      <c r="G131" s="124"/>
      <c r="H131" s="70"/>
      <c r="I131" s="70"/>
      <c r="L131" s="70"/>
      <c r="M131" s="70"/>
    </row>
    <row r="132" spans="1:13" ht="57.75" customHeight="1">
      <c r="A132" s="123" t="s">
        <v>99</v>
      </c>
      <c r="B132" s="59">
        <v>58930</v>
      </c>
      <c r="C132" s="35">
        <v>16</v>
      </c>
      <c r="D132" s="34">
        <v>57972</v>
      </c>
      <c r="E132" s="35">
        <v>16</v>
      </c>
      <c r="F132" s="107">
        <f>D132/B132</f>
        <v>0.9837434244018327</v>
      </c>
      <c r="G132" s="112" t="s">
        <v>116</v>
      </c>
      <c r="H132" s="70"/>
      <c r="I132" s="70"/>
      <c r="L132" s="70"/>
      <c r="M132" s="70"/>
    </row>
    <row r="133" spans="1:13" ht="44.25" customHeight="1">
      <c r="A133" s="142" t="s">
        <v>69</v>
      </c>
      <c r="B133" s="143"/>
      <c r="C133" s="143"/>
      <c r="D133" s="143"/>
      <c r="E133" s="143"/>
      <c r="F133" s="143"/>
      <c r="G133" s="144"/>
      <c r="H133" s="70"/>
      <c r="I133" s="70"/>
      <c r="L133" s="70"/>
      <c r="M133" s="70"/>
    </row>
    <row r="134" spans="1:13" ht="29.25" customHeight="1">
      <c r="A134" s="125" t="s">
        <v>74</v>
      </c>
      <c r="B134" s="61">
        <f>+B135+B138+B139</f>
        <v>5636205</v>
      </c>
      <c r="C134" s="114"/>
      <c r="D134" s="61">
        <f>+D135+D138+D139</f>
        <v>5497105.4</v>
      </c>
      <c r="E134" s="114"/>
      <c r="F134" s="126"/>
      <c r="G134" s="126"/>
      <c r="H134" s="70"/>
      <c r="I134" s="70"/>
      <c r="L134" s="70"/>
      <c r="M134" s="70"/>
    </row>
    <row r="135" spans="1:13" ht="103.5" customHeight="1">
      <c r="A135" s="123" t="s">
        <v>100</v>
      </c>
      <c r="B135" s="34">
        <v>2320185</v>
      </c>
      <c r="C135" s="127">
        <v>1491</v>
      </c>
      <c r="D135" s="34">
        <v>2189085.4</v>
      </c>
      <c r="E135" s="35">
        <v>1415</v>
      </c>
      <c r="F135" s="107">
        <f>D135/B135</f>
        <v>0.9434960574264551</v>
      </c>
      <c r="G135" s="112" t="s">
        <v>52</v>
      </c>
      <c r="H135" s="70">
        <v>2320185</v>
      </c>
      <c r="I135" s="70"/>
      <c r="L135" s="70"/>
      <c r="M135" s="70"/>
    </row>
    <row r="136" spans="1:7" s="21" customFormat="1" ht="22.5" customHeight="1">
      <c r="A136" s="118"/>
      <c r="B136" s="119"/>
      <c r="C136" s="120"/>
      <c r="D136" s="119"/>
      <c r="E136" s="120"/>
      <c r="F136" s="152" t="s">
        <v>12</v>
      </c>
      <c r="G136" s="152"/>
    </row>
    <row r="137" spans="1:7" s="21" customFormat="1" ht="12.75" customHeight="1">
      <c r="A137" s="121">
        <v>1</v>
      </c>
      <c r="B137" s="122">
        <v>2</v>
      </c>
      <c r="C137" s="122">
        <v>3</v>
      </c>
      <c r="D137" s="122">
        <v>4</v>
      </c>
      <c r="E137" s="122">
        <v>5</v>
      </c>
      <c r="F137" s="122">
        <v>6</v>
      </c>
      <c r="G137" s="122">
        <v>7</v>
      </c>
    </row>
    <row r="138" spans="1:13" ht="77.25" customHeight="1">
      <c r="A138" s="123" t="s">
        <v>101</v>
      </c>
      <c r="B138" s="34">
        <v>169020</v>
      </c>
      <c r="C138" s="127">
        <v>1878</v>
      </c>
      <c r="D138" s="34">
        <v>169020</v>
      </c>
      <c r="E138" s="35">
        <v>1878</v>
      </c>
      <c r="F138" s="107">
        <f>D138/B138</f>
        <v>1</v>
      </c>
      <c r="G138" s="126"/>
      <c r="H138" s="70"/>
      <c r="I138" s="70"/>
      <c r="L138" s="70"/>
      <c r="M138" s="70"/>
    </row>
    <row r="139" spans="1:13" ht="67.5" customHeight="1">
      <c r="A139" s="123" t="s">
        <v>102</v>
      </c>
      <c r="B139" s="34">
        <f>+B140</f>
        <v>3147000</v>
      </c>
      <c r="C139" s="115"/>
      <c r="D139" s="34">
        <f>+D140</f>
        <v>3139000</v>
      </c>
      <c r="E139" s="115"/>
      <c r="F139" s="107">
        <f>D139/B139</f>
        <v>0.9974578964092787</v>
      </c>
      <c r="G139" s="126"/>
      <c r="H139" s="70"/>
      <c r="I139" s="70"/>
      <c r="L139" s="70"/>
      <c r="M139" s="70"/>
    </row>
    <row r="140" spans="1:13" ht="86.25" customHeight="1">
      <c r="A140" s="128" t="s">
        <v>70</v>
      </c>
      <c r="B140" s="34">
        <v>3147000</v>
      </c>
      <c r="C140" s="127">
        <v>396</v>
      </c>
      <c r="D140" s="34">
        <v>3139000</v>
      </c>
      <c r="E140" s="35">
        <v>395</v>
      </c>
      <c r="F140" s="107">
        <f>D140/B140</f>
        <v>0.9974578964092787</v>
      </c>
      <c r="G140" s="112" t="s">
        <v>52</v>
      </c>
      <c r="H140" s="70"/>
      <c r="I140" s="70"/>
      <c r="L140" s="70"/>
      <c r="M140" s="70"/>
    </row>
    <row r="141" spans="1:13" ht="51.75" customHeight="1">
      <c r="A141" s="145" t="s">
        <v>1</v>
      </c>
      <c r="B141" s="146"/>
      <c r="C141" s="146"/>
      <c r="D141" s="146"/>
      <c r="E141" s="146"/>
      <c r="F141" s="146"/>
      <c r="G141" s="147"/>
      <c r="H141" s="70"/>
      <c r="I141" s="70"/>
      <c r="L141" s="70"/>
      <c r="M141" s="70"/>
    </row>
    <row r="142" spans="1:13" ht="104.25" customHeight="1">
      <c r="A142" s="123" t="s">
        <v>103</v>
      </c>
      <c r="B142" s="34">
        <v>5016392</v>
      </c>
      <c r="C142" s="35"/>
      <c r="D142" s="34">
        <v>2390640</v>
      </c>
      <c r="E142" s="35"/>
      <c r="F142" s="107">
        <f>D142/B142</f>
        <v>0.47656562724763135</v>
      </c>
      <c r="G142" s="112" t="s">
        <v>117</v>
      </c>
      <c r="H142" s="70"/>
      <c r="I142" s="70"/>
      <c r="L142" s="70"/>
      <c r="M142" s="70"/>
    </row>
    <row r="143" spans="1:13" ht="30" customHeight="1">
      <c r="A143" s="137" t="s">
        <v>55</v>
      </c>
      <c r="B143" s="138"/>
      <c r="C143" s="138"/>
      <c r="D143" s="138"/>
      <c r="E143" s="138"/>
      <c r="F143" s="138"/>
      <c r="G143" s="139"/>
      <c r="H143" s="70"/>
      <c r="I143" s="70"/>
      <c r="L143" s="70"/>
      <c r="M143" s="70"/>
    </row>
    <row r="144" spans="1:13" ht="30.75" customHeight="1">
      <c r="A144" s="85" t="s">
        <v>10</v>
      </c>
      <c r="B144" s="61">
        <f>+B145+B149</f>
        <v>630900</v>
      </c>
      <c r="C144" s="62"/>
      <c r="D144" s="61">
        <f>+D145+D149</f>
        <v>630900</v>
      </c>
      <c r="E144" s="62"/>
      <c r="F144" s="71"/>
      <c r="G144" s="71"/>
      <c r="H144" s="70"/>
      <c r="I144" s="70"/>
      <c r="L144" s="70"/>
      <c r="M144" s="70"/>
    </row>
    <row r="145" spans="1:13" ht="42" customHeight="1">
      <c r="A145" s="72" t="s">
        <v>104</v>
      </c>
      <c r="B145" s="3">
        <f>+B146</f>
        <v>37500</v>
      </c>
      <c r="C145" s="2"/>
      <c r="D145" s="3">
        <f>+D146</f>
        <v>37500</v>
      </c>
      <c r="E145" s="2"/>
      <c r="F145" s="71"/>
      <c r="G145" s="71"/>
      <c r="H145" s="70"/>
      <c r="I145" s="70"/>
      <c r="L145" s="70"/>
      <c r="M145" s="70"/>
    </row>
    <row r="146" spans="1:13" ht="41.25" customHeight="1">
      <c r="A146" s="33" t="s">
        <v>0</v>
      </c>
      <c r="B146" s="5">
        <v>37500</v>
      </c>
      <c r="C146" s="4">
        <v>250</v>
      </c>
      <c r="D146" s="34">
        <v>37500</v>
      </c>
      <c r="E146" s="35">
        <v>328</v>
      </c>
      <c r="F146" s="107">
        <f>D146/B146</f>
        <v>1</v>
      </c>
      <c r="G146" s="71"/>
      <c r="H146" s="70"/>
      <c r="I146" s="70"/>
      <c r="L146" s="70"/>
      <c r="M146" s="70"/>
    </row>
    <row r="147" spans="1:7" s="21" customFormat="1" ht="22.5" customHeight="1">
      <c r="A147" s="26"/>
      <c r="B147" s="27"/>
      <c r="C147" s="28"/>
      <c r="D147" s="27"/>
      <c r="E147" s="28"/>
      <c r="F147" s="136" t="s">
        <v>12</v>
      </c>
      <c r="G147" s="136"/>
    </row>
    <row r="148" spans="1:7" s="21" customFormat="1" ht="12.75" customHeight="1">
      <c r="A148" s="16">
        <v>1</v>
      </c>
      <c r="B148" s="10">
        <v>2</v>
      </c>
      <c r="C148" s="10">
        <v>3</v>
      </c>
      <c r="D148" s="17">
        <v>4</v>
      </c>
      <c r="E148" s="17">
        <v>5</v>
      </c>
      <c r="F148" s="17">
        <v>6</v>
      </c>
      <c r="G148" s="17">
        <v>7</v>
      </c>
    </row>
    <row r="149" spans="1:13" ht="69" customHeight="1">
      <c r="A149" s="33" t="s">
        <v>59</v>
      </c>
      <c r="B149" s="3">
        <f>+B150+B151</f>
        <v>593400</v>
      </c>
      <c r="C149" s="2"/>
      <c r="D149" s="3">
        <f>+D150+D151</f>
        <v>593400</v>
      </c>
      <c r="E149" s="2"/>
      <c r="F149" s="71"/>
      <c r="G149" s="71"/>
      <c r="H149" s="70"/>
      <c r="I149" s="70"/>
      <c r="L149" s="70"/>
      <c r="M149" s="70"/>
    </row>
    <row r="150" spans="1:13" ht="45.75" customHeight="1">
      <c r="A150" s="75" t="s">
        <v>60</v>
      </c>
      <c r="B150" s="76">
        <v>550400</v>
      </c>
      <c r="C150" s="77">
        <v>128</v>
      </c>
      <c r="D150" s="34">
        <v>570058.6</v>
      </c>
      <c r="E150" s="35">
        <v>135</v>
      </c>
      <c r="F150" s="168">
        <f>+B149/D149</f>
        <v>1</v>
      </c>
      <c r="G150" s="129" t="s">
        <v>107</v>
      </c>
      <c r="H150" s="70"/>
      <c r="I150" s="70"/>
      <c r="L150" s="70"/>
      <c r="M150" s="70"/>
    </row>
    <row r="151" spans="1:13" ht="42.75" customHeight="1">
      <c r="A151" s="75" t="s">
        <v>61</v>
      </c>
      <c r="B151" s="5">
        <v>43000</v>
      </c>
      <c r="C151" s="4">
        <v>10</v>
      </c>
      <c r="D151" s="34">
        <v>23341.4</v>
      </c>
      <c r="E151" s="35">
        <v>7</v>
      </c>
      <c r="F151" s="169"/>
      <c r="G151" s="130"/>
      <c r="H151" s="70"/>
      <c r="I151" s="70"/>
      <c r="L151" s="70"/>
      <c r="M151" s="70"/>
    </row>
    <row r="152" spans="4:13" ht="12.75">
      <c r="D152" s="70"/>
      <c r="E152" s="70"/>
      <c r="H152" s="70"/>
      <c r="I152" s="70"/>
      <c r="L152" s="70"/>
      <c r="M152" s="70"/>
    </row>
    <row r="153" spans="4:13" ht="12.75">
      <c r="D153" s="70"/>
      <c r="E153" s="70"/>
      <c r="H153" s="70"/>
      <c r="I153" s="70"/>
      <c r="L153" s="70"/>
      <c r="M153" s="70"/>
    </row>
    <row r="154" spans="1:7" s="65" customFormat="1" ht="43.5" customHeight="1">
      <c r="A154" s="108" t="s">
        <v>108</v>
      </c>
      <c r="B154" s="108"/>
      <c r="C154" s="67"/>
      <c r="D154" s="66"/>
      <c r="E154" s="131" t="s">
        <v>109</v>
      </c>
      <c r="F154" s="132"/>
      <c r="G154" s="68"/>
    </row>
    <row r="155" spans="4:13" ht="12.75">
      <c r="D155" s="70"/>
      <c r="E155" s="70"/>
      <c r="H155" s="70"/>
      <c r="I155" s="70"/>
      <c r="L155" s="70"/>
      <c r="M155" s="70"/>
    </row>
    <row r="156" spans="4:13" ht="12.75">
      <c r="D156" s="70"/>
      <c r="E156" s="70"/>
      <c r="H156" s="70"/>
      <c r="I156" s="70"/>
      <c r="L156" s="70"/>
      <c r="M156" s="70"/>
    </row>
    <row r="157" spans="4:13" ht="12.75">
      <c r="D157" s="70"/>
      <c r="E157" s="70"/>
      <c r="H157" s="70"/>
      <c r="I157" s="70"/>
      <c r="L157" s="70"/>
      <c r="M157" s="70"/>
    </row>
    <row r="158" spans="4:13" ht="12.75">
      <c r="D158" s="70"/>
      <c r="E158" s="70"/>
      <c r="H158" s="70"/>
      <c r="I158" s="70"/>
      <c r="L158" s="70"/>
      <c r="M158" s="70"/>
    </row>
    <row r="159" spans="4:13" ht="12.75">
      <c r="D159" s="70"/>
      <c r="E159" s="70"/>
      <c r="H159" s="70"/>
      <c r="I159" s="70"/>
      <c r="L159" s="70"/>
      <c r="M159" s="70"/>
    </row>
    <row r="160" spans="4:13" ht="12.75">
      <c r="D160" s="70"/>
      <c r="E160" s="70"/>
      <c r="H160" s="70"/>
      <c r="I160" s="70"/>
      <c r="L160" s="70"/>
      <c r="M160" s="70"/>
    </row>
    <row r="161" spans="4:13" ht="12.75">
      <c r="D161" s="70"/>
      <c r="E161" s="70"/>
      <c r="H161" s="70"/>
      <c r="I161" s="70"/>
      <c r="L161" s="70"/>
      <c r="M161" s="70"/>
    </row>
    <row r="162" spans="4:13" ht="12.75">
      <c r="D162" s="70"/>
      <c r="E162" s="70"/>
      <c r="H162" s="70"/>
      <c r="I162" s="70"/>
      <c r="L162" s="70"/>
      <c r="M162" s="70"/>
    </row>
    <row r="163" spans="4:13" ht="12.75">
      <c r="D163" s="70"/>
      <c r="E163" s="70"/>
      <c r="H163" s="70"/>
      <c r="I163" s="70"/>
      <c r="L163" s="70"/>
      <c r="M163" s="70"/>
    </row>
    <row r="164" spans="4:13" ht="12.75">
      <c r="D164" s="70"/>
      <c r="E164" s="70"/>
      <c r="H164" s="70"/>
      <c r="I164" s="70"/>
      <c r="L164" s="70"/>
      <c r="M164" s="70"/>
    </row>
    <row r="165" spans="4:13" ht="12.75">
      <c r="D165" s="70"/>
      <c r="E165" s="70"/>
      <c r="H165" s="70"/>
      <c r="I165" s="70"/>
      <c r="L165" s="70"/>
      <c r="M165" s="70"/>
    </row>
    <row r="166" spans="4:13" ht="12.75">
      <c r="D166" s="70"/>
      <c r="E166" s="70"/>
      <c r="H166" s="70"/>
      <c r="I166" s="70"/>
      <c r="L166" s="70"/>
      <c r="M166" s="70"/>
    </row>
    <row r="167" spans="4:13" ht="12.75">
      <c r="D167" s="70"/>
      <c r="E167" s="70"/>
      <c r="H167" s="70"/>
      <c r="I167" s="70"/>
      <c r="L167" s="70"/>
      <c r="M167" s="70"/>
    </row>
    <row r="168" spans="4:13" ht="12.75">
      <c r="D168" s="70"/>
      <c r="E168" s="70"/>
      <c r="H168" s="70"/>
      <c r="I168" s="70"/>
      <c r="L168" s="70"/>
      <c r="M168" s="70"/>
    </row>
    <row r="169" spans="4:13" ht="12.75">
      <c r="D169" s="70"/>
      <c r="E169" s="70"/>
      <c r="H169" s="70"/>
      <c r="I169" s="70"/>
      <c r="L169" s="70"/>
      <c r="M169" s="70"/>
    </row>
    <row r="170" spans="4:13" ht="12.75">
      <c r="D170" s="70"/>
      <c r="E170" s="70"/>
      <c r="H170" s="70"/>
      <c r="I170" s="70"/>
      <c r="L170" s="70"/>
      <c r="M170" s="70"/>
    </row>
    <row r="171" spans="4:13" ht="12.75">
      <c r="D171" s="70"/>
      <c r="E171" s="70"/>
      <c r="H171" s="70"/>
      <c r="I171" s="70"/>
      <c r="L171" s="70"/>
      <c r="M171" s="70"/>
    </row>
    <row r="172" spans="4:13" ht="12.75">
      <c r="D172" s="70"/>
      <c r="E172" s="70"/>
      <c r="H172" s="70"/>
      <c r="I172" s="70"/>
      <c r="L172" s="70"/>
      <c r="M172" s="70"/>
    </row>
    <row r="173" spans="4:13" ht="12.75">
      <c r="D173" s="70"/>
      <c r="E173" s="70"/>
      <c r="H173" s="70"/>
      <c r="I173" s="70"/>
      <c r="L173" s="70"/>
      <c r="M173" s="70"/>
    </row>
    <row r="174" spans="4:13" ht="12.75">
      <c r="D174" s="70"/>
      <c r="E174" s="70"/>
      <c r="H174" s="70"/>
      <c r="I174" s="70"/>
      <c r="L174" s="70"/>
      <c r="M174" s="70"/>
    </row>
    <row r="175" spans="4:13" ht="12.75">
      <c r="D175" s="70"/>
      <c r="E175" s="70"/>
      <c r="H175" s="70"/>
      <c r="I175" s="70"/>
      <c r="L175" s="70"/>
      <c r="M175" s="70"/>
    </row>
    <row r="176" spans="4:13" ht="12.75">
      <c r="D176" s="70"/>
      <c r="E176" s="70"/>
      <c r="H176" s="70"/>
      <c r="I176" s="70"/>
      <c r="L176" s="70"/>
      <c r="M176" s="70"/>
    </row>
    <row r="177" spans="4:13" ht="12.75">
      <c r="D177" s="70"/>
      <c r="E177" s="70"/>
      <c r="H177" s="70"/>
      <c r="I177" s="70"/>
      <c r="L177" s="70"/>
      <c r="M177" s="70"/>
    </row>
    <row r="178" spans="4:13" ht="12.75">
      <c r="D178" s="70"/>
      <c r="E178" s="70"/>
      <c r="H178" s="70"/>
      <c r="I178" s="70"/>
      <c r="L178" s="70"/>
      <c r="M178" s="70"/>
    </row>
    <row r="179" spans="4:13" ht="12.75">
      <c r="D179" s="70"/>
      <c r="E179" s="70"/>
      <c r="H179" s="70"/>
      <c r="I179" s="70"/>
      <c r="L179" s="70"/>
      <c r="M179" s="70"/>
    </row>
    <row r="180" spans="4:13" ht="12.75">
      <c r="D180" s="70"/>
      <c r="E180" s="70"/>
      <c r="H180" s="70"/>
      <c r="I180" s="70"/>
      <c r="L180" s="70"/>
      <c r="M180" s="70"/>
    </row>
    <row r="181" spans="4:13" ht="12.75">
      <c r="D181" s="70"/>
      <c r="E181" s="70"/>
      <c r="H181" s="70"/>
      <c r="I181" s="70"/>
      <c r="L181" s="70"/>
      <c r="M181" s="70"/>
    </row>
    <row r="182" spans="4:13" ht="12.75">
      <c r="D182" s="70"/>
      <c r="E182" s="70"/>
      <c r="H182" s="70"/>
      <c r="I182" s="70"/>
      <c r="L182" s="70"/>
      <c r="M182" s="70"/>
    </row>
    <row r="183" spans="4:13" ht="12.75">
      <c r="D183" s="70"/>
      <c r="E183" s="70"/>
      <c r="H183" s="70"/>
      <c r="I183" s="70"/>
      <c r="L183" s="70"/>
      <c r="M183" s="70"/>
    </row>
    <row r="184" spans="4:13" ht="12.75">
      <c r="D184" s="70"/>
      <c r="E184" s="70"/>
      <c r="H184" s="70"/>
      <c r="I184" s="70"/>
      <c r="L184" s="70"/>
      <c r="M184" s="70"/>
    </row>
    <row r="185" spans="4:13" ht="12.75">
      <c r="D185" s="70"/>
      <c r="E185" s="70"/>
      <c r="H185" s="70"/>
      <c r="I185" s="70"/>
      <c r="L185" s="70"/>
      <c r="M185" s="70"/>
    </row>
    <row r="186" spans="4:13" ht="12.75">
      <c r="D186" s="70"/>
      <c r="E186" s="70"/>
      <c r="H186" s="70"/>
      <c r="I186" s="70"/>
      <c r="L186" s="70"/>
      <c r="M186" s="70"/>
    </row>
    <row r="187" spans="4:13" ht="12.75">
      <c r="D187" s="70"/>
      <c r="E187" s="70"/>
      <c r="H187" s="70"/>
      <c r="I187" s="70"/>
      <c r="L187" s="70"/>
      <c r="M187" s="70"/>
    </row>
    <row r="188" spans="4:13" ht="12.75">
      <c r="D188" s="70"/>
      <c r="E188" s="70"/>
      <c r="H188" s="70"/>
      <c r="I188" s="70"/>
      <c r="L188" s="70"/>
      <c r="M188" s="70"/>
    </row>
    <row r="189" spans="4:13" ht="12.75">
      <c r="D189" s="70"/>
      <c r="E189" s="70"/>
      <c r="H189" s="70"/>
      <c r="I189" s="70"/>
      <c r="L189" s="70"/>
      <c r="M189" s="70"/>
    </row>
    <row r="190" spans="4:13" ht="12.75">
      <c r="D190" s="70"/>
      <c r="E190" s="70"/>
      <c r="H190" s="70"/>
      <c r="I190" s="70"/>
      <c r="L190" s="70"/>
      <c r="M190" s="70"/>
    </row>
    <row r="191" spans="4:13" ht="12.75">
      <c r="D191" s="70"/>
      <c r="E191" s="70"/>
      <c r="H191" s="70"/>
      <c r="I191" s="70"/>
      <c r="L191" s="70"/>
      <c r="M191" s="70"/>
    </row>
    <row r="192" spans="4:13" ht="12.75">
      <c r="D192" s="70"/>
      <c r="E192" s="70"/>
      <c r="H192" s="70"/>
      <c r="I192" s="70"/>
      <c r="L192" s="70"/>
      <c r="M192" s="70"/>
    </row>
    <row r="193" spans="4:13" ht="12.75">
      <c r="D193" s="70"/>
      <c r="E193" s="70"/>
      <c r="H193" s="70"/>
      <c r="I193" s="70"/>
      <c r="L193" s="70"/>
      <c r="M193" s="70"/>
    </row>
    <row r="194" spans="4:13" ht="12.75">
      <c r="D194" s="70"/>
      <c r="E194" s="70"/>
      <c r="H194" s="70"/>
      <c r="I194" s="70"/>
      <c r="L194" s="70"/>
      <c r="M194" s="70"/>
    </row>
    <row r="195" spans="4:13" ht="12.75">
      <c r="D195" s="70"/>
      <c r="E195" s="70"/>
      <c r="H195" s="70"/>
      <c r="I195" s="70"/>
      <c r="L195" s="70"/>
      <c r="M195" s="70"/>
    </row>
    <row r="196" spans="4:13" ht="12.75">
      <c r="D196" s="70"/>
      <c r="E196" s="70"/>
      <c r="H196" s="70"/>
      <c r="I196" s="70"/>
      <c r="L196" s="70"/>
      <c r="M196" s="70"/>
    </row>
    <row r="197" spans="4:13" ht="12.75">
      <c r="D197" s="70"/>
      <c r="E197" s="70"/>
      <c r="H197" s="70"/>
      <c r="I197" s="70"/>
      <c r="L197" s="70"/>
      <c r="M197" s="70"/>
    </row>
    <row r="198" spans="4:13" ht="12.75">
      <c r="D198" s="70"/>
      <c r="E198" s="70"/>
      <c r="H198" s="70"/>
      <c r="I198" s="70"/>
      <c r="L198" s="70"/>
      <c r="M198" s="70"/>
    </row>
    <row r="199" spans="4:13" ht="12.75">
      <c r="D199" s="70"/>
      <c r="E199" s="70"/>
      <c r="H199" s="70"/>
      <c r="I199" s="70"/>
      <c r="L199" s="70"/>
      <c r="M199" s="70"/>
    </row>
    <row r="200" spans="4:13" ht="12.75">
      <c r="D200" s="70"/>
      <c r="E200" s="70"/>
      <c r="H200" s="70"/>
      <c r="I200" s="70"/>
      <c r="L200" s="70"/>
      <c r="M200" s="70"/>
    </row>
    <row r="201" spans="4:13" ht="12.75">
      <c r="D201" s="70"/>
      <c r="E201" s="70"/>
      <c r="H201" s="70"/>
      <c r="I201" s="70"/>
      <c r="L201" s="70"/>
      <c r="M201" s="70"/>
    </row>
    <row r="202" spans="4:13" ht="12.75">
      <c r="D202" s="70"/>
      <c r="E202" s="70"/>
      <c r="H202" s="70"/>
      <c r="I202" s="70"/>
      <c r="L202" s="70"/>
      <c r="M202" s="70"/>
    </row>
    <row r="203" spans="4:13" ht="12.75">
      <c r="D203" s="70"/>
      <c r="E203" s="70"/>
      <c r="H203" s="70"/>
      <c r="I203" s="70"/>
      <c r="L203" s="70"/>
      <c r="M203" s="70"/>
    </row>
    <row r="204" spans="4:13" ht="12.75">
      <c r="D204" s="70"/>
      <c r="E204" s="70"/>
      <c r="H204" s="70"/>
      <c r="I204" s="70"/>
      <c r="L204" s="70"/>
      <c r="M204" s="70"/>
    </row>
    <row r="205" spans="4:13" ht="12.75">
      <c r="D205" s="70"/>
      <c r="E205" s="70"/>
      <c r="H205" s="70"/>
      <c r="I205" s="70"/>
      <c r="L205" s="70"/>
      <c r="M205" s="70"/>
    </row>
    <row r="206" spans="4:13" ht="12.75">
      <c r="D206" s="70"/>
      <c r="E206" s="70"/>
      <c r="H206" s="70"/>
      <c r="I206" s="70"/>
      <c r="L206" s="70"/>
      <c r="M206" s="70"/>
    </row>
    <row r="207" spans="4:13" ht="12.75">
      <c r="D207" s="70"/>
      <c r="E207" s="70"/>
      <c r="H207" s="70"/>
      <c r="I207" s="70"/>
      <c r="L207" s="70"/>
      <c r="M207" s="70"/>
    </row>
    <row r="208" spans="4:13" ht="12.75">
      <c r="D208" s="70"/>
      <c r="E208" s="70"/>
      <c r="H208" s="70"/>
      <c r="I208" s="70"/>
      <c r="L208" s="70"/>
      <c r="M208" s="70"/>
    </row>
    <row r="209" spans="4:13" ht="12.75">
      <c r="D209" s="70"/>
      <c r="E209" s="70"/>
      <c r="H209" s="70"/>
      <c r="I209" s="70"/>
      <c r="L209" s="70"/>
      <c r="M209" s="70"/>
    </row>
    <row r="210" spans="4:13" ht="12.75">
      <c r="D210" s="70"/>
      <c r="E210" s="70"/>
      <c r="H210" s="70"/>
      <c r="I210" s="70"/>
      <c r="L210" s="70"/>
      <c r="M210" s="70"/>
    </row>
    <row r="211" spans="4:13" ht="12.75">
      <c r="D211" s="70"/>
      <c r="E211" s="70"/>
      <c r="H211" s="70"/>
      <c r="I211" s="70"/>
      <c r="L211" s="70"/>
      <c r="M211" s="70"/>
    </row>
    <row r="212" spans="4:13" ht="12.75">
      <c r="D212" s="70"/>
      <c r="E212" s="70"/>
      <c r="H212" s="70"/>
      <c r="I212" s="70"/>
      <c r="L212" s="70"/>
      <c r="M212" s="70"/>
    </row>
    <row r="213" spans="4:13" ht="12.75">
      <c r="D213" s="70"/>
      <c r="E213" s="70"/>
      <c r="H213" s="70"/>
      <c r="I213" s="70"/>
      <c r="L213" s="70"/>
      <c r="M213" s="70"/>
    </row>
    <row r="214" spans="4:13" ht="12.75">
      <c r="D214" s="70"/>
      <c r="E214" s="70"/>
      <c r="H214" s="70"/>
      <c r="I214" s="70"/>
      <c r="L214" s="70"/>
      <c r="M214" s="70"/>
    </row>
    <row r="215" spans="4:13" ht="12.75">
      <c r="D215" s="70"/>
      <c r="E215" s="70"/>
      <c r="H215" s="70"/>
      <c r="I215" s="70"/>
      <c r="L215" s="70"/>
      <c r="M215" s="70"/>
    </row>
    <row r="216" spans="4:13" ht="12.75">
      <c r="D216" s="70"/>
      <c r="E216" s="70"/>
      <c r="H216" s="70"/>
      <c r="I216" s="70"/>
      <c r="L216" s="70"/>
      <c r="M216" s="70"/>
    </row>
    <row r="217" spans="4:13" ht="12.75">
      <c r="D217" s="70"/>
      <c r="E217" s="70"/>
      <c r="H217" s="70"/>
      <c r="I217" s="70"/>
      <c r="L217" s="70"/>
      <c r="M217" s="70"/>
    </row>
    <row r="218" spans="4:13" ht="12.75">
      <c r="D218" s="70"/>
      <c r="E218" s="70"/>
      <c r="H218" s="70"/>
      <c r="I218" s="70"/>
      <c r="L218" s="70"/>
      <c r="M218" s="70"/>
    </row>
    <row r="219" spans="4:13" ht="12.75">
      <c r="D219" s="70"/>
      <c r="E219" s="70"/>
      <c r="H219" s="70"/>
      <c r="I219" s="70"/>
      <c r="L219" s="70"/>
      <c r="M219" s="70"/>
    </row>
    <row r="220" spans="4:13" ht="12.75">
      <c r="D220" s="70"/>
      <c r="E220" s="70"/>
      <c r="H220" s="70"/>
      <c r="I220" s="70"/>
      <c r="L220" s="70"/>
      <c r="M220" s="70"/>
    </row>
    <row r="221" spans="4:13" ht="12.75">
      <c r="D221" s="70"/>
      <c r="E221" s="70"/>
      <c r="H221" s="70"/>
      <c r="I221" s="70"/>
      <c r="L221" s="70"/>
      <c r="M221" s="70"/>
    </row>
    <row r="222" spans="4:13" ht="12.75">
      <c r="D222" s="70"/>
      <c r="E222" s="70"/>
      <c r="H222" s="70"/>
      <c r="I222" s="70"/>
      <c r="L222" s="70"/>
      <c r="M222" s="70"/>
    </row>
    <row r="223" spans="4:13" ht="12.75">
      <c r="D223" s="70"/>
      <c r="E223" s="70"/>
      <c r="H223" s="70"/>
      <c r="I223" s="70"/>
      <c r="L223" s="70"/>
      <c r="M223" s="70"/>
    </row>
    <row r="224" spans="4:13" ht="12.75">
      <c r="D224" s="70"/>
      <c r="E224" s="70"/>
      <c r="H224" s="70"/>
      <c r="I224" s="70"/>
      <c r="L224" s="70"/>
      <c r="M224" s="70"/>
    </row>
    <row r="225" spans="4:13" ht="12.75">
      <c r="D225" s="70"/>
      <c r="E225" s="70"/>
      <c r="H225" s="70"/>
      <c r="I225" s="70"/>
      <c r="L225" s="70"/>
      <c r="M225" s="70"/>
    </row>
    <row r="226" spans="4:13" ht="12.75">
      <c r="D226" s="70"/>
      <c r="E226" s="70"/>
      <c r="H226" s="70"/>
      <c r="I226" s="70"/>
      <c r="L226" s="70"/>
      <c r="M226" s="70"/>
    </row>
    <row r="227" spans="4:13" ht="12.75">
      <c r="D227" s="70"/>
      <c r="E227" s="70"/>
      <c r="H227" s="70"/>
      <c r="I227" s="70"/>
      <c r="L227" s="70"/>
      <c r="M227" s="70"/>
    </row>
    <row r="228" spans="4:13" ht="12.75">
      <c r="D228" s="70"/>
      <c r="E228" s="70"/>
      <c r="H228" s="70"/>
      <c r="I228" s="70"/>
      <c r="L228" s="70"/>
      <c r="M228" s="70"/>
    </row>
    <row r="229" spans="4:13" ht="12.75">
      <c r="D229" s="70"/>
      <c r="E229" s="70"/>
      <c r="H229" s="70"/>
      <c r="I229" s="70"/>
      <c r="L229" s="70"/>
      <c r="M229" s="70"/>
    </row>
    <row r="230" spans="4:13" ht="12.75">
      <c r="D230" s="70"/>
      <c r="E230" s="70"/>
      <c r="H230" s="70"/>
      <c r="I230" s="70"/>
      <c r="L230" s="70"/>
      <c r="M230" s="70"/>
    </row>
    <row r="231" spans="4:13" ht="12.75">
      <c r="D231" s="70"/>
      <c r="E231" s="70"/>
      <c r="H231" s="70"/>
      <c r="I231" s="70"/>
      <c r="L231" s="70"/>
      <c r="M231" s="70"/>
    </row>
    <row r="232" spans="4:13" ht="12.75">
      <c r="D232" s="70"/>
      <c r="E232" s="70"/>
      <c r="H232" s="70"/>
      <c r="I232" s="70"/>
      <c r="L232" s="70"/>
      <c r="M232" s="70"/>
    </row>
    <row r="233" spans="4:13" ht="12.75">
      <c r="D233" s="70"/>
      <c r="E233" s="70"/>
      <c r="H233" s="70"/>
      <c r="I233" s="70"/>
      <c r="L233" s="70"/>
      <c r="M233" s="70"/>
    </row>
    <row r="234" spans="4:13" ht="12.75">
      <c r="D234" s="70"/>
      <c r="E234" s="70"/>
      <c r="H234" s="70"/>
      <c r="I234" s="70"/>
      <c r="L234" s="70"/>
      <c r="M234" s="70"/>
    </row>
    <row r="235" spans="4:13" ht="12.75">
      <c r="D235" s="70"/>
      <c r="E235" s="70"/>
      <c r="H235" s="70"/>
      <c r="I235" s="70"/>
      <c r="L235" s="70"/>
      <c r="M235" s="70"/>
    </row>
    <row r="236" spans="4:13" ht="12.75">
      <c r="D236" s="70"/>
      <c r="E236" s="70"/>
      <c r="H236" s="70"/>
      <c r="I236" s="70"/>
      <c r="L236" s="70"/>
      <c r="M236" s="70"/>
    </row>
    <row r="237" spans="4:13" ht="12.75">
      <c r="D237" s="70"/>
      <c r="E237" s="70"/>
      <c r="H237" s="70"/>
      <c r="I237" s="70"/>
      <c r="L237" s="70"/>
      <c r="M237" s="70"/>
    </row>
    <row r="238" spans="4:13" ht="12.75">
      <c r="D238" s="70"/>
      <c r="E238" s="70"/>
      <c r="H238" s="70"/>
      <c r="I238" s="70"/>
      <c r="L238" s="70"/>
      <c r="M238" s="70"/>
    </row>
    <row r="239" spans="4:13" ht="12.75">
      <c r="D239" s="70"/>
      <c r="E239" s="70"/>
      <c r="H239" s="70"/>
      <c r="I239" s="70"/>
      <c r="L239" s="70"/>
      <c r="M239" s="70"/>
    </row>
    <row r="240" spans="4:13" ht="12.75">
      <c r="D240" s="70"/>
      <c r="E240" s="70"/>
      <c r="H240" s="70"/>
      <c r="I240" s="70"/>
      <c r="L240" s="70"/>
      <c r="M240" s="70"/>
    </row>
    <row r="241" spans="4:13" ht="12.75">
      <c r="D241" s="70"/>
      <c r="E241" s="70"/>
      <c r="H241" s="70"/>
      <c r="I241" s="70"/>
      <c r="L241" s="70"/>
      <c r="M241" s="70"/>
    </row>
    <row r="242" spans="4:13" ht="12.75">
      <c r="D242" s="70"/>
      <c r="E242" s="70"/>
      <c r="H242" s="70"/>
      <c r="I242" s="70"/>
      <c r="L242" s="70"/>
      <c r="M242" s="70"/>
    </row>
    <row r="243" spans="4:13" ht="12.75">
      <c r="D243" s="70"/>
      <c r="E243" s="70"/>
      <c r="H243" s="70"/>
      <c r="I243" s="70"/>
      <c r="L243" s="70"/>
      <c r="M243" s="70"/>
    </row>
    <row r="244" spans="4:13" ht="12.75">
      <c r="D244" s="70"/>
      <c r="E244" s="70"/>
      <c r="H244" s="70"/>
      <c r="I244" s="70"/>
      <c r="L244" s="70"/>
      <c r="M244" s="70"/>
    </row>
    <row r="245" spans="4:13" ht="12.75">
      <c r="D245" s="70"/>
      <c r="E245" s="70"/>
      <c r="H245" s="70"/>
      <c r="I245" s="70"/>
      <c r="L245" s="70"/>
      <c r="M245" s="70"/>
    </row>
    <row r="246" spans="4:13" ht="12.75">
      <c r="D246" s="70"/>
      <c r="E246" s="70"/>
      <c r="H246" s="70"/>
      <c r="I246" s="70"/>
      <c r="L246" s="70"/>
      <c r="M246" s="70"/>
    </row>
    <row r="247" spans="4:13" ht="12.75">
      <c r="D247" s="70"/>
      <c r="E247" s="70"/>
      <c r="H247" s="70"/>
      <c r="I247" s="70"/>
      <c r="L247" s="70"/>
      <c r="M247" s="70"/>
    </row>
    <row r="248" spans="4:13" ht="12.75">
      <c r="D248" s="70"/>
      <c r="E248" s="70"/>
      <c r="H248" s="70"/>
      <c r="I248" s="70"/>
      <c r="L248" s="70"/>
      <c r="M248" s="70"/>
    </row>
    <row r="249" spans="4:13" ht="12.75">
      <c r="D249" s="70"/>
      <c r="E249" s="70"/>
      <c r="H249" s="70"/>
      <c r="I249" s="70"/>
      <c r="L249" s="70"/>
      <c r="M249" s="70"/>
    </row>
    <row r="250" spans="4:13" ht="12.75">
      <c r="D250" s="70"/>
      <c r="E250" s="70"/>
      <c r="H250" s="70"/>
      <c r="I250" s="70"/>
      <c r="L250" s="70"/>
      <c r="M250" s="70"/>
    </row>
    <row r="251" spans="4:13" ht="12.75">
      <c r="D251" s="70"/>
      <c r="E251" s="70"/>
      <c r="H251" s="70"/>
      <c r="I251" s="70"/>
      <c r="L251" s="70"/>
      <c r="M251" s="70"/>
    </row>
    <row r="252" spans="4:13" ht="12.75">
      <c r="D252" s="70"/>
      <c r="E252" s="70"/>
      <c r="H252" s="70"/>
      <c r="I252" s="70"/>
      <c r="L252" s="70"/>
      <c r="M252" s="70"/>
    </row>
    <row r="253" spans="4:13" ht="12.75">
      <c r="D253" s="70"/>
      <c r="E253" s="70"/>
      <c r="H253" s="70"/>
      <c r="I253" s="70"/>
      <c r="L253" s="70"/>
      <c r="M253" s="70"/>
    </row>
    <row r="254" spans="4:13" ht="12.75">
      <c r="D254" s="70"/>
      <c r="E254" s="70"/>
      <c r="H254" s="70"/>
      <c r="I254" s="70"/>
      <c r="L254" s="70"/>
      <c r="M254" s="70"/>
    </row>
    <row r="255" spans="4:13" ht="12.75">
      <c r="D255" s="70"/>
      <c r="E255" s="70"/>
      <c r="H255" s="70"/>
      <c r="I255" s="70"/>
      <c r="L255" s="70"/>
      <c r="M255" s="70"/>
    </row>
    <row r="256" spans="4:13" ht="12.75">
      <c r="D256" s="70"/>
      <c r="E256" s="70"/>
      <c r="H256" s="70"/>
      <c r="I256" s="70"/>
      <c r="L256" s="70"/>
      <c r="M256" s="70"/>
    </row>
    <row r="257" spans="4:13" ht="12.75">
      <c r="D257" s="70"/>
      <c r="E257" s="70"/>
      <c r="H257" s="70"/>
      <c r="I257" s="70"/>
      <c r="L257" s="70"/>
      <c r="M257" s="70"/>
    </row>
    <row r="258" spans="4:13" ht="12.75">
      <c r="D258" s="70"/>
      <c r="E258" s="70"/>
      <c r="H258" s="70"/>
      <c r="I258" s="70"/>
      <c r="L258" s="70"/>
      <c r="M258" s="70"/>
    </row>
    <row r="259" spans="4:13" ht="12.75">
      <c r="D259" s="70"/>
      <c r="E259" s="70"/>
      <c r="H259" s="70"/>
      <c r="I259" s="70"/>
      <c r="L259" s="70"/>
      <c r="M259" s="70"/>
    </row>
    <row r="260" spans="4:13" ht="12.75">
      <c r="D260" s="70"/>
      <c r="E260" s="70"/>
      <c r="H260" s="70"/>
      <c r="I260" s="70"/>
      <c r="L260" s="70"/>
      <c r="M260" s="70"/>
    </row>
    <row r="261" spans="4:13" ht="12.75">
      <c r="D261" s="70"/>
      <c r="E261" s="70"/>
      <c r="H261" s="70"/>
      <c r="I261" s="70"/>
      <c r="L261" s="70"/>
      <c r="M261" s="70"/>
    </row>
    <row r="262" spans="4:13" ht="12.75">
      <c r="D262" s="70"/>
      <c r="E262" s="70"/>
      <c r="H262" s="70"/>
      <c r="I262" s="70"/>
      <c r="L262" s="70"/>
      <c r="M262" s="70"/>
    </row>
    <row r="263" spans="4:13" ht="12.75">
      <c r="D263" s="70"/>
      <c r="E263" s="70"/>
      <c r="H263" s="70"/>
      <c r="I263" s="70"/>
      <c r="L263" s="70"/>
      <c r="M263" s="70"/>
    </row>
    <row r="264" spans="4:13" ht="12.75">
      <c r="D264" s="70"/>
      <c r="E264" s="70"/>
      <c r="H264" s="70"/>
      <c r="I264" s="70"/>
      <c r="L264" s="70"/>
      <c r="M264" s="70"/>
    </row>
    <row r="265" spans="4:13" ht="12.75">
      <c r="D265" s="70"/>
      <c r="E265" s="70"/>
      <c r="H265" s="70"/>
      <c r="I265" s="70"/>
      <c r="L265" s="70"/>
      <c r="M265" s="70"/>
    </row>
    <row r="266" spans="4:13" ht="12.75">
      <c r="D266" s="70"/>
      <c r="E266" s="70"/>
      <c r="H266" s="70"/>
      <c r="I266" s="70"/>
      <c r="L266" s="70"/>
      <c r="M266" s="70"/>
    </row>
    <row r="267" spans="4:13" ht="12.75">
      <c r="D267" s="70"/>
      <c r="E267" s="70"/>
      <c r="H267" s="70"/>
      <c r="I267" s="70"/>
      <c r="L267" s="70"/>
      <c r="M267" s="70"/>
    </row>
    <row r="268" spans="4:13" ht="12.75">
      <c r="D268" s="70"/>
      <c r="E268" s="70"/>
      <c r="H268" s="70"/>
      <c r="I268" s="70"/>
      <c r="L268" s="70"/>
      <c r="M268" s="70"/>
    </row>
    <row r="269" spans="4:13" ht="12.75">
      <c r="D269" s="70"/>
      <c r="E269" s="70"/>
      <c r="H269" s="70"/>
      <c r="I269" s="70"/>
      <c r="L269" s="70"/>
      <c r="M269" s="70"/>
    </row>
    <row r="270" spans="4:13" ht="12.75">
      <c r="D270" s="70"/>
      <c r="E270" s="70"/>
      <c r="H270" s="70"/>
      <c r="I270" s="70"/>
      <c r="L270" s="70"/>
      <c r="M270" s="70"/>
    </row>
    <row r="271" spans="4:13" ht="12.75">
      <c r="D271" s="70"/>
      <c r="E271" s="70"/>
      <c r="H271" s="70"/>
      <c r="I271" s="70"/>
      <c r="L271" s="70"/>
      <c r="M271" s="70"/>
    </row>
    <row r="272" spans="4:13" ht="12.75">
      <c r="D272" s="70"/>
      <c r="E272" s="70"/>
      <c r="H272" s="70"/>
      <c r="I272" s="70"/>
      <c r="L272" s="70"/>
      <c r="M272" s="70"/>
    </row>
    <row r="273" spans="4:13" ht="12.75">
      <c r="D273" s="70"/>
      <c r="E273" s="70"/>
      <c r="H273" s="70"/>
      <c r="I273" s="70"/>
      <c r="L273" s="70"/>
      <c r="M273" s="70"/>
    </row>
    <row r="274" spans="4:13" ht="12.75">
      <c r="D274" s="70"/>
      <c r="E274" s="70"/>
      <c r="H274" s="70"/>
      <c r="I274" s="70"/>
      <c r="L274" s="70"/>
      <c r="M274" s="70"/>
    </row>
    <row r="275" spans="4:13" ht="12.75">
      <c r="D275" s="70"/>
      <c r="E275" s="70"/>
      <c r="H275" s="70"/>
      <c r="I275" s="70"/>
      <c r="L275" s="70"/>
      <c r="M275" s="70"/>
    </row>
    <row r="276" spans="4:13" ht="12.75">
      <c r="D276" s="70"/>
      <c r="E276" s="70"/>
      <c r="H276" s="70"/>
      <c r="I276" s="70"/>
      <c r="L276" s="70"/>
      <c r="M276" s="70"/>
    </row>
    <row r="277" spans="4:13" ht="12.75">
      <c r="D277" s="70"/>
      <c r="E277" s="70"/>
      <c r="H277" s="70"/>
      <c r="I277" s="70"/>
      <c r="L277" s="70"/>
      <c r="M277" s="70"/>
    </row>
    <row r="278" spans="4:13" ht="12.75">
      <c r="D278" s="70"/>
      <c r="E278" s="70"/>
      <c r="H278" s="70"/>
      <c r="I278" s="70"/>
      <c r="L278" s="70"/>
      <c r="M278" s="70"/>
    </row>
    <row r="279" spans="4:13" ht="12.75">
      <c r="D279" s="70"/>
      <c r="E279" s="70"/>
      <c r="H279" s="70"/>
      <c r="I279" s="70"/>
      <c r="L279" s="70"/>
      <c r="M279" s="70"/>
    </row>
    <row r="280" spans="4:13" ht="12.75">
      <c r="D280" s="70"/>
      <c r="E280" s="70"/>
      <c r="H280" s="70"/>
      <c r="I280" s="70"/>
      <c r="L280" s="70"/>
      <c r="M280" s="70"/>
    </row>
    <row r="281" spans="4:13" ht="12.75">
      <c r="D281" s="70"/>
      <c r="E281" s="70"/>
      <c r="H281" s="70"/>
      <c r="I281" s="70"/>
      <c r="L281" s="70"/>
      <c r="M281" s="70"/>
    </row>
    <row r="282" spans="4:13" ht="12.75">
      <c r="D282" s="70"/>
      <c r="E282" s="70"/>
      <c r="H282" s="70"/>
      <c r="I282" s="70"/>
      <c r="L282" s="70"/>
      <c r="M282" s="70"/>
    </row>
    <row r="283" spans="4:13" ht="12.75">
      <c r="D283" s="70"/>
      <c r="E283" s="70"/>
      <c r="H283" s="70"/>
      <c r="I283" s="70"/>
      <c r="L283" s="70"/>
      <c r="M283" s="70"/>
    </row>
    <row r="284" spans="4:13" ht="12.75">
      <c r="D284" s="70"/>
      <c r="E284" s="70"/>
      <c r="H284" s="70"/>
      <c r="I284" s="70"/>
      <c r="L284" s="70"/>
      <c r="M284" s="70"/>
    </row>
    <row r="285" spans="4:13" ht="12.75">
      <c r="D285" s="70"/>
      <c r="E285" s="70"/>
      <c r="H285" s="70"/>
      <c r="I285" s="70"/>
      <c r="L285" s="70"/>
      <c r="M285" s="70"/>
    </row>
    <row r="286" spans="4:13" ht="12.75">
      <c r="D286" s="70"/>
      <c r="E286" s="70"/>
      <c r="H286" s="70"/>
      <c r="I286" s="70"/>
      <c r="L286" s="70"/>
      <c r="M286" s="70"/>
    </row>
    <row r="287" spans="4:13" ht="12.75">
      <c r="D287" s="70"/>
      <c r="E287" s="70"/>
      <c r="H287" s="70"/>
      <c r="I287" s="70"/>
      <c r="L287" s="70"/>
      <c r="M287" s="70"/>
    </row>
    <row r="288" spans="4:13" ht="12.75">
      <c r="D288" s="70"/>
      <c r="E288" s="70"/>
      <c r="H288" s="70"/>
      <c r="I288" s="70"/>
      <c r="L288" s="70"/>
      <c r="M288" s="70"/>
    </row>
    <row r="289" spans="4:13" ht="12.75">
      <c r="D289" s="70"/>
      <c r="E289" s="70"/>
      <c r="H289" s="70"/>
      <c r="I289" s="70"/>
      <c r="L289" s="70"/>
      <c r="M289" s="70"/>
    </row>
    <row r="290" spans="4:13" ht="12.75">
      <c r="D290" s="70"/>
      <c r="E290" s="70"/>
      <c r="H290" s="70"/>
      <c r="I290" s="70"/>
      <c r="L290" s="70"/>
      <c r="M290" s="70"/>
    </row>
    <row r="291" spans="4:13" ht="12.75">
      <c r="D291" s="70"/>
      <c r="E291" s="70"/>
      <c r="H291" s="70"/>
      <c r="I291" s="70"/>
      <c r="L291" s="70"/>
      <c r="M291" s="70"/>
    </row>
    <row r="292" spans="4:13" ht="12.75">
      <c r="D292" s="70"/>
      <c r="E292" s="70"/>
      <c r="H292" s="70"/>
      <c r="I292" s="70"/>
      <c r="L292" s="70"/>
      <c r="M292" s="70"/>
    </row>
    <row r="293" spans="4:13" ht="12.75">
      <c r="D293" s="70"/>
      <c r="E293" s="70"/>
      <c r="H293" s="70"/>
      <c r="I293" s="70"/>
      <c r="L293" s="70"/>
      <c r="M293" s="70"/>
    </row>
    <row r="294" spans="4:13" ht="12.75">
      <c r="D294" s="70"/>
      <c r="E294" s="70"/>
      <c r="H294" s="70"/>
      <c r="I294" s="70"/>
      <c r="L294" s="70"/>
      <c r="M294" s="70"/>
    </row>
    <row r="295" spans="4:13" ht="12.75">
      <c r="D295" s="70"/>
      <c r="E295" s="70"/>
      <c r="H295" s="70"/>
      <c r="I295" s="70"/>
      <c r="L295" s="70"/>
      <c r="M295" s="70"/>
    </row>
    <row r="296" spans="4:13" ht="12.75">
      <c r="D296" s="70"/>
      <c r="E296" s="70"/>
      <c r="H296" s="70"/>
      <c r="I296" s="70"/>
      <c r="L296" s="70"/>
      <c r="M296" s="70"/>
    </row>
    <row r="297" spans="4:13" ht="12.75">
      <c r="D297" s="70"/>
      <c r="E297" s="70"/>
      <c r="H297" s="70"/>
      <c r="I297" s="70"/>
      <c r="L297" s="70"/>
      <c r="M297" s="70"/>
    </row>
    <row r="298" spans="4:13" ht="12.75">
      <c r="D298" s="70"/>
      <c r="E298" s="70"/>
      <c r="H298" s="70"/>
      <c r="I298" s="70"/>
      <c r="L298" s="70"/>
      <c r="M298" s="70"/>
    </row>
    <row r="299" spans="4:13" ht="12.75">
      <c r="D299" s="70"/>
      <c r="E299" s="70"/>
      <c r="H299" s="70"/>
      <c r="I299" s="70"/>
      <c r="L299" s="70"/>
      <c r="M299" s="70"/>
    </row>
    <row r="300" spans="4:13" ht="12.75">
      <c r="D300" s="70"/>
      <c r="E300" s="70"/>
      <c r="H300" s="70"/>
      <c r="I300" s="70"/>
      <c r="L300" s="70"/>
      <c r="M300" s="70"/>
    </row>
    <row r="301" spans="4:13" ht="12.75">
      <c r="D301" s="70"/>
      <c r="E301" s="70"/>
      <c r="H301" s="70"/>
      <c r="I301" s="70"/>
      <c r="L301" s="70"/>
      <c r="M301" s="70"/>
    </row>
    <row r="302" spans="4:13" ht="12.75">
      <c r="D302" s="70"/>
      <c r="E302" s="70"/>
      <c r="H302" s="70"/>
      <c r="I302" s="70"/>
      <c r="L302" s="70"/>
      <c r="M302" s="70"/>
    </row>
    <row r="303" spans="4:13" ht="12.75">
      <c r="D303" s="70"/>
      <c r="E303" s="70"/>
      <c r="H303" s="70"/>
      <c r="I303" s="70"/>
      <c r="L303" s="70"/>
      <c r="M303" s="70"/>
    </row>
    <row r="304" spans="4:13" ht="12.75">
      <c r="D304" s="70"/>
      <c r="E304" s="70"/>
      <c r="H304" s="70"/>
      <c r="I304" s="70"/>
      <c r="L304" s="70"/>
      <c r="M304" s="70"/>
    </row>
    <row r="305" spans="4:13" ht="12.75">
      <c r="D305" s="70"/>
      <c r="E305" s="70"/>
      <c r="H305" s="70"/>
      <c r="I305" s="70"/>
      <c r="L305" s="70"/>
      <c r="M305" s="70"/>
    </row>
    <row r="306" spans="4:13" ht="12.75">
      <c r="D306" s="70"/>
      <c r="E306" s="70"/>
      <c r="H306" s="70"/>
      <c r="I306" s="70"/>
      <c r="L306" s="70"/>
      <c r="M306" s="70"/>
    </row>
    <row r="307" spans="4:13" ht="12.75">
      <c r="D307" s="70"/>
      <c r="E307" s="70"/>
      <c r="H307" s="70"/>
      <c r="I307" s="70"/>
      <c r="L307" s="70"/>
      <c r="M307" s="70"/>
    </row>
    <row r="308" spans="4:13" ht="12.75">
      <c r="D308" s="70"/>
      <c r="E308" s="70"/>
      <c r="H308" s="70"/>
      <c r="I308" s="70"/>
      <c r="L308" s="70"/>
      <c r="M308" s="70"/>
    </row>
    <row r="309" spans="4:13" ht="12.75">
      <c r="D309" s="70"/>
      <c r="E309" s="70"/>
      <c r="H309" s="70"/>
      <c r="I309" s="70"/>
      <c r="L309" s="70"/>
      <c r="M309" s="70"/>
    </row>
    <row r="310" spans="4:13" ht="12.75">
      <c r="D310" s="70"/>
      <c r="E310" s="70"/>
      <c r="H310" s="70"/>
      <c r="I310" s="70"/>
      <c r="L310" s="70"/>
      <c r="M310" s="70"/>
    </row>
    <row r="311" spans="4:13" ht="12.75">
      <c r="D311" s="70"/>
      <c r="E311" s="70"/>
      <c r="H311" s="70"/>
      <c r="I311" s="70"/>
      <c r="L311" s="70"/>
      <c r="M311" s="70"/>
    </row>
    <row r="312" spans="4:13" ht="12.75">
      <c r="D312" s="70"/>
      <c r="E312" s="70"/>
      <c r="H312" s="70"/>
      <c r="I312" s="70"/>
      <c r="L312" s="70"/>
      <c r="M312" s="70"/>
    </row>
    <row r="313" spans="4:13" ht="12.75">
      <c r="D313" s="70"/>
      <c r="E313" s="70"/>
      <c r="H313" s="70"/>
      <c r="I313" s="70"/>
      <c r="L313" s="70"/>
      <c r="M313" s="70"/>
    </row>
    <row r="314" spans="4:13" ht="12.75">
      <c r="D314" s="70"/>
      <c r="E314" s="70"/>
      <c r="H314" s="70"/>
      <c r="I314" s="70"/>
      <c r="L314" s="70"/>
      <c r="M314" s="70"/>
    </row>
    <row r="315" spans="4:13" ht="12.75">
      <c r="D315" s="70"/>
      <c r="E315" s="70"/>
      <c r="H315" s="70"/>
      <c r="I315" s="70"/>
      <c r="L315" s="70"/>
      <c r="M315" s="70"/>
    </row>
    <row r="316" spans="4:13" ht="12.75">
      <c r="D316" s="70"/>
      <c r="E316" s="70"/>
      <c r="H316" s="70"/>
      <c r="I316" s="70"/>
      <c r="L316" s="70"/>
      <c r="M316" s="70"/>
    </row>
    <row r="317" spans="4:13" ht="12.75">
      <c r="D317" s="70"/>
      <c r="E317" s="70"/>
      <c r="H317" s="70"/>
      <c r="I317" s="70"/>
      <c r="L317" s="70"/>
      <c r="M317" s="70"/>
    </row>
    <row r="318" spans="4:13" ht="12.75">
      <c r="D318" s="70"/>
      <c r="E318" s="70"/>
      <c r="H318" s="70"/>
      <c r="I318" s="70"/>
      <c r="L318" s="70"/>
      <c r="M318" s="70"/>
    </row>
    <row r="319" spans="4:13" ht="12.75">
      <c r="D319" s="70"/>
      <c r="E319" s="70"/>
      <c r="H319" s="70"/>
      <c r="I319" s="70"/>
      <c r="L319" s="70"/>
      <c r="M319" s="70"/>
    </row>
    <row r="320" spans="4:13" ht="12.75">
      <c r="D320" s="70"/>
      <c r="E320" s="70"/>
      <c r="H320" s="70"/>
      <c r="I320" s="70"/>
      <c r="L320" s="70"/>
      <c r="M320" s="70"/>
    </row>
    <row r="321" spans="4:13" ht="12.75">
      <c r="D321" s="70"/>
      <c r="E321" s="70"/>
      <c r="H321" s="70"/>
      <c r="I321" s="70"/>
      <c r="L321" s="70"/>
      <c r="M321" s="70"/>
    </row>
    <row r="322" spans="4:13" ht="12.75">
      <c r="D322" s="70"/>
      <c r="E322" s="70"/>
      <c r="H322" s="70"/>
      <c r="I322" s="70"/>
      <c r="L322" s="70"/>
      <c r="M322" s="70"/>
    </row>
    <row r="323" spans="4:13" ht="12.75">
      <c r="D323" s="70"/>
      <c r="E323" s="70"/>
      <c r="H323" s="70"/>
      <c r="I323" s="70"/>
      <c r="L323" s="70"/>
      <c r="M323" s="70"/>
    </row>
    <row r="324" spans="4:13" ht="12.75">
      <c r="D324" s="70"/>
      <c r="E324" s="70"/>
      <c r="H324" s="70"/>
      <c r="I324" s="70"/>
      <c r="L324" s="70"/>
      <c r="M324" s="70"/>
    </row>
    <row r="325" spans="4:13" ht="12.75">
      <c r="D325" s="70"/>
      <c r="E325" s="70"/>
      <c r="H325" s="70"/>
      <c r="I325" s="70"/>
      <c r="L325" s="70"/>
      <c r="M325" s="70"/>
    </row>
    <row r="326" spans="4:13" ht="12.75">
      <c r="D326" s="70"/>
      <c r="E326" s="70"/>
      <c r="H326" s="70"/>
      <c r="I326" s="70"/>
      <c r="L326" s="70"/>
      <c r="M326" s="70"/>
    </row>
    <row r="327" spans="4:13" ht="12.75">
      <c r="D327" s="70"/>
      <c r="E327" s="70"/>
      <c r="H327" s="70"/>
      <c r="I327" s="70"/>
      <c r="L327" s="70"/>
      <c r="M327" s="70"/>
    </row>
    <row r="328" spans="4:13" ht="12.75">
      <c r="D328" s="70"/>
      <c r="E328" s="70"/>
      <c r="H328" s="70"/>
      <c r="I328" s="70"/>
      <c r="L328" s="70"/>
      <c r="M328" s="70"/>
    </row>
    <row r="329" spans="4:13" ht="12.75">
      <c r="D329" s="70"/>
      <c r="E329" s="70"/>
      <c r="H329" s="70"/>
      <c r="I329" s="70"/>
      <c r="L329" s="70"/>
      <c r="M329" s="70"/>
    </row>
    <row r="330" spans="4:13" ht="12.75">
      <c r="D330" s="70"/>
      <c r="E330" s="70"/>
      <c r="H330" s="70"/>
      <c r="I330" s="70"/>
      <c r="L330" s="70"/>
      <c r="M330" s="70"/>
    </row>
    <row r="331" spans="4:13" ht="12.75">
      <c r="D331" s="70"/>
      <c r="E331" s="70"/>
      <c r="H331" s="70"/>
      <c r="I331" s="70"/>
      <c r="L331" s="70"/>
      <c r="M331" s="70"/>
    </row>
    <row r="332" spans="4:13" ht="12.75">
      <c r="D332" s="70"/>
      <c r="E332" s="70"/>
      <c r="H332" s="70"/>
      <c r="I332" s="70"/>
      <c r="L332" s="70"/>
      <c r="M332" s="70"/>
    </row>
    <row r="333" spans="4:13" ht="12.75">
      <c r="D333" s="70"/>
      <c r="E333" s="70"/>
      <c r="H333" s="70"/>
      <c r="I333" s="70"/>
      <c r="L333" s="70"/>
      <c r="M333" s="70"/>
    </row>
    <row r="334" spans="4:13" ht="12.75">
      <c r="D334" s="70"/>
      <c r="E334" s="70"/>
      <c r="H334" s="70"/>
      <c r="I334" s="70"/>
      <c r="L334" s="70"/>
      <c r="M334" s="70"/>
    </row>
    <row r="335" spans="4:13" ht="12.75">
      <c r="D335" s="70"/>
      <c r="E335" s="70"/>
      <c r="H335" s="70"/>
      <c r="I335" s="70"/>
      <c r="L335" s="70"/>
      <c r="M335" s="70"/>
    </row>
    <row r="336" spans="4:13" ht="12.75">
      <c r="D336" s="70"/>
      <c r="E336" s="70"/>
      <c r="H336" s="70"/>
      <c r="I336" s="70"/>
      <c r="L336" s="70"/>
      <c r="M336" s="70"/>
    </row>
    <row r="337" spans="4:13" ht="12.75">
      <c r="D337" s="70"/>
      <c r="E337" s="70"/>
      <c r="H337" s="70"/>
      <c r="I337" s="70"/>
      <c r="L337" s="70"/>
      <c r="M337" s="70"/>
    </row>
    <row r="338" spans="4:13" ht="12.75">
      <c r="D338" s="70"/>
      <c r="E338" s="70"/>
      <c r="H338" s="70"/>
      <c r="I338" s="70"/>
      <c r="L338" s="70"/>
      <c r="M338" s="70"/>
    </row>
    <row r="339" spans="4:13" ht="12.75">
      <c r="D339" s="70"/>
      <c r="E339" s="70"/>
      <c r="H339" s="70"/>
      <c r="I339" s="70"/>
      <c r="L339" s="70"/>
      <c r="M339" s="70"/>
    </row>
    <row r="340" spans="4:13" ht="12.75">
      <c r="D340" s="70"/>
      <c r="E340" s="70"/>
      <c r="H340" s="70"/>
      <c r="I340" s="70"/>
      <c r="L340" s="70"/>
      <c r="M340" s="70"/>
    </row>
    <row r="341" spans="4:13" ht="12.75">
      <c r="D341" s="70"/>
      <c r="E341" s="70"/>
      <c r="H341" s="70"/>
      <c r="I341" s="70"/>
      <c r="L341" s="70"/>
      <c r="M341" s="70"/>
    </row>
    <row r="342" spans="4:13" ht="12.75">
      <c r="D342" s="70"/>
      <c r="E342" s="70"/>
      <c r="H342" s="70"/>
      <c r="I342" s="70"/>
      <c r="L342" s="70"/>
      <c r="M342" s="70"/>
    </row>
    <row r="343" spans="4:13" ht="12.75">
      <c r="D343" s="70"/>
      <c r="E343" s="70"/>
      <c r="H343" s="70"/>
      <c r="I343" s="70"/>
      <c r="L343" s="70"/>
      <c r="M343" s="70"/>
    </row>
    <row r="344" spans="4:13" ht="12.75">
      <c r="D344" s="70"/>
      <c r="E344" s="70"/>
      <c r="H344" s="70"/>
      <c r="I344" s="70"/>
      <c r="L344" s="70"/>
      <c r="M344" s="70"/>
    </row>
    <row r="345" spans="4:13" ht="12.75">
      <c r="D345" s="70"/>
      <c r="E345" s="70"/>
      <c r="H345" s="70"/>
      <c r="I345" s="70"/>
      <c r="L345" s="70"/>
      <c r="M345" s="70"/>
    </row>
    <row r="346" spans="4:13" ht="12.75">
      <c r="D346" s="70"/>
      <c r="E346" s="70"/>
      <c r="H346" s="70"/>
      <c r="I346" s="70"/>
      <c r="L346" s="70"/>
      <c r="M346" s="70"/>
    </row>
    <row r="347" spans="4:13" ht="12.75">
      <c r="D347" s="70"/>
      <c r="E347" s="70"/>
      <c r="H347" s="70"/>
      <c r="I347" s="70"/>
      <c r="L347" s="70"/>
      <c r="M347" s="70"/>
    </row>
    <row r="348" spans="4:13" ht="12.75">
      <c r="D348" s="70"/>
      <c r="E348" s="70"/>
      <c r="H348" s="70"/>
      <c r="I348" s="70"/>
      <c r="L348" s="70"/>
      <c r="M348" s="70"/>
    </row>
    <row r="349" spans="4:13" ht="12.75">
      <c r="D349" s="70"/>
      <c r="E349" s="70"/>
      <c r="H349" s="70"/>
      <c r="I349" s="70"/>
      <c r="L349" s="70"/>
      <c r="M349" s="70"/>
    </row>
    <row r="350" spans="4:13" ht="12.75">
      <c r="D350" s="70"/>
      <c r="E350" s="70"/>
      <c r="H350" s="70"/>
      <c r="I350" s="70"/>
      <c r="L350" s="70"/>
      <c r="M350" s="70"/>
    </row>
    <row r="351" spans="4:13" ht="12.75">
      <c r="D351" s="70"/>
      <c r="E351" s="70"/>
      <c r="H351" s="70"/>
      <c r="I351" s="70"/>
      <c r="L351" s="70"/>
      <c r="M351" s="70"/>
    </row>
    <row r="352" spans="4:13" ht="12.75">
      <c r="D352" s="70"/>
      <c r="E352" s="70"/>
      <c r="H352" s="70"/>
      <c r="I352" s="70"/>
      <c r="L352" s="70"/>
      <c r="M352" s="70"/>
    </row>
    <row r="353" spans="4:13" ht="12.75">
      <c r="D353" s="70"/>
      <c r="E353" s="70"/>
      <c r="H353" s="70"/>
      <c r="I353" s="70"/>
      <c r="L353" s="70"/>
      <c r="M353" s="70"/>
    </row>
    <row r="354" spans="4:13" ht="12.75">
      <c r="D354" s="70"/>
      <c r="E354" s="70"/>
      <c r="H354" s="70"/>
      <c r="I354" s="70"/>
      <c r="L354" s="70"/>
      <c r="M354" s="70"/>
    </row>
    <row r="355" spans="4:13" ht="12.75">
      <c r="D355" s="70"/>
      <c r="E355" s="70"/>
      <c r="H355" s="70"/>
      <c r="I355" s="70"/>
      <c r="L355" s="70"/>
      <c r="M355" s="70"/>
    </row>
    <row r="356" spans="4:13" ht="12.75">
      <c r="D356" s="70"/>
      <c r="E356" s="70"/>
      <c r="H356" s="70"/>
      <c r="I356" s="70"/>
      <c r="L356" s="70"/>
      <c r="M356" s="70"/>
    </row>
    <row r="357" spans="4:13" ht="12.75">
      <c r="D357" s="70"/>
      <c r="E357" s="70"/>
      <c r="H357" s="70"/>
      <c r="I357" s="70"/>
      <c r="L357" s="70"/>
      <c r="M357" s="70"/>
    </row>
    <row r="358" spans="4:13" ht="12.75">
      <c r="D358" s="70"/>
      <c r="E358" s="70"/>
      <c r="H358" s="70"/>
      <c r="I358" s="70"/>
      <c r="L358" s="70"/>
      <c r="M358" s="70"/>
    </row>
    <row r="359" spans="4:13" ht="12.75">
      <c r="D359" s="70"/>
      <c r="E359" s="70"/>
      <c r="H359" s="70"/>
      <c r="I359" s="70"/>
      <c r="L359" s="70"/>
      <c r="M359" s="70"/>
    </row>
    <row r="360" spans="4:13" ht="12.75">
      <c r="D360" s="70"/>
      <c r="E360" s="70"/>
      <c r="H360" s="70"/>
      <c r="I360" s="70"/>
      <c r="L360" s="70"/>
      <c r="M360" s="70"/>
    </row>
    <row r="361" spans="4:13" ht="12.75">
      <c r="D361" s="70"/>
      <c r="E361" s="70"/>
      <c r="H361" s="70"/>
      <c r="I361" s="70"/>
      <c r="L361" s="70"/>
      <c r="M361" s="70"/>
    </row>
    <row r="362" spans="4:13" ht="12.75">
      <c r="D362" s="70"/>
      <c r="E362" s="70"/>
      <c r="H362" s="70"/>
      <c r="I362" s="70"/>
      <c r="L362" s="70"/>
      <c r="M362" s="70"/>
    </row>
    <row r="363" spans="4:13" ht="12.75">
      <c r="D363" s="70"/>
      <c r="E363" s="70"/>
      <c r="H363" s="70"/>
      <c r="I363" s="70"/>
      <c r="L363" s="70"/>
      <c r="M363" s="70"/>
    </row>
    <row r="364" spans="4:13" ht="12.75">
      <c r="D364" s="70"/>
      <c r="E364" s="70"/>
      <c r="H364" s="70"/>
      <c r="I364" s="70"/>
      <c r="L364" s="70"/>
      <c r="M364" s="70"/>
    </row>
    <row r="365" spans="4:13" ht="12.75">
      <c r="D365" s="70"/>
      <c r="E365" s="70"/>
      <c r="H365" s="70"/>
      <c r="I365" s="70"/>
      <c r="L365" s="70"/>
      <c r="M365" s="70"/>
    </row>
    <row r="366" spans="4:13" ht="12.75">
      <c r="D366" s="70"/>
      <c r="E366" s="70"/>
      <c r="H366" s="70"/>
      <c r="I366" s="70"/>
      <c r="L366" s="70"/>
      <c r="M366" s="70"/>
    </row>
    <row r="367" spans="4:13" ht="12.75">
      <c r="D367" s="70"/>
      <c r="E367" s="70"/>
      <c r="H367" s="70"/>
      <c r="I367" s="70"/>
      <c r="L367" s="70"/>
      <c r="M367" s="70"/>
    </row>
    <row r="368" spans="4:13" ht="12.75">
      <c r="D368" s="70"/>
      <c r="E368" s="70"/>
      <c r="H368" s="70"/>
      <c r="I368" s="70"/>
      <c r="L368" s="70"/>
      <c r="M368" s="70"/>
    </row>
    <row r="369" spans="4:13" ht="12.75">
      <c r="D369" s="70"/>
      <c r="E369" s="70"/>
      <c r="H369" s="70"/>
      <c r="I369" s="70"/>
      <c r="L369" s="70"/>
      <c r="M369" s="70"/>
    </row>
    <row r="370" spans="4:13" ht="12.75">
      <c r="D370" s="70"/>
      <c r="E370" s="70"/>
      <c r="H370" s="70"/>
      <c r="I370" s="70"/>
      <c r="L370" s="70"/>
      <c r="M370" s="70"/>
    </row>
    <row r="371" spans="4:13" ht="12.75">
      <c r="D371" s="70"/>
      <c r="E371" s="70"/>
      <c r="H371" s="70"/>
      <c r="I371" s="70"/>
      <c r="L371" s="70"/>
      <c r="M371" s="70"/>
    </row>
    <row r="372" spans="4:13" ht="12.75">
      <c r="D372" s="70"/>
      <c r="E372" s="70"/>
      <c r="H372" s="70"/>
      <c r="I372" s="70"/>
      <c r="L372" s="70"/>
      <c r="M372" s="70"/>
    </row>
    <row r="373" spans="4:13" ht="12.75">
      <c r="D373" s="70"/>
      <c r="E373" s="70"/>
      <c r="H373" s="70"/>
      <c r="I373" s="70"/>
      <c r="L373" s="70"/>
      <c r="M373" s="70"/>
    </row>
    <row r="374" spans="4:13" ht="12.75">
      <c r="D374" s="70"/>
      <c r="E374" s="70"/>
      <c r="H374" s="70"/>
      <c r="I374" s="70"/>
      <c r="L374" s="70"/>
      <c r="M374" s="70"/>
    </row>
    <row r="375" spans="4:13" ht="12.75">
      <c r="D375" s="70"/>
      <c r="E375" s="70"/>
      <c r="H375" s="70"/>
      <c r="I375" s="70"/>
      <c r="L375" s="70"/>
      <c r="M375" s="70"/>
    </row>
    <row r="376" spans="4:13" ht="12.75">
      <c r="D376" s="70"/>
      <c r="E376" s="70"/>
      <c r="H376" s="70"/>
      <c r="I376" s="70"/>
      <c r="L376" s="70"/>
      <c r="M376" s="70"/>
    </row>
    <row r="377" spans="4:13" ht="12.75">
      <c r="D377" s="70"/>
      <c r="E377" s="70"/>
      <c r="H377" s="70"/>
      <c r="I377" s="70"/>
      <c r="L377" s="70"/>
      <c r="M377" s="70"/>
    </row>
    <row r="378" spans="4:13" ht="12.75">
      <c r="D378" s="70"/>
      <c r="E378" s="70"/>
      <c r="H378" s="70"/>
      <c r="I378" s="70"/>
      <c r="L378" s="70"/>
      <c r="M378" s="70"/>
    </row>
    <row r="379" spans="4:13" ht="12.75">
      <c r="D379" s="70"/>
      <c r="E379" s="70"/>
      <c r="H379" s="70"/>
      <c r="I379" s="70"/>
      <c r="L379" s="70"/>
      <c r="M379" s="70"/>
    </row>
    <row r="380" spans="4:13" ht="12.75">
      <c r="D380" s="70"/>
      <c r="E380" s="70"/>
      <c r="H380" s="70"/>
      <c r="I380" s="70"/>
      <c r="L380" s="70"/>
      <c r="M380" s="70"/>
    </row>
    <row r="381" spans="4:13" ht="12.75">
      <c r="D381" s="70"/>
      <c r="E381" s="70"/>
      <c r="H381" s="70"/>
      <c r="I381" s="70"/>
      <c r="L381" s="70"/>
      <c r="M381" s="70"/>
    </row>
    <row r="382" spans="4:13" ht="12.75">
      <c r="D382" s="70"/>
      <c r="E382" s="70"/>
      <c r="H382" s="70"/>
      <c r="I382" s="70"/>
      <c r="L382" s="70"/>
      <c r="M382" s="70"/>
    </row>
    <row r="383" spans="4:13" ht="12.75">
      <c r="D383" s="70"/>
      <c r="E383" s="70"/>
      <c r="H383" s="70"/>
      <c r="I383" s="70"/>
      <c r="L383" s="70"/>
      <c r="M383" s="70"/>
    </row>
    <row r="384" spans="4:13" ht="12.75">
      <c r="D384" s="70"/>
      <c r="E384" s="70"/>
      <c r="H384" s="70"/>
      <c r="I384" s="70"/>
      <c r="L384" s="70"/>
      <c r="M384" s="70"/>
    </row>
    <row r="385" spans="4:13" ht="12.75">
      <c r="D385" s="70"/>
      <c r="E385" s="70"/>
      <c r="H385" s="70"/>
      <c r="I385" s="70"/>
      <c r="L385" s="70"/>
      <c r="M385" s="70"/>
    </row>
    <row r="386" spans="4:13" ht="12.75">
      <c r="D386" s="70"/>
      <c r="E386" s="70"/>
      <c r="H386" s="70"/>
      <c r="I386" s="70"/>
      <c r="L386" s="70"/>
      <c r="M386" s="70"/>
    </row>
    <row r="387" spans="4:13" ht="12.75">
      <c r="D387" s="70"/>
      <c r="E387" s="70"/>
      <c r="H387" s="70"/>
      <c r="I387" s="70"/>
      <c r="L387" s="70"/>
      <c r="M387" s="70"/>
    </row>
    <row r="388" spans="4:13" ht="12.75">
      <c r="D388" s="70"/>
      <c r="E388" s="70"/>
      <c r="H388" s="70"/>
      <c r="I388" s="70"/>
      <c r="L388" s="70"/>
      <c r="M388" s="70"/>
    </row>
    <row r="389" spans="4:13" ht="12.75">
      <c r="D389" s="70"/>
      <c r="E389" s="70"/>
      <c r="H389" s="70"/>
      <c r="I389" s="70"/>
      <c r="L389" s="70"/>
      <c r="M389" s="70"/>
    </row>
    <row r="390" spans="4:13" ht="12.75">
      <c r="D390" s="70"/>
      <c r="E390" s="70"/>
      <c r="H390" s="70"/>
      <c r="I390" s="70"/>
      <c r="L390" s="70"/>
      <c r="M390" s="70"/>
    </row>
    <row r="391" spans="4:13" ht="12.75">
      <c r="D391" s="70"/>
      <c r="E391" s="70"/>
      <c r="H391" s="70"/>
      <c r="I391" s="70"/>
      <c r="L391" s="70"/>
      <c r="M391" s="70"/>
    </row>
    <row r="392" spans="4:13" ht="12.75">
      <c r="D392" s="70"/>
      <c r="E392" s="70"/>
      <c r="H392" s="70"/>
      <c r="I392" s="70"/>
      <c r="L392" s="70"/>
      <c r="M392" s="70"/>
    </row>
    <row r="393" spans="4:13" ht="12.75">
      <c r="D393" s="70"/>
      <c r="E393" s="70"/>
      <c r="H393" s="70"/>
      <c r="I393" s="70"/>
      <c r="L393" s="70"/>
      <c r="M393" s="70"/>
    </row>
    <row r="394" spans="4:13" ht="12.75">
      <c r="D394" s="70"/>
      <c r="E394" s="70"/>
      <c r="H394" s="70"/>
      <c r="I394" s="70"/>
      <c r="L394" s="70"/>
      <c r="M394" s="70"/>
    </row>
    <row r="395" spans="4:13" ht="12.75">
      <c r="D395" s="70"/>
      <c r="E395" s="70"/>
      <c r="H395" s="70"/>
      <c r="I395" s="70"/>
      <c r="L395" s="70"/>
      <c r="M395" s="70"/>
    </row>
    <row r="396" spans="4:13" ht="12.75">
      <c r="D396" s="70"/>
      <c r="E396" s="70"/>
      <c r="H396" s="70"/>
      <c r="I396" s="70"/>
      <c r="L396" s="70"/>
      <c r="M396" s="70"/>
    </row>
    <row r="397" spans="4:13" ht="12.75">
      <c r="D397" s="70"/>
      <c r="E397" s="70"/>
      <c r="H397" s="70"/>
      <c r="I397" s="70"/>
      <c r="L397" s="70"/>
      <c r="M397" s="70"/>
    </row>
    <row r="398" spans="4:13" ht="12.75">
      <c r="D398" s="70"/>
      <c r="E398" s="70"/>
      <c r="H398" s="70"/>
      <c r="I398" s="70"/>
      <c r="L398" s="70"/>
      <c r="M398" s="70"/>
    </row>
    <row r="399" spans="4:13" ht="12.75">
      <c r="D399" s="70"/>
      <c r="E399" s="70"/>
      <c r="H399" s="70"/>
      <c r="I399" s="70"/>
      <c r="L399" s="70"/>
      <c r="M399" s="70"/>
    </row>
    <row r="400" spans="4:13" ht="12.75">
      <c r="D400" s="70"/>
      <c r="E400" s="70"/>
      <c r="H400" s="70"/>
      <c r="I400" s="70"/>
      <c r="L400" s="70"/>
      <c r="M400" s="70"/>
    </row>
    <row r="401" spans="4:13" ht="12.75">
      <c r="D401" s="70"/>
      <c r="E401" s="70"/>
      <c r="H401" s="70"/>
      <c r="I401" s="70"/>
      <c r="L401" s="70"/>
      <c r="M401" s="70"/>
    </row>
    <row r="402" spans="4:13" ht="12.75">
      <c r="D402" s="70"/>
      <c r="E402" s="70"/>
      <c r="H402" s="70"/>
      <c r="I402" s="70"/>
      <c r="L402" s="70"/>
      <c r="M402" s="70"/>
    </row>
    <row r="403" spans="4:13" ht="12.75">
      <c r="D403" s="70"/>
      <c r="E403" s="70"/>
      <c r="H403" s="70"/>
      <c r="I403" s="70"/>
      <c r="L403" s="70"/>
      <c r="M403" s="70"/>
    </row>
    <row r="404" spans="4:13" ht="12.75">
      <c r="D404" s="70"/>
      <c r="E404" s="70"/>
      <c r="H404" s="70"/>
      <c r="I404" s="70"/>
      <c r="L404" s="70"/>
      <c r="M404" s="70"/>
    </row>
    <row r="405" spans="4:13" ht="12.75">
      <c r="D405" s="70"/>
      <c r="E405" s="70"/>
      <c r="H405" s="70"/>
      <c r="I405" s="70"/>
      <c r="L405" s="70"/>
      <c r="M405" s="70"/>
    </row>
    <row r="406" spans="4:13" ht="12.75">
      <c r="D406" s="70"/>
      <c r="E406" s="70"/>
      <c r="H406" s="70"/>
      <c r="I406" s="70"/>
      <c r="L406" s="70"/>
      <c r="M406" s="70"/>
    </row>
    <row r="407" spans="4:13" ht="12.75">
      <c r="D407" s="70"/>
      <c r="E407" s="70"/>
      <c r="H407" s="70"/>
      <c r="I407" s="70"/>
      <c r="L407" s="70"/>
      <c r="M407" s="70"/>
    </row>
    <row r="408" spans="4:13" ht="12.75">
      <c r="D408" s="70"/>
      <c r="E408" s="70"/>
      <c r="H408" s="70"/>
      <c r="I408" s="70"/>
      <c r="L408" s="70"/>
      <c r="M408" s="70"/>
    </row>
    <row r="409" spans="4:13" ht="12.75">
      <c r="D409" s="70"/>
      <c r="E409" s="70"/>
      <c r="H409" s="70"/>
      <c r="I409" s="70"/>
      <c r="L409" s="70"/>
      <c r="M409" s="70"/>
    </row>
    <row r="410" spans="4:13" ht="12.75">
      <c r="D410" s="70"/>
      <c r="E410" s="70"/>
      <c r="H410" s="70"/>
      <c r="I410" s="70"/>
      <c r="L410" s="70"/>
      <c r="M410" s="70"/>
    </row>
    <row r="411" spans="4:13" ht="12.75">
      <c r="D411" s="70"/>
      <c r="E411" s="70"/>
      <c r="H411" s="70"/>
      <c r="I411" s="70"/>
      <c r="L411" s="70"/>
      <c r="M411" s="70"/>
    </row>
    <row r="412" spans="4:13" ht="12.75">
      <c r="D412" s="70"/>
      <c r="E412" s="70"/>
      <c r="H412" s="70"/>
      <c r="I412" s="70"/>
      <c r="L412" s="70"/>
      <c r="M412" s="70"/>
    </row>
    <row r="413" spans="4:13" ht="12.75">
      <c r="D413" s="70"/>
      <c r="E413" s="70"/>
      <c r="H413" s="70"/>
      <c r="I413" s="70"/>
      <c r="L413" s="70"/>
      <c r="M413" s="70"/>
    </row>
    <row r="414" spans="4:13" ht="12.75">
      <c r="D414" s="70"/>
      <c r="E414" s="70"/>
      <c r="H414" s="70"/>
      <c r="I414" s="70"/>
      <c r="L414" s="70"/>
      <c r="M414" s="70"/>
    </row>
    <row r="415" spans="4:13" ht="12.75">
      <c r="D415" s="70"/>
      <c r="E415" s="70"/>
      <c r="H415" s="70"/>
      <c r="I415" s="70"/>
      <c r="L415" s="70"/>
      <c r="M415" s="70"/>
    </row>
    <row r="416" spans="4:13" ht="12.75">
      <c r="D416" s="70"/>
      <c r="E416" s="70"/>
      <c r="H416" s="70"/>
      <c r="I416" s="70"/>
      <c r="L416" s="70"/>
      <c r="M416" s="70"/>
    </row>
    <row r="417" spans="4:13" ht="12.75">
      <c r="D417" s="70"/>
      <c r="E417" s="70"/>
      <c r="H417" s="70"/>
      <c r="I417" s="70"/>
      <c r="L417" s="70"/>
      <c r="M417" s="70"/>
    </row>
    <row r="418" spans="4:13" ht="12.75">
      <c r="D418" s="70"/>
      <c r="E418" s="70"/>
      <c r="H418" s="70"/>
      <c r="I418" s="70"/>
      <c r="L418" s="70"/>
      <c r="M418" s="70"/>
    </row>
    <row r="419" spans="4:13" ht="12.75">
      <c r="D419" s="70"/>
      <c r="E419" s="70"/>
      <c r="H419" s="70"/>
      <c r="I419" s="70"/>
      <c r="L419" s="70"/>
      <c r="M419" s="70"/>
    </row>
    <row r="420" spans="4:13" ht="12.75">
      <c r="D420" s="70"/>
      <c r="E420" s="70"/>
      <c r="H420" s="70"/>
      <c r="I420" s="70"/>
      <c r="L420" s="70"/>
      <c r="M420" s="70"/>
    </row>
    <row r="421" spans="4:13" ht="12.75">
      <c r="D421" s="70"/>
      <c r="E421" s="70"/>
      <c r="H421" s="70"/>
      <c r="I421" s="70"/>
      <c r="L421" s="70"/>
      <c r="M421" s="70"/>
    </row>
    <row r="422" spans="4:13" ht="12.75">
      <c r="D422" s="70"/>
      <c r="E422" s="70"/>
      <c r="H422" s="70"/>
      <c r="I422" s="70"/>
      <c r="L422" s="70"/>
      <c r="M422" s="70"/>
    </row>
    <row r="423" spans="4:13" ht="12.75">
      <c r="D423" s="70"/>
      <c r="E423" s="70"/>
      <c r="H423" s="70"/>
      <c r="I423" s="70"/>
      <c r="L423" s="70"/>
      <c r="M423" s="70"/>
    </row>
    <row r="424" spans="4:13" ht="12.75">
      <c r="D424" s="70"/>
      <c r="E424" s="70"/>
      <c r="H424" s="70"/>
      <c r="I424" s="70"/>
      <c r="L424" s="70"/>
      <c r="M424" s="70"/>
    </row>
    <row r="425" spans="4:13" ht="12.75">
      <c r="D425" s="70"/>
      <c r="E425" s="70"/>
      <c r="H425" s="70"/>
      <c r="I425" s="70"/>
      <c r="L425" s="70"/>
      <c r="M425" s="70"/>
    </row>
    <row r="426" spans="4:13" ht="12.75">
      <c r="D426" s="70"/>
      <c r="E426" s="70"/>
      <c r="H426" s="70"/>
      <c r="I426" s="70"/>
      <c r="L426" s="70"/>
      <c r="M426" s="70"/>
    </row>
    <row r="427" spans="4:13" ht="12.75">
      <c r="D427" s="70"/>
      <c r="E427" s="70"/>
      <c r="H427" s="70"/>
      <c r="I427" s="70"/>
      <c r="L427" s="70"/>
      <c r="M427" s="70"/>
    </row>
    <row r="428" spans="4:13" ht="12.75">
      <c r="D428" s="70"/>
      <c r="E428" s="70"/>
      <c r="H428" s="70"/>
      <c r="I428" s="70"/>
      <c r="L428" s="70"/>
      <c r="M428" s="70"/>
    </row>
    <row r="429" spans="4:13" ht="12.75">
      <c r="D429" s="70"/>
      <c r="E429" s="70"/>
      <c r="H429" s="70"/>
      <c r="I429" s="70"/>
      <c r="L429" s="70"/>
      <c r="M429" s="70"/>
    </row>
    <row r="430" spans="4:13" ht="12.75">
      <c r="D430" s="70"/>
      <c r="E430" s="70"/>
      <c r="H430" s="70"/>
      <c r="I430" s="70"/>
      <c r="L430" s="70"/>
      <c r="M430" s="70"/>
    </row>
    <row r="431" spans="4:13" ht="12.75">
      <c r="D431" s="70"/>
      <c r="E431" s="70"/>
      <c r="H431" s="70"/>
      <c r="I431" s="70"/>
      <c r="L431" s="70"/>
      <c r="M431" s="70"/>
    </row>
    <row r="432" spans="4:13" ht="12.75">
      <c r="D432" s="70"/>
      <c r="E432" s="70"/>
      <c r="H432" s="70"/>
      <c r="I432" s="70"/>
      <c r="L432" s="70"/>
      <c r="M432" s="70"/>
    </row>
    <row r="433" spans="4:13" ht="12.75">
      <c r="D433" s="70"/>
      <c r="E433" s="70"/>
      <c r="H433" s="70"/>
      <c r="I433" s="70"/>
      <c r="L433" s="70"/>
      <c r="M433" s="70"/>
    </row>
    <row r="434" spans="4:13" ht="12.75">
      <c r="D434" s="70"/>
      <c r="E434" s="70"/>
      <c r="H434" s="70"/>
      <c r="I434" s="70"/>
      <c r="L434" s="70"/>
      <c r="M434" s="70"/>
    </row>
    <row r="435" spans="4:13" ht="12.75">
      <c r="D435" s="70"/>
      <c r="E435" s="70"/>
      <c r="H435" s="70"/>
      <c r="I435" s="70"/>
      <c r="L435" s="70"/>
      <c r="M435" s="70"/>
    </row>
    <row r="436" spans="4:13" ht="12.75">
      <c r="D436" s="70"/>
      <c r="E436" s="70"/>
      <c r="H436" s="70"/>
      <c r="I436" s="70"/>
      <c r="L436" s="70"/>
      <c r="M436" s="70"/>
    </row>
    <row r="437" spans="4:13" ht="12.75">
      <c r="D437" s="70"/>
      <c r="E437" s="70"/>
      <c r="H437" s="70"/>
      <c r="I437" s="70"/>
      <c r="L437" s="70"/>
      <c r="M437" s="70"/>
    </row>
    <row r="438" spans="4:13" ht="12.75">
      <c r="D438" s="70"/>
      <c r="E438" s="70"/>
      <c r="H438" s="70"/>
      <c r="I438" s="70"/>
      <c r="L438" s="70"/>
      <c r="M438" s="70"/>
    </row>
    <row r="439" spans="4:13" ht="12.75">
      <c r="D439" s="70"/>
      <c r="E439" s="70"/>
      <c r="H439" s="70"/>
      <c r="I439" s="70"/>
      <c r="L439" s="70"/>
      <c r="M439" s="70"/>
    </row>
    <row r="440" spans="4:13" ht="12.75">
      <c r="D440" s="70"/>
      <c r="E440" s="70"/>
      <c r="H440" s="70"/>
      <c r="I440" s="70"/>
      <c r="L440" s="70"/>
      <c r="M440" s="70"/>
    </row>
    <row r="441" spans="4:13" ht="12.75">
      <c r="D441" s="70"/>
      <c r="E441" s="70"/>
      <c r="H441" s="70"/>
      <c r="I441" s="70"/>
      <c r="L441" s="70"/>
      <c r="M441" s="70"/>
    </row>
    <row r="442" spans="4:13" ht="12.75">
      <c r="D442" s="70"/>
      <c r="E442" s="70"/>
      <c r="H442" s="70"/>
      <c r="I442" s="70"/>
      <c r="L442" s="70"/>
      <c r="M442" s="70"/>
    </row>
    <row r="443" spans="4:13" ht="12.75">
      <c r="D443" s="70"/>
      <c r="E443" s="70"/>
      <c r="H443" s="70"/>
      <c r="I443" s="70"/>
      <c r="L443" s="70"/>
      <c r="M443" s="70"/>
    </row>
    <row r="444" spans="4:13" ht="12.75">
      <c r="D444" s="70"/>
      <c r="E444" s="70"/>
      <c r="H444" s="70"/>
      <c r="I444" s="70"/>
      <c r="L444" s="70"/>
      <c r="M444" s="70"/>
    </row>
    <row r="445" spans="4:13" ht="12.75">
      <c r="D445" s="70"/>
      <c r="E445" s="70"/>
      <c r="H445" s="70"/>
      <c r="I445" s="70"/>
      <c r="L445" s="70"/>
      <c r="M445" s="70"/>
    </row>
    <row r="446" spans="4:13" ht="12.75">
      <c r="D446" s="70"/>
      <c r="E446" s="70"/>
      <c r="H446" s="70"/>
      <c r="I446" s="70"/>
      <c r="L446" s="70"/>
      <c r="M446" s="70"/>
    </row>
    <row r="447" spans="4:13" ht="12.75">
      <c r="D447" s="70"/>
      <c r="E447" s="70"/>
      <c r="H447" s="70"/>
      <c r="I447" s="70"/>
      <c r="L447" s="70"/>
      <c r="M447" s="70"/>
    </row>
    <row r="448" spans="4:13" ht="12.75">
      <c r="D448" s="70"/>
      <c r="E448" s="70"/>
      <c r="H448" s="70"/>
      <c r="I448" s="70"/>
      <c r="L448" s="70"/>
      <c r="M448" s="70"/>
    </row>
    <row r="449" spans="4:13" ht="12.75">
      <c r="D449" s="70"/>
      <c r="E449" s="70"/>
      <c r="H449" s="70"/>
      <c r="I449" s="70"/>
      <c r="L449" s="70"/>
      <c r="M449" s="70"/>
    </row>
    <row r="450" spans="4:13" ht="12.75">
      <c r="D450" s="70"/>
      <c r="E450" s="70"/>
      <c r="H450" s="70"/>
      <c r="I450" s="70"/>
      <c r="L450" s="70"/>
      <c r="M450" s="70"/>
    </row>
    <row r="451" spans="4:13" ht="12.75">
      <c r="D451" s="70"/>
      <c r="E451" s="70"/>
      <c r="H451" s="70"/>
      <c r="I451" s="70"/>
      <c r="L451" s="70"/>
      <c r="M451" s="70"/>
    </row>
    <row r="452" spans="4:13" ht="12.75">
      <c r="D452" s="70"/>
      <c r="E452" s="70"/>
      <c r="H452" s="70"/>
      <c r="I452" s="70"/>
      <c r="L452" s="70"/>
      <c r="M452" s="70"/>
    </row>
    <row r="453" spans="4:13" ht="12.75">
      <c r="D453" s="70"/>
      <c r="E453" s="70"/>
      <c r="H453" s="70"/>
      <c r="I453" s="70"/>
      <c r="L453" s="70"/>
      <c r="M453" s="70"/>
    </row>
    <row r="454" spans="4:13" ht="12.75">
      <c r="D454" s="70"/>
      <c r="E454" s="70"/>
      <c r="H454" s="70"/>
      <c r="I454" s="70"/>
      <c r="L454" s="70"/>
      <c r="M454" s="70"/>
    </row>
    <row r="455" spans="4:13" ht="12.75">
      <c r="D455" s="70"/>
      <c r="E455" s="70"/>
      <c r="H455" s="70"/>
      <c r="I455" s="70"/>
      <c r="L455" s="70"/>
      <c r="M455" s="70"/>
    </row>
    <row r="456" spans="4:13" ht="12.75">
      <c r="D456" s="70"/>
      <c r="E456" s="70"/>
      <c r="H456" s="70"/>
      <c r="I456" s="70"/>
      <c r="L456" s="70"/>
      <c r="M456" s="70"/>
    </row>
    <row r="457" spans="4:13" ht="12.75">
      <c r="D457" s="70"/>
      <c r="E457" s="70"/>
      <c r="H457" s="70"/>
      <c r="I457" s="70"/>
      <c r="L457" s="70"/>
      <c r="M457" s="70"/>
    </row>
    <row r="458" spans="4:13" ht="12.75">
      <c r="D458" s="70"/>
      <c r="E458" s="70"/>
      <c r="H458" s="70"/>
      <c r="I458" s="70"/>
      <c r="L458" s="70"/>
      <c r="M458" s="70"/>
    </row>
    <row r="459" spans="4:13" ht="12.75">
      <c r="D459" s="70"/>
      <c r="E459" s="70"/>
      <c r="H459" s="70"/>
      <c r="I459" s="70"/>
      <c r="L459" s="70"/>
      <c r="M459" s="70"/>
    </row>
    <row r="460" spans="4:13" ht="12.75">
      <c r="D460" s="70"/>
      <c r="E460" s="70"/>
      <c r="H460" s="70"/>
      <c r="I460" s="70"/>
      <c r="L460" s="70"/>
      <c r="M460" s="70"/>
    </row>
    <row r="461" spans="4:13" ht="12.75">
      <c r="D461" s="70"/>
      <c r="E461" s="70"/>
      <c r="H461" s="70"/>
      <c r="I461" s="70"/>
      <c r="L461" s="70"/>
      <c r="M461" s="70"/>
    </row>
    <row r="462" spans="4:13" ht="12.75">
      <c r="D462" s="70"/>
      <c r="E462" s="70"/>
      <c r="H462" s="70"/>
      <c r="I462" s="70"/>
      <c r="L462" s="70"/>
      <c r="M462" s="70"/>
    </row>
    <row r="463" spans="4:13" ht="12.75">
      <c r="D463" s="70"/>
      <c r="E463" s="70"/>
      <c r="H463" s="70"/>
      <c r="I463" s="70"/>
      <c r="L463" s="70"/>
      <c r="M463" s="70"/>
    </row>
    <row r="464" spans="4:13" ht="12.75">
      <c r="D464" s="70"/>
      <c r="E464" s="70"/>
      <c r="H464" s="70"/>
      <c r="I464" s="70"/>
      <c r="L464" s="70"/>
      <c r="M464" s="70"/>
    </row>
    <row r="465" spans="4:13" ht="12.75">
      <c r="D465" s="70"/>
      <c r="E465" s="70"/>
      <c r="H465" s="70"/>
      <c r="I465" s="70"/>
      <c r="L465" s="70"/>
      <c r="M465" s="70"/>
    </row>
    <row r="466" spans="4:13" ht="12.75">
      <c r="D466" s="70"/>
      <c r="E466" s="70"/>
      <c r="H466" s="70"/>
      <c r="I466" s="70"/>
      <c r="L466" s="70"/>
      <c r="M466" s="70"/>
    </row>
    <row r="467" spans="4:13" ht="12.75">
      <c r="D467" s="70"/>
      <c r="E467" s="70"/>
      <c r="H467" s="70"/>
      <c r="I467" s="70"/>
      <c r="L467" s="70"/>
      <c r="M467" s="70"/>
    </row>
    <row r="468" spans="4:13" ht="12.75">
      <c r="D468" s="70"/>
      <c r="E468" s="70"/>
      <c r="H468" s="70"/>
      <c r="I468" s="70"/>
      <c r="L468" s="70"/>
      <c r="M468" s="70"/>
    </row>
    <row r="469" spans="4:13" ht="12.75">
      <c r="D469" s="70"/>
      <c r="E469" s="70"/>
      <c r="H469" s="70"/>
      <c r="I469" s="70"/>
      <c r="L469" s="70"/>
      <c r="M469" s="70"/>
    </row>
    <row r="470" spans="4:13" ht="12.75">
      <c r="D470" s="70"/>
      <c r="E470" s="70"/>
      <c r="H470" s="70"/>
      <c r="I470" s="70"/>
      <c r="L470" s="70"/>
      <c r="M470" s="70"/>
    </row>
    <row r="471" spans="4:13" ht="12.75">
      <c r="D471" s="70"/>
      <c r="E471" s="70"/>
      <c r="H471" s="70"/>
      <c r="I471" s="70"/>
      <c r="L471" s="70"/>
      <c r="M471" s="70"/>
    </row>
    <row r="472" spans="4:13" ht="12.75">
      <c r="D472" s="70"/>
      <c r="E472" s="70"/>
      <c r="H472" s="70"/>
      <c r="I472" s="70"/>
      <c r="L472" s="70"/>
      <c r="M472" s="70"/>
    </row>
    <row r="473" spans="4:13" ht="12.75">
      <c r="D473" s="70"/>
      <c r="E473" s="70"/>
      <c r="H473" s="70"/>
      <c r="I473" s="70"/>
      <c r="L473" s="70"/>
      <c r="M473" s="70"/>
    </row>
    <row r="474" spans="4:13" ht="12.75">
      <c r="D474" s="70"/>
      <c r="E474" s="70"/>
      <c r="H474" s="70"/>
      <c r="I474" s="70"/>
      <c r="L474" s="70"/>
      <c r="M474" s="70"/>
    </row>
    <row r="475" spans="4:13" ht="12.75">
      <c r="D475" s="70"/>
      <c r="E475" s="70"/>
      <c r="H475" s="70"/>
      <c r="I475" s="70"/>
      <c r="L475" s="70"/>
      <c r="M475" s="70"/>
    </row>
    <row r="476" spans="4:13" ht="12.75">
      <c r="D476" s="70"/>
      <c r="E476" s="70"/>
      <c r="H476" s="70"/>
      <c r="I476" s="70"/>
      <c r="L476" s="70"/>
      <c r="M476" s="70"/>
    </row>
    <row r="477" spans="4:13" ht="12.75">
      <c r="D477" s="70"/>
      <c r="E477" s="70"/>
      <c r="H477" s="70"/>
      <c r="I477" s="70"/>
      <c r="L477" s="70"/>
      <c r="M477" s="70"/>
    </row>
    <row r="478" spans="4:13" ht="12.75">
      <c r="D478" s="70"/>
      <c r="E478" s="70"/>
      <c r="H478" s="70"/>
      <c r="I478" s="70"/>
      <c r="L478" s="70"/>
      <c r="M478" s="70"/>
    </row>
    <row r="479" spans="4:13" ht="12.75">
      <c r="D479" s="70"/>
      <c r="E479" s="70"/>
      <c r="H479" s="70"/>
      <c r="I479" s="70"/>
      <c r="L479" s="70"/>
      <c r="M479" s="70"/>
    </row>
    <row r="480" spans="4:13" ht="12.75">
      <c r="D480" s="70"/>
      <c r="E480" s="70"/>
      <c r="H480" s="70"/>
      <c r="I480" s="70"/>
      <c r="L480" s="70"/>
      <c r="M480" s="70"/>
    </row>
    <row r="481" spans="4:13" ht="12.75">
      <c r="D481" s="70"/>
      <c r="E481" s="70"/>
      <c r="H481" s="70"/>
      <c r="I481" s="70"/>
      <c r="L481" s="70"/>
      <c r="M481" s="70"/>
    </row>
    <row r="482" spans="4:13" ht="12.75">
      <c r="D482" s="70"/>
      <c r="E482" s="70"/>
      <c r="H482" s="70"/>
      <c r="I482" s="70"/>
      <c r="L482" s="70"/>
      <c r="M482" s="70"/>
    </row>
    <row r="483" spans="4:13" ht="12.75">
      <c r="D483" s="70"/>
      <c r="E483" s="70"/>
      <c r="H483" s="70"/>
      <c r="I483" s="70"/>
      <c r="L483" s="70"/>
      <c r="M483" s="70"/>
    </row>
    <row r="484" spans="4:13" ht="12.75">
      <c r="D484" s="70"/>
      <c r="E484" s="70"/>
      <c r="H484" s="70"/>
      <c r="I484" s="70"/>
      <c r="L484" s="70"/>
      <c r="M484" s="70"/>
    </row>
    <row r="485" spans="4:13" ht="12.75">
      <c r="D485" s="70"/>
      <c r="E485" s="70"/>
      <c r="H485" s="70"/>
      <c r="I485" s="70"/>
      <c r="L485" s="70"/>
      <c r="M485" s="70"/>
    </row>
    <row r="486" spans="4:13" ht="12.75">
      <c r="D486" s="70"/>
      <c r="E486" s="70"/>
      <c r="H486" s="70"/>
      <c r="I486" s="70"/>
      <c r="L486" s="70"/>
      <c r="M486" s="70"/>
    </row>
    <row r="487" spans="4:13" ht="12.75">
      <c r="D487" s="70"/>
      <c r="E487" s="70"/>
      <c r="H487" s="70"/>
      <c r="I487" s="70"/>
      <c r="L487" s="70"/>
      <c r="M487" s="70"/>
    </row>
    <row r="488" spans="4:13" ht="12.75">
      <c r="D488" s="70"/>
      <c r="E488" s="70"/>
      <c r="H488" s="70"/>
      <c r="I488" s="70"/>
      <c r="L488" s="70"/>
      <c r="M488" s="70"/>
    </row>
    <row r="489" spans="4:13" ht="12.75">
      <c r="D489" s="70"/>
      <c r="E489" s="70"/>
      <c r="H489" s="70"/>
      <c r="I489" s="70"/>
      <c r="L489" s="70"/>
      <c r="M489" s="70"/>
    </row>
    <row r="490" spans="4:13" ht="12.75">
      <c r="D490" s="70"/>
      <c r="E490" s="70"/>
      <c r="H490" s="70"/>
      <c r="I490" s="70"/>
      <c r="L490" s="70"/>
      <c r="M490" s="70"/>
    </row>
    <row r="491" spans="4:13" ht="12.75">
      <c r="D491" s="70"/>
      <c r="E491" s="70"/>
      <c r="H491" s="70"/>
      <c r="I491" s="70"/>
      <c r="L491" s="70"/>
      <c r="M491" s="70"/>
    </row>
    <row r="492" spans="4:13" ht="12.75">
      <c r="D492" s="70"/>
      <c r="E492" s="70"/>
      <c r="H492" s="70"/>
      <c r="I492" s="70"/>
      <c r="L492" s="70"/>
      <c r="M492" s="70"/>
    </row>
    <row r="493" spans="4:13" ht="12.75">
      <c r="D493" s="70"/>
      <c r="E493" s="70"/>
      <c r="H493" s="70"/>
      <c r="I493" s="70"/>
      <c r="L493" s="70"/>
      <c r="M493" s="70"/>
    </row>
    <row r="494" spans="4:13" ht="12.75">
      <c r="D494" s="70"/>
      <c r="E494" s="70"/>
      <c r="H494" s="70"/>
      <c r="I494" s="70"/>
      <c r="L494" s="70"/>
      <c r="M494" s="70"/>
    </row>
    <row r="495" spans="4:13" ht="12.75">
      <c r="D495" s="70"/>
      <c r="E495" s="70"/>
      <c r="H495" s="70"/>
      <c r="I495" s="70"/>
      <c r="L495" s="70"/>
      <c r="M495" s="70"/>
    </row>
    <row r="496" spans="4:13" ht="12.75">
      <c r="D496" s="70"/>
      <c r="E496" s="70"/>
      <c r="H496" s="70"/>
      <c r="I496" s="70"/>
      <c r="L496" s="70"/>
      <c r="M496" s="70"/>
    </row>
    <row r="497" spans="4:13" ht="12.75">
      <c r="D497" s="70"/>
      <c r="E497" s="70"/>
      <c r="H497" s="70"/>
      <c r="I497" s="70"/>
      <c r="L497" s="70"/>
      <c r="M497" s="70"/>
    </row>
    <row r="498" spans="4:13" ht="12.75">
      <c r="D498" s="70"/>
      <c r="E498" s="70"/>
      <c r="H498" s="70"/>
      <c r="I498" s="70"/>
      <c r="L498" s="70"/>
      <c r="M498" s="70"/>
    </row>
    <row r="499" spans="4:13" ht="12.75">
      <c r="D499" s="70"/>
      <c r="E499" s="70"/>
      <c r="H499" s="70"/>
      <c r="I499" s="70"/>
      <c r="L499" s="70"/>
      <c r="M499" s="70"/>
    </row>
    <row r="500" spans="4:13" ht="12.75">
      <c r="D500" s="70"/>
      <c r="E500" s="70"/>
      <c r="H500" s="70"/>
      <c r="I500" s="70"/>
      <c r="L500" s="70"/>
      <c r="M500" s="70"/>
    </row>
    <row r="501" spans="4:13" ht="12.75">
      <c r="D501" s="70"/>
      <c r="E501" s="70"/>
      <c r="H501" s="70"/>
      <c r="I501" s="70"/>
      <c r="L501" s="70"/>
      <c r="M501" s="70"/>
    </row>
    <row r="502" spans="4:13" ht="12.75">
      <c r="D502" s="70"/>
      <c r="E502" s="70"/>
      <c r="H502" s="70"/>
      <c r="I502" s="70"/>
      <c r="L502" s="70"/>
      <c r="M502" s="70"/>
    </row>
    <row r="503" spans="4:13" ht="12.75">
      <c r="D503" s="70"/>
      <c r="E503" s="70"/>
      <c r="H503" s="70"/>
      <c r="I503" s="70"/>
      <c r="L503" s="70"/>
      <c r="M503" s="70"/>
    </row>
    <row r="504" spans="4:13" ht="12.75">
      <c r="D504" s="70"/>
      <c r="E504" s="70"/>
      <c r="H504" s="70"/>
      <c r="I504" s="70"/>
      <c r="L504" s="70"/>
      <c r="M504" s="70"/>
    </row>
    <row r="505" spans="4:13" ht="12.75">
      <c r="D505" s="70"/>
      <c r="E505" s="70"/>
      <c r="H505" s="70"/>
      <c r="I505" s="70"/>
      <c r="L505" s="70"/>
      <c r="M505" s="70"/>
    </row>
    <row r="506" spans="4:13" ht="12.75">
      <c r="D506" s="70"/>
      <c r="E506" s="70"/>
      <c r="H506" s="70"/>
      <c r="I506" s="70"/>
      <c r="L506" s="70"/>
      <c r="M506" s="70"/>
    </row>
    <row r="507" spans="4:13" ht="12.75">
      <c r="D507" s="70"/>
      <c r="E507" s="70"/>
      <c r="H507" s="70"/>
      <c r="I507" s="70"/>
      <c r="L507" s="70"/>
      <c r="M507" s="70"/>
    </row>
    <row r="508" spans="4:13" ht="12.75">
      <c r="D508" s="70"/>
      <c r="E508" s="70"/>
      <c r="H508" s="70"/>
      <c r="I508" s="70"/>
      <c r="L508" s="70"/>
      <c r="M508" s="70"/>
    </row>
    <row r="509" spans="4:13" ht="12.75">
      <c r="D509" s="70"/>
      <c r="E509" s="70"/>
      <c r="H509" s="70"/>
      <c r="I509" s="70"/>
      <c r="L509" s="70"/>
      <c r="M509" s="70"/>
    </row>
    <row r="510" spans="4:13" ht="12.75">
      <c r="D510" s="70"/>
      <c r="E510" s="70"/>
      <c r="H510" s="70"/>
      <c r="I510" s="70"/>
      <c r="L510" s="70"/>
      <c r="M510" s="70"/>
    </row>
    <row r="511" spans="4:13" ht="12.75">
      <c r="D511" s="70"/>
      <c r="E511" s="70"/>
      <c r="H511" s="70"/>
      <c r="I511" s="70"/>
      <c r="L511" s="70"/>
      <c r="M511" s="70"/>
    </row>
    <row r="512" spans="4:13" ht="12.75">
      <c r="D512" s="70"/>
      <c r="E512" s="70"/>
      <c r="H512" s="70"/>
      <c r="I512" s="70"/>
      <c r="L512" s="70"/>
      <c r="M512" s="70"/>
    </row>
    <row r="513" spans="4:13" ht="12.75">
      <c r="D513" s="70"/>
      <c r="E513" s="70"/>
      <c r="H513" s="70"/>
      <c r="I513" s="70"/>
      <c r="L513" s="70"/>
      <c r="M513" s="70"/>
    </row>
    <row r="514" spans="4:13" ht="12.75">
      <c r="D514" s="70"/>
      <c r="E514" s="70"/>
      <c r="H514" s="70"/>
      <c r="I514" s="70"/>
      <c r="L514" s="70"/>
      <c r="M514" s="70"/>
    </row>
    <row r="515" spans="4:13" ht="12.75">
      <c r="D515" s="70"/>
      <c r="E515" s="70"/>
      <c r="H515" s="70"/>
      <c r="I515" s="70"/>
      <c r="L515" s="70"/>
      <c r="M515" s="70"/>
    </row>
    <row r="516" spans="4:13" ht="12.75">
      <c r="D516" s="70"/>
      <c r="E516" s="70"/>
      <c r="H516" s="70"/>
      <c r="I516" s="70"/>
      <c r="L516" s="70"/>
      <c r="M516" s="70"/>
    </row>
    <row r="517" spans="4:13" ht="12.75">
      <c r="D517" s="70"/>
      <c r="E517" s="70"/>
      <c r="H517" s="70"/>
      <c r="I517" s="70"/>
      <c r="L517" s="70"/>
      <c r="M517" s="70"/>
    </row>
    <row r="518" spans="4:13" ht="12.75">
      <c r="D518" s="70"/>
      <c r="E518" s="70"/>
      <c r="H518" s="70"/>
      <c r="I518" s="70"/>
      <c r="L518" s="70"/>
      <c r="M518" s="70"/>
    </row>
    <row r="519" spans="4:13" ht="12.75">
      <c r="D519" s="70"/>
      <c r="E519" s="70"/>
      <c r="H519" s="70"/>
      <c r="I519" s="70"/>
      <c r="L519" s="70"/>
      <c r="M519" s="70"/>
    </row>
    <row r="520" spans="4:13" ht="12.75">
      <c r="D520" s="70"/>
      <c r="E520" s="70"/>
      <c r="H520" s="70"/>
      <c r="I520" s="70"/>
      <c r="L520" s="70"/>
      <c r="M520" s="70"/>
    </row>
    <row r="521" spans="4:13" ht="12.75">
      <c r="D521" s="70"/>
      <c r="E521" s="70"/>
      <c r="H521" s="70"/>
      <c r="I521" s="70"/>
      <c r="L521" s="70"/>
      <c r="M521" s="70"/>
    </row>
    <row r="522" spans="4:13" ht="12.75">
      <c r="D522" s="70"/>
      <c r="E522" s="70"/>
      <c r="H522" s="70"/>
      <c r="I522" s="70"/>
      <c r="L522" s="70"/>
      <c r="M522" s="70"/>
    </row>
    <row r="523" spans="4:13" ht="12.75">
      <c r="D523" s="70"/>
      <c r="E523" s="70"/>
      <c r="H523" s="70"/>
      <c r="I523" s="70"/>
      <c r="L523" s="70"/>
      <c r="M523" s="70"/>
    </row>
    <row r="524" spans="4:13" ht="12.75">
      <c r="D524" s="70"/>
      <c r="E524" s="70"/>
      <c r="H524" s="70"/>
      <c r="I524" s="70"/>
      <c r="L524" s="70"/>
      <c r="M524" s="70"/>
    </row>
    <row r="525" spans="4:13" ht="12.75">
      <c r="D525" s="70"/>
      <c r="E525" s="70"/>
      <c r="H525" s="70"/>
      <c r="I525" s="70"/>
      <c r="L525" s="70"/>
      <c r="M525" s="70"/>
    </row>
    <row r="526" spans="4:13" ht="12.75">
      <c r="D526" s="70"/>
      <c r="E526" s="70"/>
      <c r="H526" s="70"/>
      <c r="I526" s="70"/>
      <c r="L526" s="70"/>
      <c r="M526" s="70"/>
    </row>
    <row r="527" spans="4:13" ht="12.75">
      <c r="D527" s="70"/>
      <c r="E527" s="70"/>
      <c r="H527" s="70"/>
      <c r="I527" s="70"/>
      <c r="L527" s="70"/>
      <c r="M527" s="70"/>
    </row>
    <row r="528" spans="4:13" ht="12.75">
      <c r="D528" s="70"/>
      <c r="E528" s="70"/>
      <c r="H528" s="70"/>
      <c r="I528" s="70"/>
      <c r="L528" s="70"/>
      <c r="M528" s="70"/>
    </row>
    <row r="529" spans="4:13" ht="12.75">
      <c r="D529" s="70"/>
      <c r="E529" s="70"/>
      <c r="H529" s="70"/>
      <c r="I529" s="70"/>
      <c r="L529" s="70"/>
      <c r="M529" s="70"/>
    </row>
    <row r="530" spans="4:13" ht="12.75">
      <c r="D530" s="70"/>
      <c r="E530" s="70"/>
      <c r="H530" s="70"/>
      <c r="I530" s="70"/>
      <c r="L530" s="70"/>
      <c r="M530" s="70"/>
    </row>
    <row r="531" spans="4:13" ht="12.75">
      <c r="D531" s="70"/>
      <c r="E531" s="70"/>
      <c r="H531" s="70"/>
      <c r="I531" s="70"/>
      <c r="L531" s="70"/>
      <c r="M531" s="70"/>
    </row>
    <row r="532" spans="4:13" ht="12.75">
      <c r="D532" s="70"/>
      <c r="E532" s="70"/>
      <c r="H532" s="70"/>
      <c r="I532" s="70"/>
      <c r="L532" s="70"/>
      <c r="M532" s="70"/>
    </row>
    <row r="533" spans="4:13" ht="12.75">
      <c r="D533" s="70"/>
      <c r="E533" s="70"/>
      <c r="H533" s="70"/>
      <c r="I533" s="70"/>
      <c r="L533" s="70"/>
      <c r="M533" s="70"/>
    </row>
    <row r="534" spans="4:13" ht="12.75">
      <c r="D534" s="70"/>
      <c r="E534" s="70"/>
      <c r="H534" s="70"/>
      <c r="I534" s="70"/>
      <c r="L534" s="70"/>
      <c r="M534" s="70"/>
    </row>
    <row r="535" spans="4:13" ht="12.75">
      <c r="D535" s="70"/>
      <c r="E535" s="70"/>
      <c r="H535" s="70"/>
      <c r="I535" s="70"/>
      <c r="L535" s="70"/>
      <c r="M535" s="70"/>
    </row>
    <row r="536" spans="4:13" ht="12.75">
      <c r="D536" s="70"/>
      <c r="E536" s="70"/>
      <c r="H536" s="70"/>
      <c r="I536" s="70"/>
      <c r="L536" s="70"/>
      <c r="M536" s="70"/>
    </row>
    <row r="537" spans="4:13" ht="12.75">
      <c r="D537" s="70"/>
      <c r="E537" s="70"/>
      <c r="H537" s="70"/>
      <c r="I537" s="70"/>
      <c r="L537" s="70"/>
      <c r="M537" s="70"/>
    </row>
    <row r="538" spans="4:13" ht="12.75">
      <c r="D538" s="70"/>
      <c r="E538" s="70"/>
      <c r="H538" s="70"/>
      <c r="I538" s="70"/>
      <c r="L538" s="70"/>
      <c r="M538" s="70"/>
    </row>
    <row r="539" spans="4:13" ht="12.75">
      <c r="D539" s="70"/>
      <c r="E539" s="70"/>
      <c r="H539" s="70"/>
      <c r="I539" s="70"/>
      <c r="L539" s="70"/>
      <c r="M539" s="70"/>
    </row>
    <row r="540" spans="4:13" ht="12.75">
      <c r="D540" s="70"/>
      <c r="E540" s="70"/>
      <c r="H540" s="70"/>
      <c r="I540" s="70"/>
      <c r="L540" s="70"/>
      <c r="M540" s="70"/>
    </row>
    <row r="541" spans="4:13" ht="12.75">
      <c r="D541" s="70"/>
      <c r="E541" s="70"/>
      <c r="H541" s="70"/>
      <c r="I541" s="70"/>
      <c r="L541" s="70"/>
      <c r="M541" s="70"/>
    </row>
    <row r="542" spans="12:13" ht="12.75">
      <c r="L542" s="70"/>
      <c r="M542" s="70"/>
    </row>
    <row r="543" spans="12:13" ht="12.75">
      <c r="L543" s="70"/>
      <c r="M543" s="70"/>
    </row>
    <row r="544" spans="12:13" ht="12.75">
      <c r="L544" s="70"/>
      <c r="M544" s="70"/>
    </row>
    <row r="545" spans="12:13" ht="12.75">
      <c r="L545" s="70"/>
      <c r="M545" s="70"/>
    </row>
    <row r="546" spans="12:13" ht="12.75">
      <c r="L546" s="70"/>
      <c r="M546" s="70"/>
    </row>
    <row r="547" spans="12:13" ht="12.75">
      <c r="L547" s="70"/>
      <c r="M547" s="70"/>
    </row>
    <row r="548" spans="12:13" ht="12.75">
      <c r="L548" s="70"/>
      <c r="M548" s="70"/>
    </row>
    <row r="549" spans="12:13" ht="12.75">
      <c r="L549" s="70"/>
      <c r="M549" s="70"/>
    </row>
    <row r="550" spans="12:13" ht="12.75">
      <c r="L550" s="70"/>
      <c r="M550" s="70"/>
    </row>
    <row r="551" spans="12:13" ht="12.75">
      <c r="L551" s="70"/>
      <c r="M551" s="70"/>
    </row>
    <row r="552" spans="12:13" ht="12.75">
      <c r="L552" s="70"/>
      <c r="M552" s="70"/>
    </row>
    <row r="553" spans="12:13" ht="12.75">
      <c r="L553" s="70"/>
      <c r="M553" s="70"/>
    </row>
    <row r="554" spans="12:13" ht="12.75">
      <c r="L554" s="70"/>
      <c r="M554" s="70"/>
    </row>
    <row r="555" spans="12:13" ht="12.75">
      <c r="L555" s="70"/>
      <c r="M555" s="70"/>
    </row>
    <row r="556" spans="12:13" ht="12.75">
      <c r="L556" s="70"/>
      <c r="M556" s="70"/>
    </row>
    <row r="557" spans="12:13" ht="12.75">
      <c r="L557" s="70"/>
      <c r="M557" s="70"/>
    </row>
    <row r="558" spans="12:13" ht="12.75">
      <c r="L558" s="70"/>
      <c r="M558" s="70"/>
    </row>
    <row r="559" spans="12:13" ht="12.75">
      <c r="L559" s="70"/>
      <c r="M559" s="70"/>
    </row>
    <row r="560" spans="12:13" ht="12.75">
      <c r="L560" s="70"/>
      <c r="M560" s="70"/>
    </row>
    <row r="561" spans="12:13" ht="12.75">
      <c r="L561" s="70"/>
      <c r="M561" s="70"/>
    </row>
    <row r="562" spans="12:13" ht="12.75">
      <c r="L562" s="70"/>
      <c r="M562" s="70"/>
    </row>
    <row r="563" spans="12:13" ht="12.75">
      <c r="L563" s="70"/>
      <c r="M563" s="70"/>
    </row>
    <row r="564" spans="12:13" ht="12.75">
      <c r="L564" s="70"/>
      <c r="M564" s="70"/>
    </row>
    <row r="565" spans="12:13" ht="12.75">
      <c r="L565" s="70"/>
      <c r="M565" s="70"/>
    </row>
    <row r="566" spans="12:13" ht="12.75">
      <c r="L566" s="70"/>
      <c r="M566" s="70"/>
    </row>
    <row r="567" spans="12:13" ht="12.75">
      <c r="L567" s="70"/>
      <c r="M567" s="70"/>
    </row>
    <row r="568" spans="12:13" ht="12.75">
      <c r="L568" s="70"/>
      <c r="M568" s="70"/>
    </row>
    <row r="569" spans="12:13" ht="12.75">
      <c r="L569" s="70"/>
      <c r="M569" s="70"/>
    </row>
    <row r="570" spans="12:13" ht="12.75">
      <c r="L570" s="70"/>
      <c r="M570" s="70"/>
    </row>
    <row r="571" spans="12:13" ht="12.75">
      <c r="L571" s="70"/>
      <c r="M571" s="70"/>
    </row>
    <row r="572" spans="12:13" ht="12.75">
      <c r="L572" s="70"/>
      <c r="M572" s="70"/>
    </row>
    <row r="573" spans="12:13" ht="12.75">
      <c r="L573" s="70"/>
      <c r="M573" s="70"/>
    </row>
    <row r="574" spans="12:13" ht="12.75">
      <c r="L574" s="70"/>
      <c r="M574" s="70"/>
    </row>
    <row r="575" spans="12:13" ht="12.75">
      <c r="L575" s="70"/>
      <c r="M575" s="70"/>
    </row>
  </sheetData>
  <sheetProtection/>
  <mergeCells count="50">
    <mergeCell ref="F25:G25"/>
    <mergeCell ref="A7:G7"/>
    <mergeCell ref="F150:F151"/>
    <mergeCell ref="A9:G9"/>
    <mergeCell ref="A10:G10"/>
    <mergeCell ref="A12:G12"/>
    <mergeCell ref="A13:G13"/>
    <mergeCell ref="A14:G14"/>
    <mergeCell ref="A15:G15"/>
    <mergeCell ref="F19:F20"/>
    <mergeCell ref="G19:G20"/>
    <mergeCell ref="F74:G74"/>
    <mergeCell ref="A56:G56"/>
    <mergeCell ref="A19:A20"/>
    <mergeCell ref="B19:C19"/>
    <mergeCell ref="D19:E19"/>
    <mergeCell ref="F1:G1"/>
    <mergeCell ref="F2:G2"/>
    <mergeCell ref="F3:G3"/>
    <mergeCell ref="A5:G5"/>
    <mergeCell ref="A6:G6"/>
    <mergeCell ref="F111:G111"/>
    <mergeCell ref="G89:G90"/>
    <mergeCell ref="A28:G28"/>
    <mergeCell ref="A78:G78"/>
    <mergeCell ref="A80:G80"/>
    <mergeCell ref="A52:G52"/>
    <mergeCell ref="G54:G55"/>
    <mergeCell ref="F39:G39"/>
    <mergeCell ref="F50:G50"/>
    <mergeCell ref="F63:G63"/>
    <mergeCell ref="A66:G66"/>
    <mergeCell ref="G68:G69"/>
    <mergeCell ref="A72:G72"/>
    <mergeCell ref="G83:G85"/>
    <mergeCell ref="F86:G86"/>
    <mergeCell ref="A143:G143"/>
    <mergeCell ref="F125:G125"/>
    <mergeCell ref="F136:G136"/>
    <mergeCell ref="A92:G92"/>
    <mergeCell ref="F100:G100"/>
    <mergeCell ref="G150:G151"/>
    <mergeCell ref="E154:F154"/>
    <mergeCell ref="A114:G114"/>
    <mergeCell ref="F147:G147"/>
    <mergeCell ref="A118:G118"/>
    <mergeCell ref="A127:G127"/>
    <mergeCell ref="G129:G130"/>
    <mergeCell ref="A133:G133"/>
    <mergeCell ref="A141:G141"/>
  </mergeCells>
  <printOptions/>
  <pageMargins left="0.7874015748031497" right="0.7874015748031497" top="1.1811023622047245" bottom="0.3937007874015748" header="0.1968503937007874" footer="0.31496062992125984"/>
  <pageSetup horizontalDpi="600" verticalDpi="600" orientation="landscape" paperSize="9" scale="79" r:id="rId1"/>
  <rowBreaks count="9" manualBreakCount="9">
    <brk id="24" max="6" man="1"/>
    <brk id="49" max="6" man="1"/>
    <brk id="62" max="6" man="1"/>
    <brk id="73" max="6" man="1"/>
    <brk id="85" max="6" man="1"/>
    <brk id="99" max="6" man="1"/>
    <brk id="110" max="6" man="1"/>
    <brk id="135" max="6" man="1"/>
    <brk id="14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igors</dc:creator>
  <cp:keywords/>
  <dc:description/>
  <cp:lastModifiedBy>Пользователь</cp:lastModifiedBy>
  <cp:lastPrinted>2022-02-02T07:43:07Z</cp:lastPrinted>
  <dcterms:created xsi:type="dcterms:W3CDTF">2004-12-21T10:50:56Z</dcterms:created>
  <dcterms:modified xsi:type="dcterms:W3CDTF">2022-02-04T08:31:06Z</dcterms:modified>
  <cp:category/>
  <cp:version/>
  <cp:contentType/>
  <cp:contentStatus/>
</cp:coreProperties>
</file>