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жовтень\бюджет\МВК\Проєкт\"/>
    </mc:Choice>
  </mc:AlternateContent>
  <bookViews>
    <workbookView xWindow="0" yWindow="0" windowWidth="19200" windowHeight="6540" tabRatio="605"/>
  </bookViews>
  <sheets>
    <sheet name="витяг" sheetId="23" r:id="rId1"/>
  </sheets>
  <definedNames>
    <definedName name="_xlnm.Print_Titles" localSheetId="0">витяг!$18:$18</definedName>
    <definedName name="_xlnm.Print_Area" localSheetId="0">витяг!$A$1:$M$72</definedName>
  </definedNames>
  <calcPr calcId="162913"/>
</workbook>
</file>

<file path=xl/calcChain.xml><?xml version="1.0" encoding="utf-8"?>
<calcChain xmlns="http://schemas.openxmlformats.org/spreadsheetml/2006/main">
  <c r="K36" i="23" l="1"/>
  <c r="K35" i="23"/>
  <c r="K34" i="23"/>
  <c r="K33" i="23"/>
  <c r="K26" i="23"/>
  <c r="K25" i="23"/>
  <c r="K23" i="23"/>
  <c r="K24" i="23"/>
  <c r="K22" i="23"/>
  <c r="K21" i="23"/>
  <c r="K20" i="23"/>
  <c r="K19" i="23"/>
  <c r="K40" i="23"/>
  <c r="K39" i="23"/>
  <c r="I38" i="23"/>
  <c r="K38" i="23" s="1"/>
  <c r="J37" i="23"/>
  <c r="K32" i="23"/>
  <c r="I31" i="23"/>
  <c r="K31" i="23" s="1"/>
  <c r="K30" i="23"/>
  <c r="I29" i="23"/>
  <c r="K29" i="23" s="1"/>
  <c r="K28" i="23"/>
  <c r="K27" i="23"/>
</calcChain>
</file>

<file path=xl/sharedStrings.xml><?xml version="1.0" encoding="utf-8"?>
<sst xmlns="http://schemas.openxmlformats.org/spreadsheetml/2006/main" count="76" uniqueCount="66">
  <si>
    <t>Управління капітального будівництва та дорожнього господарства Сумської міської ради</t>
  </si>
  <si>
    <t>0443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</si>
  <si>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</si>
  <si>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</si>
  <si>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</si>
  <si>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</si>
  <si>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</si>
  <si>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</si>
  <si>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</si>
  <si>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</si>
  <si>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</si>
  <si>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</si>
  <si>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>2020-2021</t>
  </si>
  <si>
    <t>0610000</t>
  </si>
  <si>
    <t>Управління  освіти і науки Сумської міської ради</t>
  </si>
  <si>
    <t>0620</t>
  </si>
  <si>
    <t>Забезпечення надійної та безперебійної експлуатації ліфтів</t>
  </si>
  <si>
    <t>Код Функціо-нальної класифікації видатків та кредиту-вання бюджету</t>
  </si>
  <si>
    <t>0617321</t>
  </si>
  <si>
    <t xml:space="preserve">Департамент інфраструктури міста Сумської міської ради, у т.ч. за рахунок: </t>
  </si>
  <si>
    <t>місцевого запозичення</t>
  </si>
  <si>
    <t>Управління капітального будівництва та дорожнього господарства Сумської міської ради, у т.ч. за рахунок:</t>
  </si>
  <si>
    <t>Всього видатків, у т.ч. за рахунок:</t>
  </si>
  <si>
    <t>Реконструкція спортивного майданчика з влаштуванням штучного покриття в районі житлового будинку №51 В по вул. Іллінська</t>
  </si>
  <si>
    <t>2021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</si>
  <si>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</si>
  <si>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>Управління  освіти і науки Сумської міської ради, у т.ч. за рахунок:</t>
  </si>
  <si>
    <r>
      <t>О</t>
    </r>
    <r>
      <rPr>
        <b/>
        <sz val="12"/>
        <rFont val="Times New Roman"/>
        <family val="1"/>
        <charset val="204"/>
      </rPr>
      <t>бсяг видатків бюджету розвитку</t>
    </r>
    <r>
      <rPr>
        <sz val="12"/>
        <rFont val="Times New Roman"/>
        <family val="1"/>
        <charset val="204"/>
      </rPr>
      <t>,                             які спрямовуються на будівництво об'єкта у бюджетному періоді,             гривень</t>
    </r>
  </si>
  <si>
    <t>(грн)</t>
  </si>
  <si>
    <t xml:space="preserve">Внесено змін +, -               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</si>
  <si>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</si>
  <si>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</si>
  <si>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 xml:space="preserve">залишку коштів освітньої субвенції, що утворився на початок бюджетного періоду </t>
  </si>
  <si>
    <t>Будівництво  освітніх установ та закладів</t>
  </si>
  <si>
    <t>субвенцій з державного бюджету місцевим бюджетам</t>
  </si>
  <si>
    <t>Капітальний ремонт житлового фонду: капремонт вантажопасажирського ліфта житлового будинку № 43/2 по проспекту М.Лушпи в м. Суми</t>
  </si>
  <si>
    <t>18531000000</t>
  </si>
  <si>
    <t>(код бюджету)</t>
  </si>
  <si>
    <t xml:space="preserve">Капітальний ремонт споруди 5-го блоку Комунальної установи Сумська загальноосвітня школа І-ІІІ ступенів № 24 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</si>
  <si>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</si>
  <si>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 xml:space="preserve">Капітальний ремонт житлового фонду: капремонт правого ліфта житлового будинку № 30/2 по вул. Харківська м.Суми </t>
  </si>
  <si>
    <t xml:space="preserve">Капітальний ремонт житлового фонду: капремонт вантажопасажирського ліфта житлового будинку № 1 по вул. Харківська в м.Суми </t>
  </si>
  <si>
    <t xml:space="preserve">субвенцій з місцевих бюджетів іншим місцевим бюджетам </t>
  </si>
  <si>
    <t>субвенції з державного бюджету місцевим бюджетам на реалізацію програми «Спроможна школа для кращих результатів»</t>
  </si>
  <si>
    <t>Будівництво освітніх установ та закладів, у т.ч. за рахунок:</t>
  </si>
  <si>
    <t xml:space="preserve">іншої субвенції з місцевого бюджету </t>
  </si>
  <si>
    <t xml:space="preserve">Капітальний ремонт інженерних систем будівлі (систем протипожежного захисту) у складі системи блискавкозахисту будівлі Сумського закладу загальної середньої освіти І-ІІІ ступенів № 21 Сумської міської ради за адресою: м. Суми, вул. Олега Балацького, 32 </t>
  </si>
  <si>
    <t xml:space="preserve">Капітальний ремонт внутрішніх приміщень Комунальної установи Сумська загальноосвітня школа І-ІІІ ступенів № 24  </t>
  </si>
  <si>
    <t>Капітальний ремонт туалетної кімнати групи № 7 на другому поверсі Сумського спеціального дошкільного навчального закладу (ясла - садок) № 20 «Посмішка» м.Суми, Сумської області</t>
  </si>
  <si>
    <t>ЗМІНИ ДО РОЗПОДІЛУ</t>
  </si>
  <si>
    <t xml:space="preserve">Реконструкція грального поля Сумська ЗОШ І-ІІІ ст. № 15 по вул. Пушкіна, 56 в м. Суми </t>
  </si>
  <si>
    <t>до        рішення      Сумської     міської      ради</t>
  </si>
  <si>
    <t>«Про       внесення       змін       до        рішення</t>
  </si>
  <si>
    <t>Сумської міської ради від 24 грудня 2020 року</t>
  </si>
  <si>
    <t>№  62  -  МР  «Про  бюджет  Сумської  міської</t>
  </si>
  <si>
    <t>територіальної      громади      на     2021    рік»</t>
  </si>
  <si>
    <t>(зі змінами)»</t>
  </si>
  <si>
    <t xml:space="preserve">                   Додаток  </t>
  </si>
  <si>
    <t>від                    2021  року      №          -   МР</t>
  </si>
  <si>
    <t>Виконавець: Співакова Л.І.</t>
  </si>
  <si>
    <t>________________</t>
  </si>
  <si>
    <t>Сумський міськи голова</t>
  </si>
  <si>
    <t>Олександр ЛИСЕНКО</t>
  </si>
  <si>
    <t>Л.І. Співакова</t>
  </si>
  <si>
    <t xml:space="preserve"> коштів бюджету розвитку на здійснення заходів на будівництво, реконструкцію і реставрацію, капітальний ремонт                                                                                                               об'єктів виробничої, комунікаційної та соціальної інфраструктури за об'єктами у 2021 році</t>
  </si>
  <si>
    <t>Заступник директора Департаменту фінансів,                                                                                                                                                                                                                                                                                       економіки та інвестицій Сумської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</si>
</sst>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5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2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9" fillId="2" borderId="0" xfId="0" applyFont="1" applyFill="1"/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/>
    <xf numFmtId="0" fontId="5" fillId="2" borderId="0" xfId="0" applyFont="1" applyFill="1" applyBorder="1"/>
    <xf numFmtId="3" fontId="6" fillId="2" borderId="0" xfId="0" applyNumberFormat="1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16" fillId="2" borderId="0" xfId="0" applyFont="1" applyFill="1"/>
    <xf numFmtId="0" fontId="7" fillId="2" borderId="0" xfId="0" applyFont="1" applyFill="1"/>
    <xf numFmtId="3" fontId="4" fillId="2" borderId="1" xfId="0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12" fillId="2" borderId="0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center" wrapText="1"/>
    </xf>
    <xf numFmtId="0" fontId="10" fillId="2" borderId="0" xfId="0" applyNumberFormat="1" applyFont="1" applyFill="1" applyAlignment="1" applyProtection="1">
      <alignment vertical="center"/>
    </xf>
    <xf numFmtId="0" fontId="22" fillId="2" borderId="0" xfId="0" applyFont="1" applyFill="1"/>
    <xf numFmtId="0" fontId="19" fillId="2" borderId="0" xfId="0" applyNumberFormat="1" applyFont="1" applyFill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9" fillId="2" borderId="0" xfId="0" applyNumberFormat="1" applyFont="1" applyFill="1" applyAlignment="1" applyProtection="1"/>
    <xf numFmtId="0" fontId="23" fillId="2" borderId="0" xfId="0" applyFont="1" applyFill="1"/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9" fillId="2" borderId="0" xfId="0" applyNumberFormat="1" applyFont="1" applyFill="1" applyAlignment="1" applyProtection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9" fontId="20" fillId="2" borderId="0" xfId="0" applyNumberFormat="1" applyFont="1" applyFill="1" applyAlignment="1">
      <alignment horizontal="center"/>
    </xf>
    <xf numFmtId="49" fontId="19" fillId="2" borderId="0" xfId="0" applyNumberFormat="1" applyFont="1" applyFill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164" fontId="10" fillId="2" borderId="0" xfId="0" applyNumberFormat="1" applyFont="1" applyFill="1" applyBorder="1" applyAlignment="1">
      <alignment horizontal="center" vertical="center" textRotation="180"/>
    </xf>
    <xf numFmtId="0" fontId="10" fillId="2" borderId="0" xfId="0" applyNumberFormat="1" applyFont="1" applyFill="1" applyAlignment="1" applyProtection="1">
      <alignment horizontal="center" vertical="center" textRotation="180"/>
    </xf>
    <xf numFmtId="164" fontId="10" fillId="2" borderId="2" xfId="0" applyNumberFormat="1" applyFont="1" applyFill="1" applyBorder="1" applyAlignment="1">
      <alignment horizontal="center" vertical="center" textRotation="180" wrapText="1"/>
    </xf>
    <xf numFmtId="164" fontId="10" fillId="2" borderId="0" xfId="0" applyNumberFormat="1" applyFont="1" applyFill="1" applyBorder="1" applyAlignment="1">
      <alignment horizontal="center" vertical="center" textRotation="180" wrapText="1"/>
    </xf>
    <xf numFmtId="0" fontId="24" fillId="2" borderId="0" xfId="0" applyFont="1" applyFill="1" applyAlignment="1">
      <alignment horizontal="center"/>
    </xf>
    <xf numFmtId="0" fontId="19" fillId="2" borderId="0" xfId="0" applyFont="1" applyFill="1"/>
    <xf numFmtId="0" fontId="24" fillId="2" borderId="0" xfId="0" applyFont="1" applyFill="1" applyAlignment="1">
      <alignment horizontal="left" wrapText="1"/>
    </xf>
    <xf numFmtId="164" fontId="10" fillId="2" borderId="0" xfId="0" applyNumberFormat="1" applyFont="1" applyFill="1" applyBorder="1" applyAlignment="1">
      <alignment vertical="center" textRotation="180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FF99FF"/>
      <color rgb="FF00FF00"/>
      <color rgb="FFCCECFF"/>
      <color rgb="FF9999FF"/>
      <color rgb="FFCCCCFF"/>
      <color rgb="FFCCFF99"/>
      <color rgb="FFFF6600"/>
      <color rgb="FF66CCFF"/>
      <color rgb="FFFF99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91"/>
  <sheetViews>
    <sheetView showZeros="0" tabSelected="1" view="pageBreakPreview" topLeftCell="A45" zoomScale="40" zoomScaleNormal="100" zoomScaleSheetLayoutView="40" workbookViewId="0">
      <selection activeCell="P71" sqref="P71"/>
    </sheetView>
  </sheetViews>
  <sheetFormatPr defaultColWidth="8.85546875" defaultRowHeight="12.75" x14ac:dyDescent="0.2"/>
  <cols>
    <col min="1" max="1" width="16" style="6" customWidth="1"/>
    <col min="2" max="2" width="16.140625" style="6" customWidth="1"/>
    <col min="3" max="3" width="14" style="6" customWidth="1"/>
    <col min="4" max="4" width="51.5703125" style="6" customWidth="1"/>
    <col min="5" max="5" width="66.28515625" style="6" customWidth="1"/>
    <col min="6" max="6" width="17.7109375" style="6" customWidth="1"/>
    <col min="7" max="7" width="20.28515625" style="6" customWidth="1"/>
    <col min="8" max="8" width="14.140625" style="6" customWidth="1"/>
    <col min="9" max="9" width="24" style="6" customWidth="1"/>
    <col min="10" max="10" width="20.5703125" style="6" customWidth="1"/>
    <col min="11" max="11" width="25.5703125" style="6" customWidth="1"/>
    <col min="12" max="12" width="14.42578125" style="6" customWidth="1"/>
    <col min="13" max="13" width="5.85546875" style="58" customWidth="1"/>
    <col min="14" max="16384" width="8.85546875" style="6"/>
  </cols>
  <sheetData>
    <row r="1" spans="1:15" ht="26.25" x14ac:dyDescent="0.2">
      <c r="H1" s="52" t="s">
        <v>57</v>
      </c>
      <c r="I1" s="52"/>
      <c r="J1" s="52"/>
      <c r="K1" s="52"/>
      <c r="L1" s="42"/>
      <c r="M1" s="59">
        <v>4</v>
      </c>
      <c r="N1" s="42"/>
      <c r="O1" s="42"/>
    </row>
    <row r="2" spans="1:15" ht="26.25" x14ac:dyDescent="0.35">
      <c r="H2" s="44"/>
      <c r="I2" s="45" t="s">
        <v>51</v>
      </c>
      <c r="J2" s="46"/>
      <c r="K2" s="46"/>
      <c r="L2" s="42"/>
      <c r="M2" s="59"/>
      <c r="N2" s="42"/>
      <c r="O2" s="42"/>
    </row>
    <row r="3" spans="1:15" ht="26.25" x14ac:dyDescent="0.35">
      <c r="H3" s="44"/>
      <c r="I3" s="45" t="s">
        <v>52</v>
      </c>
      <c r="J3" s="46"/>
      <c r="K3" s="46"/>
      <c r="L3" s="42"/>
      <c r="M3" s="59"/>
      <c r="N3" s="42"/>
      <c r="O3" s="42"/>
    </row>
    <row r="4" spans="1:15" ht="26.25" x14ac:dyDescent="0.2">
      <c r="H4" s="44"/>
      <c r="I4" s="50" t="s">
        <v>53</v>
      </c>
      <c r="J4" s="50"/>
      <c r="K4" s="50"/>
      <c r="L4" s="42"/>
      <c r="M4" s="59"/>
      <c r="N4" s="42"/>
      <c r="O4" s="42"/>
    </row>
    <row r="5" spans="1:15" ht="26.25" x14ac:dyDescent="0.2">
      <c r="H5" s="44"/>
      <c r="I5" s="51" t="s">
        <v>54</v>
      </c>
      <c r="J5" s="51"/>
      <c r="K5" s="51"/>
      <c r="L5" s="42"/>
      <c r="M5" s="59"/>
      <c r="N5" s="42"/>
      <c r="O5" s="42"/>
    </row>
    <row r="6" spans="1:15" ht="26.25" x14ac:dyDescent="0.2">
      <c r="H6" s="44"/>
      <c r="I6" s="51" t="s">
        <v>55</v>
      </c>
      <c r="J6" s="51"/>
      <c r="K6" s="51"/>
      <c r="L6" s="42"/>
      <c r="M6" s="59"/>
      <c r="N6" s="42"/>
      <c r="O6" s="42"/>
    </row>
    <row r="7" spans="1:15" ht="26.25" x14ac:dyDescent="0.2">
      <c r="H7" s="44"/>
      <c r="I7" s="45" t="s">
        <v>56</v>
      </c>
      <c r="J7" s="45"/>
      <c r="K7" s="45"/>
      <c r="L7" s="42"/>
      <c r="M7" s="59"/>
      <c r="N7" s="42"/>
      <c r="O7" s="42"/>
    </row>
    <row r="8" spans="1:15" ht="29.45" customHeight="1" x14ac:dyDescent="0.35">
      <c r="H8" s="47"/>
      <c r="I8" s="51" t="s">
        <v>58</v>
      </c>
      <c r="J8" s="51"/>
      <c r="K8" s="51"/>
      <c r="M8" s="59"/>
    </row>
    <row r="9" spans="1:15" ht="29.45" customHeight="1" x14ac:dyDescent="0.35">
      <c r="H9" s="47"/>
      <c r="I9" s="45"/>
      <c r="J9" s="45"/>
      <c r="K9" s="45"/>
      <c r="M9" s="59"/>
    </row>
    <row r="10" spans="1:15" ht="25.5" x14ac:dyDescent="0.2">
      <c r="A10" s="54" t="s">
        <v>49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9"/>
    </row>
    <row r="11" spans="1:15" ht="77.849999999999994" customHeight="1" x14ac:dyDescent="0.2">
      <c r="A11" s="54" t="s">
        <v>64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9"/>
    </row>
    <row r="12" spans="1:15" ht="21.6" customHeight="1" x14ac:dyDescent="0.2">
      <c r="A12" s="55" t="s">
        <v>36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9"/>
    </row>
    <row r="13" spans="1:15" ht="23.1" customHeight="1" x14ac:dyDescent="0.2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9"/>
    </row>
    <row r="14" spans="1:15" ht="24" customHeight="1" x14ac:dyDescent="0.2">
      <c r="A14" s="57" t="s">
        <v>37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9"/>
    </row>
    <row r="15" spans="1:15" ht="24" customHeight="1" x14ac:dyDescent="0.25">
      <c r="C15" s="7"/>
      <c r="D15" s="7"/>
      <c r="E15" s="40"/>
      <c r="F15" s="40"/>
      <c r="G15" s="7"/>
      <c r="H15" s="7"/>
      <c r="I15" s="7"/>
      <c r="J15" s="7"/>
      <c r="K15" s="7"/>
      <c r="L15" s="8" t="s">
        <v>28</v>
      </c>
      <c r="M15" s="59"/>
    </row>
    <row r="16" spans="1:15" s="34" customFormat="1" ht="31.5" customHeight="1" x14ac:dyDescent="0.25">
      <c r="A16" s="48" t="s">
        <v>3</v>
      </c>
      <c r="B16" s="48" t="s">
        <v>4</v>
      </c>
      <c r="C16" s="48" t="s">
        <v>17</v>
      </c>
      <c r="D16" s="48" t="s">
        <v>5</v>
      </c>
      <c r="E16" s="48" t="s">
        <v>6</v>
      </c>
      <c r="F16" s="48" t="s">
        <v>7</v>
      </c>
      <c r="G16" s="48" t="s">
        <v>8</v>
      </c>
      <c r="H16" s="48" t="s">
        <v>9</v>
      </c>
      <c r="I16" s="48" t="s">
        <v>27</v>
      </c>
      <c r="J16" s="48" t="s">
        <v>29</v>
      </c>
      <c r="K16" s="53" t="s">
        <v>30</v>
      </c>
      <c r="L16" s="48" t="s">
        <v>10</v>
      </c>
      <c r="M16" s="59"/>
    </row>
    <row r="17" spans="1:13" s="34" customFormat="1" ht="95.25" customHeight="1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9"/>
    </row>
    <row r="18" spans="1:13" s="35" customFormat="1" ht="24" customHeight="1" x14ac:dyDescent="0.3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59"/>
    </row>
    <row r="19" spans="1:13" s="5" customFormat="1" ht="45" customHeight="1" x14ac:dyDescent="0.3">
      <c r="A19" s="9">
        <v>600000</v>
      </c>
      <c r="B19" s="1"/>
      <c r="C19" s="2"/>
      <c r="D19" s="10" t="s">
        <v>14</v>
      </c>
      <c r="E19" s="3"/>
      <c r="F19" s="1"/>
      <c r="G19" s="4"/>
      <c r="H19" s="1"/>
      <c r="I19" s="11">
        <v>55386840.18</v>
      </c>
      <c r="J19" s="11"/>
      <c r="K19" s="11">
        <f>J19+I19</f>
        <v>55386840.18</v>
      </c>
      <c r="L19" s="9"/>
      <c r="M19" s="59"/>
    </row>
    <row r="20" spans="1:13" s="5" customFormat="1" ht="42.75" customHeight="1" x14ac:dyDescent="0.3">
      <c r="A20" s="17" t="s">
        <v>13</v>
      </c>
      <c r="B20" s="1"/>
      <c r="C20" s="2"/>
      <c r="D20" s="18" t="s">
        <v>26</v>
      </c>
      <c r="E20" s="3"/>
      <c r="F20" s="1"/>
      <c r="G20" s="4"/>
      <c r="H20" s="1"/>
      <c r="I20" s="12">
        <v>55386840.18</v>
      </c>
      <c r="J20" s="12"/>
      <c r="K20" s="12">
        <f>J20+I20</f>
        <v>55386840.18</v>
      </c>
      <c r="L20" s="1"/>
      <c r="M20" s="59"/>
    </row>
    <row r="21" spans="1:13" s="34" customFormat="1" ht="63" x14ac:dyDescent="0.25">
      <c r="A21" s="38"/>
      <c r="B21" s="24"/>
      <c r="C21" s="25"/>
      <c r="D21" s="19" t="s">
        <v>39</v>
      </c>
      <c r="E21" s="41"/>
      <c r="F21" s="24"/>
      <c r="G21" s="27"/>
      <c r="H21" s="24"/>
      <c r="I21" s="20">
        <v>5811646</v>
      </c>
      <c r="J21" s="20"/>
      <c r="K21" s="20">
        <f>J21+I21</f>
        <v>5811646</v>
      </c>
      <c r="L21" s="24"/>
      <c r="M21" s="59"/>
    </row>
    <row r="22" spans="1:13" s="34" customFormat="1" ht="31.5" x14ac:dyDescent="0.25">
      <c r="A22" s="38"/>
      <c r="B22" s="24"/>
      <c r="C22" s="25"/>
      <c r="D22" s="19" t="s">
        <v>32</v>
      </c>
      <c r="E22" s="41"/>
      <c r="F22" s="24"/>
      <c r="G22" s="27"/>
      <c r="H22" s="24"/>
      <c r="I22" s="20">
        <v>3679407.18</v>
      </c>
      <c r="J22" s="20"/>
      <c r="K22" s="20">
        <f>J22+I22</f>
        <v>3679407.18</v>
      </c>
      <c r="L22" s="24"/>
      <c r="M22" s="59"/>
    </row>
    <row r="23" spans="1:13" s="5" customFormat="1" ht="66" customHeight="1" x14ac:dyDescent="0.3">
      <c r="A23" s="17"/>
      <c r="B23" s="1"/>
      <c r="C23" s="2"/>
      <c r="D23" s="26" t="s">
        <v>43</v>
      </c>
      <c r="E23" s="3"/>
      <c r="F23" s="1"/>
      <c r="G23" s="4"/>
      <c r="H23" s="1"/>
      <c r="I23" s="20">
        <v>2455800</v>
      </c>
      <c r="J23" s="12"/>
      <c r="K23" s="20">
        <f t="shared" ref="K23:K24" si="0">J23+I23</f>
        <v>2455800</v>
      </c>
      <c r="L23" s="1"/>
      <c r="M23" s="59"/>
    </row>
    <row r="24" spans="1:13" s="5" customFormat="1" ht="18.75" x14ac:dyDescent="0.3">
      <c r="A24" s="17"/>
      <c r="B24" s="1"/>
      <c r="C24" s="2"/>
      <c r="D24" s="26" t="s">
        <v>45</v>
      </c>
      <c r="E24" s="3"/>
      <c r="F24" s="1"/>
      <c r="G24" s="4"/>
      <c r="H24" s="1"/>
      <c r="I24" s="20">
        <v>250000</v>
      </c>
      <c r="J24" s="12"/>
      <c r="K24" s="20">
        <f t="shared" si="0"/>
        <v>250000</v>
      </c>
      <c r="L24" s="1"/>
      <c r="M24" s="59"/>
    </row>
    <row r="25" spans="1:13" s="35" customFormat="1" ht="45" customHeight="1" x14ac:dyDescent="0.3">
      <c r="A25" s="13" t="s">
        <v>18</v>
      </c>
      <c r="B25" s="9">
        <v>7321</v>
      </c>
      <c r="C25" s="14" t="s">
        <v>1</v>
      </c>
      <c r="D25" s="10" t="s">
        <v>44</v>
      </c>
      <c r="E25" s="10"/>
      <c r="F25" s="9"/>
      <c r="G25" s="11"/>
      <c r="H25" s="9"/>
      <c r="I25" s="11">
        <v>24799566</v>
      </c>
      <c r="J25" s="11"/>
      <c r="K25" s="11">
        <f>J25+I25</f>
        <v>24799566</v>
      </c>
      <c r="L25" s="9"/>
      <c r="M25" s="59"/>
    </row>
    <row r="26" spans="1:13" s="34" customFormat="1" ht="26.45" customHeight="1" x14ac:dyDescent="0.25">
      <c r="A26" s="38"/>
      <c r="B26" s="24"/>
      <c r="C26" s="25"/>
      <c r="D26" s="26" t="s">
        <v>45</v>
      </c>
      <c r="E26" s="41"/>
      <c r="F26" s="24"/>
      <c r="G26" s="27"/>
      <c r="H26" s="24"/>
      <c r="I26" s="20">
        <v>250000</v>
      </c>
      <c r="J26" s="20"/>
      <c r="K26" s="20">
        <f>J26+I26</f>
        <v>250000</v>
      </c>
      <c r="L26" s="24"/>
      <c r="M26" s="59"/>
    </row>
    <row r="27" spans="1:13" s="5" customFormat="1" ht="82.5" customHeight="1" x14ac:dyDescent="0.3">
      <c r="A27" s="21"/>
      <c r="B27" s="1"/>
      <c r="C27" s="2"/>
      <c r="D27" s="18"/>
      <c r="E27" s="3" t="s">
        <v>25</v>
      </c>
      <c r="F27" s="15" t="s">
        <v>24</v>
      </c>
      <c r="G27" s="16"/>
      <c r="H27" s="1"/>
      <c r="I27" s="4">
        <v>100000</v>
      </c>
      <c r="J27" s="4">
        <v>-100000</v>
      </c>
      <c r="K27" s="4">
        <f t="shared" ref="K27:K28" si="1">I27+J27</f>
        <v>0</v>
      </c>
      <c r="L27" s="1"/>
      <c r="M27" s="59"/>
    </row>
    <row r="28" spans="1:13" s="5" customFormat="1" ht="82.5" customHeight="1" x14ac:dyDescent="0.3">
      <c r="A28" s="21"/>
      <c r="B28" s="1"/>
      <c r="C28" s="2"/>
      <c r="D28" s="18"/>
      <c r="E28" s="3" t="s">
        <v>48</v>
      </c>
      <c r="F28" s="15" t="s">
        <v>24</v>
      </c>
      <c r="G28" s="16"/>
      <c r="H28" s="1"/>
      <c r="I28" s="4"/>
      <c r="J28" s="4">
        <v>100000</v>
      </c>
      <c r="K28" s="4">
        <f t="shared" si="1"/>
        <v>100000</v>
      </c>
      <c r="L28" s="1"/>
      <c r="M28" s="60">
        <v>5</v>
      </c>
    </row>
    <row r="29" spans="1:13" s="5" customFormat="1" ht="96" customHeight="1" x14ac:dyDescent="0.3">
      <c r="A29" s="21"/>
      <c r="B29" s="1"/>
      <c r="C29" s="2"/>
      <c r="D29" s="18"/>
      <c r="E29" s="3" t="s">
        <v>31</v>
      </c>
      <c r="F29" s="15" t="s">
        <v>12</v>
      </c>
      <c r="G29" s="16">
        <v>793064</v>
      </c>
      <c r="H29" s="1">
        <v>8.6</v>
      </c>
      <c r="I29" s="4">
        <f>800000-74958</f>
        <v>725042</v>
      </c>
      <c r="J29" s="4">
        <v>-32000</v>
      </c>
      <c r="K29" s="4">
        <f t="shared" ref="K29:K32" si="2">I29+J29</f>
        <v>693042</v>
      </c>
      <c r="L29" s="1">
        <v>100</v>
      </c>
      <c r="M29" s="60"/>
    </row>
    <row r="30" spans="1:13" s="5" customFormat="1" ht="102.75" customHeight="1" x14ac:dyDescent="0.3">
      <c r="A30" s="21"/>
      <c r="B30" s="1"/>
      <c r="C30" s="2"/>
      <c r="D30" s="18"/>
      <c r="E30" s="3" t="s">
        <v>46</v>
      </c>
      <c r="F30" s="15" t="s">
        <v>24</v>
      </c>
      <c r="G30" s="16"/>
      <c r="H30" s="1"/>
      <c r="I30" s="4"/>
      <c r="J30" s="4">
        <v>32000</v>
      </c>
      <c r="K30" s="4">
        <f t="shared" si="2"/>
        <v>32000</v>
      </c>
      <c r="L30" s="1"/>
      <c r="M30" s="60"/>
    </row>
    <row r="31" spans="1:13" s="5" customFormat="1" ht="72" customHeight="1" x14ac:dyDescent="0.3">
      <c r="A31" s="21"/>
      <c r="B31" s="1"/>
      <c r="C31" s="2"/>
      <c r="D31" s="18"/>
      <c r="E31" s="3" t="s">
        <v>38</v>
      </c>
      <c r="F31" s="15" t="s">
        <v>24</v>
      </c>
      <c r="G31" s="16"/>
      <c r="H31" s="1"/>
      <c r="I31" s="4">
        <f>49000+500000</f>
        <v>549000</v>
      </c>
      <c r="J31" s="4">
        <v>-549000</v>
      </c>
      <c r="K31" s="4">
        <f t="shared" si="2"/>
        <v>0</v>
      </c>
      <c r="L31" s="1"/>
      <c r="M31" s="60"/>
    </row>
    <row r="32" spans="1:13" s="5" customFormat="1" ht="72" customHeight="1" x14ac:dyDescent="0.3">
      <c r="A32" s="21"/>
      <c r="B32" s="1"/>
      <c r="C32" s="2"/>
      <c r="D32" s="18"/>
      <c r="E32" s="3" t="s">
        <v>47</v>
      </c>
      <c r="F32" s="15" t="s">
        <v>24</v>
      </c>
      <c r="G32" s="16"/>
      <c r="H32" s="1"/>
      <c r="I32" s="4"/>
      <c r="J32" s="4">
        <v>549000</v>
      </c>
      <c r="K32" s="4">
        <f t="shared" si="2"/>
        <v>549000</v>
      </c>
      <c r="L32" s="1"/>
      <c r="M32" s="60"/>
    </row>
    <row r="33" spans="1:13" s="5" customFormat="1" ht="46.7" customHeight="1" x14ac:dyDescent="0.3">
      <c r="A33" s="9">
        <v>1200000</v>
      </c>
      <c r="B33" s="1"/>
      <c r="C33" s="1"/>
      <c r="D33" s="10" t="s">
        <v>2</v>
      </c>
      <c r="E33" s="1"/>
      <c r="F33" s="1"/>
      <c r="G33" s="1"/>
      <c r="H33" s="1"/>
      <c r="I33" s="11">
        <v>125538897.16</v>
      </c>
      <c r="J33" s="11"/>
      <c r="K33" s="11">
        <f>J33+I33</f>
        <v>125538897.16</v>
      </c>
      <c r="L33" s="1"/>
      <c r="M33" s="60"/>
    </row>
    <row r="34" spans="1:13" s="36" customFormat="1" ht="68.45" customHeight="1" x14ac:dyDescent="0.3">
      <c r="A34" s="17">
        <v>1210000</v>
      </c>
      <c r="B34" s="17"/>
      <c r="C34" s="17"/>
      <c r="D34" s="18" t="s">
        <v>19</v>
      </c>
      <c r="E34" s="17"/>
      <c r="F34" s="1"/>
      <c r="G34" s="17"/>
      <c r="H34" s="17"/>
      <c r="I34" s="12">
        <v>125538897.16</v>
      </c>
      <c r="J34" s="12"/>
      <c r="K34" s="12">
        <f>J34+I34</f>
        <v>125538897.16</v>
      </c>
      <c r="L34" s="17"/>
      <c r="M34" s="60"/>
    </row>
    <row r="35" spans="1:13" s="39" customFormat="1" ht="63" x14ac:dyDescent="0.25">
      <c r="A35" s="38"/>
      <c r="B35" s="38"/>
      <c r="C35" s="38"/>
      <c r="D35" s="26" t="s">
        <v>39</v>
      </c>
      <c r="E35" s="38"/>
      <c r="F35" s="38"/>
      <c r="G35" s="38"/>
      <c r="H35" s="38"/>
      <c r="I35" s="20">
        <v>10359984</v>
      </c>
      <c r="J35" s="20"/>
      <c r="K35" s="20">
        <f>J35+I35</f>
        <v>10359984</v>
      </c>
      <c r="L35" s="38"/>
      <c r="M35" s="60"/>
    </row>
    <row r="36" spans="1:13" s="39" customFormat="1" ht="15.75" x14ac:dyDescent="0.25">
      <c r="A36" s="38"/>
      <c r="B36" s="38"/>
      <c r="C36" s="38"/>
      <c r="D36" s="26" t="s">
        <v>45</v>
      </c>
      <c r="E36" s="38"/>
      <c r="F36" s="38"/>
      <c r="G36" s="38"/>
      <c r="H36" s="38"/>
      <c r="I36" s="20">
        <v>200000</v>
      </c>
      <c r="J36" s="20"/>
      <c r="K36" s="20">
        <f>J36+I36</f>
        <v>200000</v>
      </c>
      <c r="L36" s="38"/>
      <c r="M36" s="60"/>
    </row>
    <row r="37" spans="1:13" s="35" customFormat="1" ht="42.6" customHeight="1" x14ac:dyDescent="0.3">
      <c r="A37" s="9">
        <v>1216015</v>
      </c>
      <c r="B37" s="9">
        <v>6015</v>
      </c>
      <c r="C37" s="14" t="s">
        <v>15</v>
      </c>
      <c r="D37" s="10" t="s">
        <v>16</v>
      </c>
      <c r="E37" s="22"/>
      <c r="F37" s="9"/>
      <c r="G37" s="9"/>
      <c r="H37" s="9"/>
      <c r="I37" s="11">
        <v>33465050</v>
      </c>
      <c r="J37" s="11">
        <f>SUM(J38:J40)</f>
        <v>0</v>
      </c>
      <c r="K37" s="11">
        <v>33465050</v>
      </c>
      <c r="L37" s="9"/>
      <c r="M37" s="60"/>
    </row>
    <row r="38" spans="1:13" s="35" customFormat="1" ht="72" customHeight="1" x14ac:dyDescent="0.3">
      <c r="A38" s="1"/>
      <c r="B38" s="1"/>
      <c r="C38" s="2"/>
      <c r="D38" s="28"/>
      <c r="E38" s="3" t="s">
        <v>35</v>
      </c>
      <c r="F38" s="1">
        <v>2021</v>
      </c>
      <c r="G38" s="16">
        <v>570602</v>
      </c>
      <c r="H38" s="1"/>
      <c r="I38" s="4">
        <f>20000+480000</f>
        <v>500000</v>
      </c>
      <c r="J38" s="4">
        <v>50000</v>
      </c>
      <c r="K38" s="4">
        <f t="shared" ref="K38:K40" si="3">I38+J38</f>
        <v>550000</v>
      </c>
      <c r="L38" s="1">
        <v>96.4</v>
      </c>
      <c r="M38" s="60"/>
    </row>
    <row r="39" spans="1:13" s="35" customFormat="1" ht="60" customHeight="1" x14ac:dyDescent="0.3">
      <c r="A39" s="1"/>
      <c r="B39" s="1"/>
      <c r="C39" s="2"/>
      <c r="D39" s="37"/>
      <c r="E39" s="3" t="s">
        <v>41</v>
      </c>
      <c r="F39" s="1">
        <v>2021</v>
      </c>
      <c r="G39" s="16">
        <v>427806</v>
      </c>
      <c r="H39" s="1"/>
      <c r="I39" s="4">
        <v>520000</v>
      </c>
      <c r="J39" s="4">
        <v>-85000</v>
      </c>
      <c r="K39" s="4">
        <f t="shared" si="3"/>
        <v>435000</v>
      </c>
      <c r="L39" s="1">
        <v>100</v>
      </c>
      <c r="M39" s="60"/>
    </row>
    <row r="40" spans="1:13" s="35" customFormat="1" ht="68.25" customHeight="1" x14ac:dyDescent="0.3">
      <c r="A40" s="1"/>
      <c r="B40" s="1"/>
      <c r="C40" s="2"/>
      <c r="D40" s="3"/>
      <c r="E40" s="3" t="s">
        <v>40</v>
      </c>
      <c r="F40" s="1">
        <v>2021</v>
      </c>
      <c r="G40" s="16">
        <v>435607</v>
      </c>
      <c r="H40" s="1"/>
      <c r="I40" s="4">
        <v>400000</v>
      </c>
      <c r="J40" s="4">
        <v>35000</v>
      </c>
      <c r="K40" s="4">
        <f t="shared" si="3"/>
        <v>435000</v>
      </c>
      <c r="L40" s="1">
        <v>100</v>
      </c>
      <c r="M40" s="60"/>
    </row>
    <row r="41" spans="1:13" s="5" customFormat="1" ht="56.25" x14ac:dyDescent="0.3">
      <c r="A41" s="9">
        <v>1500000</v>
      </c>
      <c r="B41" s="1"/>
      <c r="C41" s="1"/>
      <c r="D41" s="10" t="s">
        <v>0</v>
      </c>
      <c r="E41" s="1"/>
      <c r="F41" s="1"/>
      <c r="G41" s="1"/>
      <c r="H41" s="1"/>
      <c r="I41" s="11">
        <v>267613629.84999999</v>
      </c>
      <c r="J41" s="11">
        <v>0</v>
      </c>
      <c r="K41" s="11">
        <v>267613629.84999999</v>
      </c>
      <c r="L41" s="1"/>
      <c r="M41" s="60"/>
    </row>
    <row r="42" spans="1:13" s="36" customFormat="1" ht="61.5" customHeight="1" x14ac:dyDescent="0.3">
      <c r="A42" s="17">
        <v>1510000</v>
      </c>
      <c r="B42" s="17"/>
      <c r="C42" s="17"/>
      <c r="D42" s="18" t="s">
        <v>21</v>
      </c>
      <c r="E42" s="17"/>
      <c r="F42" s="1"/>
      <c r="G42" s="17"/>
      <c r="H42" s="17"/>
      <c r="I42" s="12">
        <v>267613629.84999999</v>
      </c>
      <c r="J42" s="12">
        <v>0</v>
      </c>
      <c r="K42" s="12">
        <v>267613629.84999999</v>
      </c>
      <c r="L42" s="17"/>
      <c r="M42" s="60"/>
    </row>
    <row r="43" spans="1:13" s="39" customFormat="1" ht="32.25" customHeight="1" x14ac:dyDescent="0.25">
      <c r="A43" s="38"/>
      <c r="B43" s="38"/>
      <c r="C43" s="38"/>
      <c r="D43" s="26" t="s">
        <v>20</v>
      </c>
      <c r="E43" s="38"/>
      <c r="F43" s="38"/>
      <c r="G43" s="38"/>
      <c r="H43" s="38"/>
      <c r="I43" s="20">
        <v>96859595</v>
      </c>
      <c r="J43" s="20">
        <v>0</v>
      </c>
      <c r="K43" s="20">
        <v>96859595</v>
      </c>
      <c r="L43" s="38"/>
      <c r="M43" s="61">
        <v>6</v>
      </c>
    </row>
    <row r="44" spans="1:13" s="35" customFormat="1" ht="42.6" customHeight="1" x14ac:dyDescent="0.3">
      <c r="A44" s="9">
        <v>1517321</v>
      </c>
      <c r="B44" s="9">
        <v>7321</v>
      </c>
      <c r="C44" s="14" t="s">
        <v>1</v>
      </c>
      <c r="D44" s="10" t="s">
        <v>33</v>
      </c>
      <c r="E44" s="22"/>
      <c r="F44" s="9"/>
      <c r="G44" s="9"/>
      <c r="H44" s="9"/>
      <c r="I44" s="11">
        <v>1120560</v>
      </c>
      <c r="J44" s="11">
        <v>150000</v>
      </c>
      <c r="K44" s="11">
        <v>1270560</v>
      </c>
      <c r="L44" s="9"/>
      <c r="M44" s="61"/>
    </row>
    <row r="45" spans="1:13" s="35" customFormat="1" ht="40.5" customHeight="1" x14ac:dyDescent="0.3">
      <c r="A45" s="1"/>
      <c r="B45" s="1"/>
      <c r="C45" s="2"/>
      <c r="D45" s="28"/>
      <c r="E45" s="3" t="s">
        <v>50</v>
      </c>
      <c r="F45" s="1">
        <v>2021</v>
      </c>
      <c r="G45" s="16"/>
      <c r="H45" s="1"/>
      <c r="I45" s="4"/>
      <c r="J45" s="4">
        <v>150000</v>
      </c>
      <c r="K45" s="4">
        <v>150000</v>
      </c>
      <c r="L45" s="1"/>
      <c r="M45" s="61"/>
    </row>
    <row r="46" spans="1:13" s="35" customFormat="1" ht="40.5" customHeight="1" x14ac:dyDescent="0.3">
      <c r="A46" s="9">
        <v>1517330</v>
      </c>
      <c r="B46" s="9">
        <v>7330</v>
      </c>
      <c r="C46" s="14" t="s">
        <v>1</v>
      </c>
      <c r="D46" s="10" t="s">
        <v>11</v>
      </c>
      <c r="E46" s="22"/>
      <c r="F46" s="9"/>
      <c r="G46" s="9"/>
      <c r="H46" s="9"/>
      <c r="I46" s="11">
        <v>11510539</v>
      </c>
      <c r="J46" s="11">
        <v>-150000</v>
      </c>
      <c r="K46" s="11">
        <v>11360539</v>
      </c>
      <c r="L46" s="9"/>
      <c r="M46" s="61"/>
    </row>
    <row r="47" spans="1:13" s="35" customFormat="1" ht="70.5" customHeight="1" x14ac:dyDescent="0.3">
      <c r="A47" s="1"/>
      <c r="B47" s="1"/>
      <c r="C47" s="2"/>
      <c r="D47" s="28"/>
      <c r="E47" s="3" t="s">
        <v>23</v>
      </c>
      <c r="F47" s="1">
        <v>2021</v>
      </c>
      <c r="G47" s="16"/>
      <c r="H47" s="1"/>
      <c r="I47" s="4">
        <v>200000</v>
      </c>
      <c r="J47" s="4">
        <v>-150000</v>
      </c>
      <c r="K47" s="4">
        <v>50000</v>
      </c>
      <c r="L47" s="1"/>
      <c r="M47" s="61"/>
    </row>
    <row r="48" spans="1:13" s="5" customFormat="1" ht="30" customHeight="1" x14ac:dyDescent="0.3">
      <c r="A48" s="30"/>
      <c r="B48" s="30"/>
      <c r="C48" s="30"/>
      <c r="D48" s="10" t="s">
        <v>22</v>
      </c>
      <c r="E48" s="29"/>
      <c r="F48" s="30"/>
      <c r="G48" s="30"/>
      <c r="H48" s="30"/>
      <c r="I48" s="11">
        <v>512011986.97000003</v>
      </c>
      <c r="J48" s="11">
        <v>0</v>
      </c>
      <c r="K48" s="11">
        <v>512011986.97000003</v>
      </c>
      <c r="L48" s="30"/>
      <c r="M48" s="61"/>
    </row>
    <row r="49" spans="1:252" s="5" customFormat="1" ht="46.35" customHeight="1" x14ac:dyDescent="0.3">
      <c r="A49" s="30"/>
      <c r="B49" s="30"/>
      <c r="C49" s="30"/>
      <c r="D49" s="22" t="s">
        <v>34</v>
      </c>
      <c r="E49" s="29"/>
      <c r="F49" s="30"/>
      <c r="G49" s="30"/>
      <c r="H49" s="30"/>
      <c r="I49" s="23">
        <v>22452837.18</v>
      </c>
      <c r="J49" s="23">
        <v>0</v>
      </c>
      <c r="K49" s="23">
        <v>22452837.18</v>
      </c>
      <c r="L49" s="30"/>
      <c r="M49" s="61"/>
    </row>
    <row r="50" spans="1:252" s="5" customFormat="1" ht="46.35" customHeight="1" x14ac:dyDescent="0.3">
      <c r="A50" s="30"/>
      <c r="B50" s="30"/>
      <c r="C50" s="30"/>
      <c r="D50" s="22" t="s">
        <v>42</v>
      </c>
      <c r="E50" s="29"/>
      <c r="F50" s="30"/>
      <c r="G50" s="30"/>
      <c r="H50" s="30"/>
      <c r="I50" s="23">
        <v>450000</v>
      </c>
      <c r="J50" s="23">
        <v>0</v>
      </c>
      <c r="K50" s="23">
        <v>450000</v>
      </c>
      <c r="L50" s="30"/>
      <c r="M50" s="61"/>
    </row>
    <row r="51" spans="1:252" s="31" customFormat="1" ht="33.6" customHeight="1" x14ac:dyDescent="0.3">
      <c r="A51" s="30"/>
      <c r="B51" s="30"/>
      <c r="C51" s="30"/>
      <c r="D51" s="22" t="s">
        <v>20</v>
      </c>
      <c r="E51" s="29"/>
      <c r="F51" s="30"/>
      <c r="G51" s="30"/>
      <c r="H51" s="30"/>
      <c r="I51" s="23">
        <v>101521665.12</v>
      </c>
      <c r="J51" s="23">
        <v>0</v>
      </c>
      <c r="K51" s="23">
        <v>101521665.12</v>
      </c>
      <c r="L51" s="30"/>
      <c r="M51" s="61"/>
    </row>
    <row r="52" spans="1:252" s="31" customFormat="1" ht="19.5" x14ac:dyDescent="0.3">
      <c r="D52" s="32"/>
      <c r="I52" s="33"/>
      <c r="J52" s="33"/>
      <c r="K52" s="33"/>
      <c r="M52" s="61"/>
    </row>
    <row r="53" spans="1:252" s="31" customFormat="1" ht="19.5" x14ac:dyDescent="0.3">
      <c r="D53" s="32"/>
      <c r="I53" s="33"/>
      <c r="J53" s="33"/>
      <c r="K53" s="33"/>
      <c r="M53" s="61"/>
    </row>
    <row r="54" spans="1:252" s="31" customFormat="1" ht="19.5" x14ac:dyDescent="0.3">
      <c r="D54" s="32"/>
      <c r="I54" s="33"/>
      <c r="J54" s="33"/>
      <c r="K54" s="33"/>
      <c r="M54" s="61"/>
    </row>
    <row r="55" spans="1:252" s="31" customFormat="1" ht="19.5" x14ac:dyDescent="0.3">
      <c r="D55" s="32"/>
      <c r="I55" s="33"/>
      <c r="J55" s="33"/>
      <c r="K55" s="33"/>
      <c r="M55" s="61"/>
    </row>
    <row r="56" spans="1:252" s="63" customFormat="1" ht="33.75" customHeight="1" x14ac:dyDescent="0.35">
      <c r="A56" s="63" t="s">
        <v>61</v>
      </c>
      <c r="B56" s="46"/>
      <c r="C56" s="46"/>
      <c r="D56" s="46"/>
      <c r="E56" s="46"/>
      <c r="F56" s="46"/>
      <c r="G56" s="46"/>
      <c r="H56" s="46"/>
      <c r="I56" s="46"/>
      <c r="J56" s="46"/>
      <c r="K56" s="46" t="s">
        <v>62</v>
      </c>
      <c r="M56" s="61"/>
      <c r="IJ56" s="46"/>
      <c r="IK56" s="46"/>
      <c r="IL56" s="46"/>
      <c r="IM56" s="46"/>
      <c r="IN56" s="46"/>
      <c r="IO56" s="46"/>
      <c r="IP56" s="46"/>
      <c r="IQ56" s="46"/>
      <c r="IR56" s="46"/>
    </row>
    <row r="57" spans="1:252" s="63" customFormat="1" ht="18.75" customHeight="1" x14ac:dyDescent="0.35">
      <c r="B57" s="46"/>
      <c r="C57" s="46"/>
      <c r="D57" s="46"/>
      <c r="E57" s="46"/>
      <c r="F57" s="46"/>
      <c r="G57" s="46"/>
      <c r="H57" s="46"/>
      <c r="I57" s="46"/>
      <c r="J57" s="46"/>
      <c r="K57" s="46"/>
      <c r="M57" s="61"/>
      <c r="IJ57" s="46"/>
      <c r="IK57" s="46"/>
      <c r="IL57" s="46"/>
      <c r="IM57" s="46"/>
      <c r="IN57" s="46"/>
      <c r="IO57" s="46"/>
      <c r="IP57" s="46"/>
      <c r="IQ57" s="46"/>
      <c r="IR57" s="46"/>
    </row>
    <row r="58" spans="1:252" s="63" customFormat="1" ht="17.25" customHeight="1" x14ac:dyDescent="0.3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M58" s="61"/>
      <c r="IJ58" s="46"/>
      <c r="IK58" s="46"/>
      <c r="IL58" s="46"/>
      <c r="IM58" s="46"/>
      <c r="IN58" s="46"/>
      <c r="IO58" s="46"/>
      <c r="IP58" s="46"/>
      <c r="IQ58" s="46"/>
      <c r="IR58" s="46"/>
    </row>
    <row r="59" spans="1:252" s="63" customFormat="1" ht="30.75" customHeight="1" x14ac:dyDescent="0.35">
      <c r="A59" s="46" t="s">
        <v>59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M59" s="61"/>
      <c r="IJ59" s="46"/>
      <c r="IK59" s="46"/>
      <c r="IL59" s="46"/>
      <c r="IM59" s="46"/>
      <c r="IN59" s="46"/>
      <c r="IO59" s="46"/>
      <c r="IP59" s="46"/>
      <c r="IQ59" s="46"/>
      <c r="IR59" s="46"/>
    </row>
    <row r="60" spans="1:252" s="63" customFormat="1" ht="17.25" customHeight="1" x14ac:dyDescent="0.3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M60" s="61"/>
      <c r="IJ60" s="46"/>
      <c r="IK60" s="46"/>
      <c r="IL60" s="46"/>
      <c r="IM60" s="46"/>
      <c r="IN60" s="46"/>
      <c r="IO60" s="46"/>
      <c r="IP60" s="46"/>
      <c r="IQ60" s="46"/>
      <c r="IR60" s="46"/>
    </row>
    <row r="61" spans="1:252" s="63" customFormat="1" ht="15" customHeight="1" x14ac:dyDescent="0.35">
      <c r="A61" s="46"/>
      <c r="B61" s="46" t="s">
        <v>60</v>
      </c>
      <c r="C61" s="46"/>
      <c r="D61" s="46"/>
      <c r="E61" s="46"/>
      <c r="F61" s="46"/>
      <c r="G61" s="46"/>
      <c r="H61" s="46"/>
      <c r="I61" s="46"/>
      <c r="J61" s="46"/>
      <c r="K61" s="46"/>
      <c r="M61" s="61"/>
      <c r="IJ61" s="46"/>
      <c r="IK61" s="46"/>
      <c r="IL61" s="46"/>
      <c r="IM61" s="46"/>
      <c r="IN61" s="46"/>
      <c r="IO61" s="46"/>
      <c r="IP61" s="46"/>
      <c r="IQ61" s="46"/>
      <c r="IR61" s="46"/>
    </row>
    <row r="62" spans="1:252" s="47" customFormat="1" ht="23.25" x14ac:dyDescent="0.35">
      <c r="M62" s="61"/>
    </row>
    <row r="63" spans="1:252" s="43" customFormat="1" ht="26.25" x14ac:dyDescent="0.4">
      <c r="M63" s="61"/>
    </row>
    <row r="64" spans="1:252" x14ac:dyDescent="0.2">
      <c r="M64" s="61"/>
    </row>
    <row r="65" spans="1:13" x14ac:dyDescent="0.2">
      <c r="K65" s="62" t="s">
        <v>63</v>
      </c>
      <c r="L65" s="62"/>
      <c r="M65" s="61"/>
    </row>
    <row r="66" spans="1:13" ht="63" customHeight="1" x14ac:dyDescent="0.4">
      <c r="A66" s="64" t="s">
        <v>65</v>
      </c>
      <c r="B66" s="64"/>
      <c r="C66" s="64"/>
      <c r="D66" s="64"/>
      <c r="E66" s="64"/>
      <c r="K66" s="62"/>
      <c r="L66" s="62"/>
      <c r="M66" s="61"/>
    </row>
    <row r="67" spans="1:13" ht="27.75" customHeight="1" x14ac:dyDescent="0.2">
      <c r="M67" s="61"/>
    </row>
    <row r="68" spans="1:13" x14ac:dyDescent="0.2">
      <c r="M68" s="61"/>
    </row>
    <row r="69" spans="1:13" x14ac:dyDescent="0.2">
      <c r="M69" s="61"/>
    </row>
    <row r="70" spans="1:13" x14ac:dyDescent="0.2">
      <c r="M70" s="61"/>
    </row>
    <row r="71" spans="1:13" x14ac:dyDescent="0.2">
      <c r="M71" s="61"/>
    </row>
    <row r="72" spans="1:13" x14ac:dyDescent="0.2">
      <c r="M72" s="61"/>
    </row>
    <row r="73" spans="1:13" x14ac:dyDescent="0.2">
      <c r="M73" s="61"/>
    </row>
    <row r="74" spans="1:13" x14ac:dyDescent="0.2">
      <c r="M74" s="61"/>
    </row>
    <row r="75" spans="1:13" x14ac:dyDescent="0.2">
      <c r="M75" s="61"/>
    </row>
    <row r="76" spans="1:13" x14ac:dyDescent="0.2">
      <c r="M76" s="61"/>
    </row>
    <row r="77" spans="1:13" x14ac:dyDescent="0.2">
      <c r="M77" s="61"/>
    </row>
    <row r="78" spans="1:13" x14ac:dyDescent="0.2">
      <c r="M78" s="61"/>
    </row>
    <row r="79" spans="1:13" x14ac:dyDescent="0.2">
      <c r="M79" s="65"/>
    </row>
    <row r="80" spans="1:13" x14ac:dyDescent="0.2">
      <c r="M80" s="65"/>
    </row>
    <row r="81" spans="13:13" x14ac:dyDescent="0.2">
      <c r="M81" s="65"/>
    </row>
    <row r="82" spans="13:13" x14ac:dyDescent="0.2">
      <c r="M82" s="65"/>
    </row>
    <row r="83" spans="13:13" x14ac:dyDescent="0.2">
      <c r="M83" s="65"/>
    </row>
    <row r="84" spans="13:13" x14ac:dyDescent="0.2">
      <c r="M84" s="65"/>
    </row>
    <row r="85" spans="13:13" x14ac:dyDescent="0.2">
      <c r="M85" s="65"/>
    </row>
    <row r="86" spans="13:13" x14ac:dyDescent="0.2">
      <c r="M86" s="65"/>
    </row>
    <row r="87" spans="13:13" x14ac:dyDescent="0.2">
      <c r="M87" s="65"/>
    </row>
    <row r="88" spans="13:13" x14ac:dyDescent="0.2">
      <c r="M88" s="65"/>
    </row>
    <row r="89" spans="13:13" x14ac:dyDescent="0.2">
      <c r="M89" s="65"/>
    </row>
    <row r="90" spans="13:13" x14ac:dyDescent="0.2">
      <c r="M90" s="65"/>
    </row>
    <row r="91" spans="13:13" x14ac:dyDescent="0.2">
      <c r="M91" s="65"/>
    </row>
  </sheetData>
  <mergeCells count="26">
    <mergeCell ref="A66:E66"/>
    <mergeCell ref="K65:L66"/>
    <mergeCell ref="M1:M27"/>
    <mergeCell ref="M28:M42"/>
    <mergeCell ref="M43:M78"/>
    <mergeCell ref="H1:K1"/>
    <mergeCell ref="G16:G17"/>
    <mergeCell ref="H16:H17"/>
    <mergeCell ref="I16:I17"/>
    <mergeCell ref="J16:J17"/>
    <mergeCell ref="K16:K17"/>
    <mergeCell ref="A10:L10"/>
    <mergeCell ref="A11:L11"/>
    <mergeCell ref="A12:L13"/>
    <mergeCell ref="A14:L14"/>
    <mergeCell ref="L16:L17"/>
    <mergeCell ref="A16:A17"/>
    <mergeCell ref="B16:B17"/>
    <mergeCell ref="C16:C17"/>
    <mergeCell ref="D16:D17"/>
    <mergeCell ref="E16:E17"/>
    <mergeCell ref="F16:F17"/>
    <mergeCell ref="I4:K4"/>
    <mergeCell ref="I5:K5"/>
    <mergeCell ref="I6:K6"/>
    <mergeCell ref="I8:K8"/>
  </mergeCells>
  <printOptions horizontalCentered="1"/>
  <pageMargins left="0.23622047244094491" right="0.23622047244094491" top="0.6692913385826772" bottom="0.51181102362204722" header="0.31496062992125984" footer="0.31496062992125984"/>
  <pageSetup paperSize="9" scale="49" fitToHeight="3" orientation="landscape" r:id="rId1"/>
  <headerFooter>
    <oddHeader>&amp;R&amp;"Times New Roman,обычный"&amp;20Продовження додатку</oddHeader>
  </headerFooter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витяг</vt:lpstr>
      <vt:lpstr>витяг!Заголовки_для_печати</vt:lpstr>
      <vt:lpstr>витяг!Область_печати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2021-09-30T11:30:42Z</cp:lastPrinted>
  <dcterms:created xsi:type="dcterms:W3CDTF">2018-10-18T06:20:50Z</dcterms:created>
  <dcterms:modified xsi:type="dcterms:W3CDTF">2021-09-30T11:31:48Z</dcterms:modified>
</cp:coreProperties>
</file>