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J26" i="4"/>
  <c r="H26" i="4"/>
  <c r="F26" i="4"/>
  <c r="D25" i="4"/>
  <c r="E23" i="4"/>
  <c r="C23" i="4" s="1"/>
  <c r="C22" i="4"/>
  <c r="C21" i="4"/>
  <c r="L20" i="4"/>
  <c r="J20" i="4"/>
  <c r="H20" i="4"/>
  <c r="F20" i="4"/>
  <c r="D20" i="4"/>
  <c r="K14" i="4"/>
  <c r="I14" i="4"/>
  <c r="G14" i="4"/>
  <c r="E14" i="4"/>
  <c r="C14" i="4"/>
  <c r="C11" i="4"/>
</calcChain>
</file>

<file path=xl/sharedStrings.xml><?xml version="1.0" encoding="utf-8"?>
<sst xmlns="http://schemas.openxmlformats.org/spreadsheetml/2006/main" count="540" uniqueCount="243">
  <si>
    <t>Додаток 1</t>
  </si>
  <si>
    <t>без ПДВ</t>
  </si>
  <si>
    <t>№ з/п</t>
  </si>
  <si>
    <t>Для потреб населення</t>
  </si>
  <si>
    <t>Для  потреб бюджетних установ</t>
  </si>
  <si>
    <t>Для  потреб інших споживачів</t>
  </si>
  <si>
    <t>Всього, тис.грн.</t>
  </si>
  <si>
    <t>Питома вага, %</t>
  </si>
  <si>
    <t>тис.грн.</t>
  </si>
  <si>
    <t>грн/Гкал</t>
  </si>
  <si>
    <t>Виробнича собівартість, у  т.ч.:</t>
  </si>
  <si>
    <t>1.1</t>
  </si>
  <si>
    <t>прямі матеріальні витрати, у т.ч.:</t>
  </si>
  <si>
    <t>1.1.1</t>
  </si>
  <si>
    <t>витрати на паливо</t>
  </si>
  <si>
    <t>1.1.2</t>
  </si>
  <si>
    <t>витрати на електроенергію</t>
  </si>
  <si>
    <t>1.1.3</t>
  </si>
  <si>
    <t xml:space="preserve">витрати на покупну теплову енергію   </t>
  </si>
  <si>
    <t>1.1.4</t>
  </si>
  <si>
    <t>витрати на розподіл газу</t>
  </si>
  <si>
    <t>1.1.5</t>
  </si>
  <si>
    <t xml:space="preserve">транспортування теплової енергії тепловими мережами інших підприємств </t>
  </si>
  <si>
    <t>1.1.6</t>
  </si>
  <si>
    <t>вода для технологічних потреб та водовідведення</t>
  </si>
  <si>
    <t>1.1.7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</si>
  <si>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</si>
  <si>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</si>
  <si>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</si>
  <si>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</si>
  <si>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т.ч.:</t>
  </si>
  <si>
    <t>1.3.1</t>
  </si>
  <si>
    <t xml:space="preserve"> відрахування  на соціальні заходи</t>
  </si>
  <si>
    <t>1.3.2</t>
  </si>
  <si>
    <t>амортизаційні відрахування</t>
  </si>
  <si>
    <t>1.3.3</t>
  </si>
  <si>
    <t xml:space="preserve"> інші прямі витрати</t>
  </si>
  <si>
    <t>1.4</t>
  </si>
  <si>
    <t>загальновиробничі витрати, у т.ч.: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</si>
  <si>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</si>
  <si>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</si>
  <si>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</si>
  <si>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</si>
  <si>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</si>
  <si>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1.4.4</t>
  </si>
  <si>
    <t>інші витрати</t>
  </si>
  <si>
    <t>Адміністративні витрати, у т.ч.:</t>
  </si>
  <si>
    <t>2.1</t>
  </si>
  <si>
    <t>2.2</t>
  </si>
  <si>
    <t>відрахування на соціальні заходи</t>
  </si>
  <si>
    <t>2.3</t>
  </si>
  <si>
    <t>2.4</t>
  </si>
  <si>
    <t>Витрати на збут, зокрема:</t>
  </si>
  <si>
    <t>Інші операційні витрати**</t>
  </si>
  <si>
    <t>Фінансові витрати</t>
  </si>
  <si>
    <t>Повна собівартість*(котельні)</t>
  </si>
  <si>
    <t>Витрати на відшкодування втрат</t>
  </si>
  <si>
    <t>Розрахунковий прибуток, усього **, зокрема:</t>
  </si>
  <si>
    <t>8.1</t>
  </si>
  <si>
    <t>податок на прибуток</t>
  </si>
  <si>
    <t>8.2</t>
  </si>
  <si>
    <t xml:space="preserve"> дивіденди</t>
  </si>
  <si>
    <t>8.3</t>
  </si>
  <si>
    <t xml:space="preserve"> резервний фонд (капітал)</t>
  </si>
  <si>
    <t>8.4</t>
  </si>
  <si>
    <t>на розвиток виробництва (виробничі інвестиції)</t>
  </si>
  <si>
    <t>8.5</t>
  </si>
  <si>
    <t xml:space="preserve"> інше використання  прибутку</t>
  </si>
  <si>
    <t>Вартість теплової енергії за відповідними тарифами (котельні)</t>
  </si>
  <si>
    <t>Собівартість теплової енергії власних ТЕЦ, ТЕС, АЕС,  когенераційних установок та установок з використанням альтернативних джерел енергії, у тому числі:</t>
  </si>
  <si>
    <t>Розрахунковий прибуток у тарифах власних ТЕЦ, ТЕС,  когенераційних установок та установок з використанням альтернативних джерел енергії, у тому числі:</t>
  </si>
  <si>
    <t>12.1</t>
  </si>
  <si>
    <t>12.2</t>
  </si>
  <si>
    <t>виробничі інвестиції</t>
  </si>
  <si>
    <t>12.3</t>
  </si>
  <si>
    <t xml:space="preserve">інше використання прибутку </t>
  </si>
  <si>
    <t>Вартість теплової енергії власними ТЕЦ, ТЕС, АЕС,  когенераційними установками  та установками з використанням альтернативних джерел енергії</t>
  </si>
  <si>
    <t>Реалізація  теплової енергії власним споживачам ТЕЦ, Гкал</t>
  </si>
  <si>
    <t xml:space="preserve">Повна собівартість виробництва теплової енергії </t>
  </si>
  <si>
    <t xml:space="preserve">Витрати на покриття втрат </t>
  </si>
  <si>
    <t>Коригування витрат</t>
  </si>
  <si>
    <t>Розрахунковий прибуток теплової енергії, усього, у тому числі:</t>
  </si>
  <si>
    <t>18.1</t>
  </si>
  <si>
    <t>18.2</t>
  </si>
  <si>
    <t xml:space="preserve">на розвиток виробництва (виробничі інвестиції) </t>
  </si>
  <si>
    <t>18.3</t>
  </si>
  <si>
    <t>інше використання прибутку (прибуток у тарифах ТЕЦ, ТЕС, когенераційних установках)</t>
  </si>
  <si>
    <t>18.4</t>
  </si>
  <si>
    <t>інше використання прибутку</t>
  </si>
  <si>
    <t>Загальна вартість теплової енергії за відповідними тарифами</t>
  </si>
  <si>
    <t>Загальний обсяг реалізації  теплової енергії власним споживачам, Гкал</t>
  </si>
  <si>
    <t>Загальний обсяг відпуску теплової енергії  з колекторів власних джерел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діяльності, Гкал</t>
  </si>
  <si>
    <t>Тариф на  теплову енергію, грн/Гкал</t>
  </si>
  <si>
    <t>до рішення виконавчого комітету</t>
  </si>
  <si>
    <t>від</t>
  </si>
  <si>
    <t>№</t>
  </si>
  <si>
    <t>Товариства з обмеженою відповідальністю "Сумитеплоенерго"</t>
  </si>
  <si>
    <t>Директор Департаменту інфраструктури міста</t>
  </si>
  <si>
    <t>О.І. Журба</t>
  </si>
  <si>
    <t>Одиниця виміру</t>
  </si>
  <si>
    <t>Виробнича собівартість, зокрема:</t>
  </si>
  <si>
    <t>тис. грн</t>
  </si>
  <si>
    <t>прямі матеріальні витрати, зокрема.:</t>
  </si>
  <si>
    <t>паливо</t>
  </si>
  <si>
    <t>електроенергія</t>
  </si>
  <si>
    <t>покупна теплова енергія *</t>
  </si>
  <si>
    <t>інші прямі витрати, зокрема:</t>
  </si>
  <si>
    <t xml:space="preserve"> амортизаційні відрахування</t>
  </si>
  <si>
    <t>загальновиробничі витрати,  зокрема:</t>
  </si>
  <si>
    <t>Адміністративні витрати, у зокрема:</t>
  </si>
  <si>
    <t>Повна собівартість**</t>
  </si>
  <si>
    <t>Вартість виробництва теплової енергії за відповідними тарифами</t>
  </si>
  <si>
    <t>Вартість виробництва 1 Гкал теплової енергії на власних котельнях, зокрема:</t>
  </si>
  <si>
    <t>паливна складова</t>
  </si>
  <si>
    <t>решта витрат, крім паливної складової</t>
  </si>
  <si>
    <t>Гкал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</si>
  <si>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</si>
  <si>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</si>
  <si>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котелень (без господарської діяльності)</t>
  </si>
  <si>
    <t>Повна собівартість виробництво теплової енергії власними котельнями</t>
  </si>
  <si>
    <t>решта витрат</t>
  </si>
  <si>
    <t xml:space="preserve">витрати на паливо у собівартості теплової енергії </t>
  </si>
  <si>
    <t>Розрахунковий прибуток виробництва теплової енергії, усього, у тому числі:</t>
  </si>
  <si>
    <t>Загальна вартість виробництва теплової енергії</t>
  </si>
  <si>
    <t xml:space="preserve">витрати на паливо у загальній вартості теплової енергії </t>
  </si>
  <si>
    <t xml:space="preserve">Загальний обсяг відпуску теплової енергії  з колекторів власних джерел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 </t>
  </si>
  <si>
    <t xml:space="preserve">Тариф на виробництво теплової енергії </t>
  </si>
  <si>
    <t>Реалізація  теплової енергії власним споживачам всього</t>
  </si>
  <si>
    <t>17.1</t>
  </si>
  <si>
    <t>17.2</t>
  </si>
  <si>
    <t>Додаток 3</t>
  </si>
  <si>
    <t xml:space="preserve">амортизаційні відрахування </t>
  </si>
  <si>
    <t>Повна собівартість*</t>
  </si>
  <si>
    <t xml:space="preserve">тис. грн </t>
  </si>
  <si>
    <t>дивіденди</t>
  </si>
  <si>
    <t>резервний фонд (капітал)</t>
  </si>
  <si>
    <t>населення</t>
  </si>
  <si>
    <t>релігійні організації</t>
  </si>
  <si>
    <t>бюджетних установ</t>
  </si>
  <si>
    <t>Структура тарифу на виробництво теплової енергії</t>
  </si>
  <si>
    <t>11.1</t>
  </si>
  <si>
    <t>11.2</t>
  </si>
  <si>
    <t>Додаток 2</t>
  </si>
  <si>
    <t>Виробнича собівартість, у тому числі:</t>
  </si>
  <si>
    <t>прямі матеріальні витрати</t>
  </si>
  <si>
    <t>інші прямі витрати, у тому числі:</t>
  </si>
  <si>
    <t xml:space="preserve"> амортизаційні відрахування </t>
  </si>
  <si>
    <t>Загальновиробничі витрати, у тому числі:</t>
  </si>
  <si>
    <t>Адміністративні витрати, у тому числі:</t>
  </si>
  <si>
    <t xml:space="preserve">Інші  операційні витрати*  </t>
  </si>
  <si>
    <t>Розрахунковий прибуток, усього, зокрема:</t>
  </si>
  <si>
    <t>інше використання  прибутку</t>
  </si>
  <si>
    <t>Вартість постачання теплової енергії за відповідними тарифами</t>
  </si>
  <si>
    <t xml:space="preserve">Середньозважений тариф на постачання теплової енергії  </t>
  </si>
  <si>
    <t>Обсяг реалізованої теплової енергії власним споживачам,  у тому числі на потреби:</t>
  </si>
  <si>
    <t>інших  споживачів</t>
  </si>
  <si>
    <t>Структура тарифу на постачання теплової енергії</t>
  </si>
  <si>
    <t>6.1</t>
  </si>
  <si>
    <t>7</t>
  </si>
  <si>
    <t>8</t>
  </si>
  <si>
    <t>11</t>
  </si>
  <si>
    <t>11.3</t>
  </si>
  <si>
    <t>11.4</t>
  </si>
  <si>
    <t>12</t>
  </si>
  <si>
    <t>13</t>
  </si>
  <si>
    <t>14</t>
  </si>
  <si>
    <t>14.1</t>
  </si>
  <si>
    <t>14.2</t>
  </si>
  <si>
    <t>15</t>
  </si>
  <si>
    <t>16</t>
  </si>
  <si>
    <t>3</t>
  </si>
  <si>
    <t>4</t>
  </si>
  <si>
    <t>5</t>
  </si>
  <si>
    <t>9</t>
  </si>
  <si>
    <t>10</t>
  </si>
  <si>
    <t>Показники</t>
  </si>
  <si>
    <t>Витрати на теплову енергію  для компенсації втрат власної теплової енергії ліцензіата в теплових мережах</t>
  </si>
  <si>
    <t>Реалізація  теплової енергії власним споживачам САО, Гкал</t>
  </si>
  <si>
    <t>17</t>
  </si>
  <si>
    <t>18</t>
  </si>
  <si>
    <t>19</t>
  </si>
  <si>
    <t>20</t>
  </si>
  <si>
    <t>21</t>
  </si>
  <si>
    <t xml:space="preserve">Структура тарифу на теплову енергію </t>
  </si>
  <si>
    <t>Реалізація  теплової енергії власним споживачам САО</t>
  </si>
  <si>
    <r>
      <t>Виробництво теплової енергії для потреб</t>
    </r>
    <r>
      <rPr>
        <b/>
        <sz val="9"/>
        <color rgb="FF000000"/>
        <rFont val="Times New Roman"/>
        <family val="1"/>
        <charset val="204"/>
      </rPr>
      <t xml:space="preserve"> населення</t>
    </r>
  </si>
  <si>
    <r>
      <t xml:space="preserve">Виробництво теплової енергії для  потреб </t>
    </r>
    <r>
      <rPr>
        <b/>
        <sz val="9"/>
        <color rgb="FF000000"/>
        <rFont val="Times New Roman"/>
        <family val="1"/>
        <charset val="204"/>
      </rPr>
      <t>бюджетних установ</t>
    </r>
  </si>
  <si>
    <r>
      <t xml:space="preserve">Виробництво теплової енергії для  потреб </t>
    </r>
    <r>
      <rPr>
        <b/>
        <sz val="9"/>
        <color rgb="FF000000"/>
        <rFont val="Times New Roman"/>
        <family val="1"/>
        <charset val="204"/>
      </rPr>
      <t>інших споживачів</t>
    </r>
  </si>
  <si>
    <t>20.1</t>
  </si>
  <si>
    <t>20.2</t>
  </si>
  <si>
    <t>6.2</t>
  </si>
  <si>
    <t>6.3</t>
  </si>
  <si>
    <t>6.4</t>
  </si>
  <si>
    <t>6.5</t>
  </si>
  <si>
    <t>17.3</t>
  </si>
  <si>
    <t>17.4</t>
  </si>
  <si>
    <t xml:space="preserve">Товариства з обмеженою відповідальністю "Сумитеплоенерго" </t>
  </si>
  <si>
    <t>(вул.Г.Кондратьєва 25/1)</t>
  </si>
  <si>
    <t>Постачання теплової енергії для потреб населення</t>
  </si>
  <si>
    <t>Постачання теплової енергії для  потреб бюджетних установ</t>
  </si>
  <si>
    <t>Постачання теплової енергії для  потреб інших споживачів</t>
  </si>
  <si>
    <t>Витрати на збут</t>
  </si>
  <si>
    <t xml:space="preserve"> (вул.Г.Кондратьєва 25/1)</t>
  </si>
  <si>
    <t>Додаток 4</t>
  </si>
  <si>
    <t xml:space="preserve">до рішення Виконавчого комітету                                від                           №       </t>
  </si>
  <si>
    <t>Розрахунок одноставкових тарифів на послуги з  постачання гарячої води, що надаються споживачам</t>
  </si>
  <si>
    <t>ТОВ "Сумитеплоенерго" (вул.Г.Кондратьєва 25/1)</t>
  </si>
  <si>
    <t>Назва показника</t>
  </si>
  <si>
    <t>Усього на послугу з постачання гарячої води на планований рік</t>
  </si>
  <si>
    <t>у тому числі:</t>
  </si>
  <si>
    <t>бюджетні установи</t>
  </si>
  <si>
    <t>інші споживачі</t>
  </si>
  <si>
    <t>Виробнича собівартість, усього, у тому числі:</t>
  </si>
  <si>
    <t>Вартість власної теплової енергії, врахована у встановлених тарифах на теплову енергію для потреб відповідної категорії споживачів</t>
  </si>
  <si>
    <t>зокрема паливна складова</t>
  </si>
  <si>
    <t>2</t>
  </si>
  <si>
    <t>Витрати на придбання холодної води для надання послуги з постачання гарячої води</t>
  </si>
  <si>
    <t>Повна планована собівартість послуг</t>
  </si>
  <si>
    <t>Вартість послуги</t>
  </si>
  <si>
    <t>x</t>
  </si>
  <si>
    <t>Плановані тарифні витрати на послугу/тариф без ПДВ, у тому числі:</t>
  </si>
  <si>
    <t>5.1</t>
  </si>
  <si>
    <t>вартість теплової енергії</t>
  </si>
  <si>
    <t>5.2</t>
  </si>
  <si>
    <t>решта складових тарифу</t>
  </si>
  <si>
    <t>6</t>
  </si>
  <si>
    <r>
      <t>Плановані тарифи на послуги з ПДВ</t>
    </r>
    <r>
      <rPr>
        <b/>
        <sz val="11"/>
        <color theme="0"/>
        <rFont val="Times New Roman"/>
        <family val="1"/>
        <charset val="204"/>
      </rPr>
      <t>, усього, зокрема:</t>
    </r>
  </si>
  <si>
    <t>паливна складова з ПДВ</t>
  </si>
  <si>
    <t>решта витрат, крім паливної складової, з ПДВ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</si>
  <si>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</si>
  <si>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</si>
  <si>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Тариф на теплову енергію без ПДВ, грн/Гкал, у тому числі:</t>
  </si>
  <si>
    <t>х</t>
  </si>
  <si>
    <t>13.1</t>
  </si>
  <si>
    <t>повна планована собівартість теплової енергії, грн/Гкал</t>
  </si>
  <si>
    <t>13.2</t>
  </si>
  <si>
    <t>прибуток у тарифі на теплову енергію, грн/Гкал</t>
  </si>
  <si>
    <t>Обсяг споживання гарячої води відповідною категорією споживачів, тис. м 3</t>
  </si>
  <si>
    <r>
      <t>грн/м</t>
    </r>
    <r>
      <rPr>
        <vertAlign val="superscript"/>
        <sz val="11"/>
        <rFont val="Times New Roman"/>
        <family val="1"/>
        <charset val="204"/>
      </rPr>
      <t xml:space="preserve"> 3</t>
    </r>
  </si>
  <si>
    <r>
      <t>Обсяг холодної води для підігріву, тис. м</t>
    </r>
    <r>
      <rPr>
        <b/>
        <vertAlign val="superscript"/>
        <sz val="11"/>
        <color theme="1"/>
        <rFont val="Times New Roman"/>
        <family val="1"/>
        <charset val="204"/>
      </rPr>
      <t>-3</t>
    </r>
  </si>
  <si>
    <r>
      <t>Вартість 1 м</t>
    </r>
    <r>
      <rPr>
        <b/>
        <vertAlign val="superscript"/>
        <sz val="11"/>
        <color theme="1"/>
        <rFont val="Times New Roman"/>
        <family val="1"/>
        <charset val="204"/>
      </rPr>
      <t>-3</t>
    </r>
    <r>
      <rPr>
        <sz val="11"/>
        <color theme="1"/>
        <rFont val="Times New Roman"/>
        <family val="1"/>
        <charset val="204"/>
      </rPr>
      <t> холодної води без ПДВ, грн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</si>
  <si>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1"/>
        <color theme="1"/>
        <rFont val="Times New Roman"/>
        <family val="1"/>
        <charset val="204"/>
      </rPr>
      <t>-3</t>
    </r>
  </si>
  <si>
    <t>продовження додатку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</si>
</sst>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292B2C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0" fontId="16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1" applyFont="1"/>
    <xf numFmtId="0" fontId="4" fillId="0" borderId="0" xfId="1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2" borderId="0" xfId="0" applyFill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" fontId="25" fillId="0" borderId="9" xfId="6" applyNumberFormat="1" applyFont="1" applyFill="1" applyBorder="1" applyAlignment="1">
      <alignment horizontal="right" vertical="center"/>
    </xf>
    <xf numFmtId="4" fontId="23" fillId="0" borderId="9" xfId="6" applyNumberFormat="1" applyFont="1" applyFill="1" applyBorder="1" applyAlignment="1">
      <alignment horizontal="right" vertical="center"/>
    </xf>
    <xf numFmtId="4" fontId="23" fillId="3" borderId="9" xfId="6" applyNumberFormat="1" applyFont="1" applyFill="1" applyBorder="1" applyAlignment="1">
      <alignment horizontal="center" vertical="center"/>
    </xf>
    <xf numFmtId="4" fontId="25" fillId="3" borderId="9" xfId="6" applyNumberFormat="1" applyFont="1" applyFill="1" applyBorder="1" applyAlignment="1">
      <alignment horizontal="right" vertical="center"/>
    </xf>
    <xf numFmtId="4" fontId="23" fillId="3" borderId="9" xfId="6" applyNumberFormat="1" applyFont="1" applyFill="1" applyBorder="1" applyAlignment="1">
      <alignment horizontal="right" vertical="center"/>
    </xf>
    <xf numFmtId="4" fontId="23" fillId="0" borderId="9" xfId="6" applyNumberFormat="1" applyFont="1" applyFill="1" applyBorder="1" applyAlignment="1">
      <alignment horizontal="center" vertical="center"/>
    </xf>
    <xf numFmtId="4" fontId="25" fillId="0" borderId="9" xfId="6" applyNumberFormat="1" applyFont="1" applyFill="1" applyBorder="1" applyAlignment="1">
      <alignment horizontal="center" vertical="center"/>
    </xf>
    <xf numFmtId="4" fontId="23" fillId="4" borderId="9" xfId="6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 wrapText="1"/>
    </xf>
    <xf numFmtId="2" fontId="23" fillId="0" borderId="9" xfId="6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0" xfId="0" applyFont="1" applyFill="1"/>
    <xf numFmtId="0" fontId="0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2" fontId="6" fillId="0" borderId="0" xfId="3" applyNumberFormat="1" applyFont="1" applyFill="1" applyAlignment="1">
      <alignment vertical="center"/>
    </xf>
    <xf numFmtId="4" fontId="27" fillId="0" borderId="9" xfId="6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Обычный" xfId="0" builtinId="0"/>
    <cellStyle name="Обычный 2 2 2 9" xfId="6"/>
    <cellStyle name="Обычный 3" xfId="3"/>
    <cellStyle name="Обычный 3 11 2 2 2" xfId="5"/>
    <cellStyle name="Обычный 3 11 3 2" xfId="2"/>
    <cellStyle name="Обычный 3 15" xfId="1"/>
    <cellStyle name="Обычный 3 15 2" xfId="4"/>
    <cellStyle name="Обычный 3 1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kova_y/Downloads/&#1044;&#1054;&#1044;&#1040;&#1058;&#1050;&#1048;%20&#1044;&#1030;&#1052;%20&#1057;&#1052;&#1056;%20&#1057;&#1040;&#1054;%20&#1091;&#1090;&#1086;&#1095;.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"/>
      <sheetName val="Д 8.2 ее"/>
      <sheetName val="Д10(2-х ставочн)"/>
      <sheetName val="Дод.1 ріш.викон.ком(власні)"/>
      <sheetName val="Дод.2 вир-во"/>
      <sheetName val="Дод.4 постачання"/>
      <sheetName val="Дод.5"/>
      <sheetName val="Дод.7(фініш дод.2)"/>
      <sheetName val="8(фініш дод.11 на базі д.12-14)"/>
      <sheetName val="8(фініш дод.12-14)"/>
      <sheetName val="9"/>
      <sheetName val="10"/>
      <sheetName val="Дод.11"/>
      <sheetName val="Д7_послуга"/>
      <sheetName val="Д8_послсуга"/>
      <sheetName val="Лист6"/>
      <sheetName val="Послуга Д2_ реєстр Додаток 12"/>
      <sheetName val="Послуга Д3_ОП Додаток 13"/>
      <sheetName val="Послуга Д4_ГВП(нас) Додаток 14"/>
      <sheetName val="проект тарифи"/>
      <sheetName val="проект новий 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C12">
            <v>68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43" workbookViewId="0">
      <selection activeCell="R50" sqref="R50"/>
    </sheetView>
  </sheetViews>
  <sheetFormatPr defaultRowHeight="15" x14ac:dyDescent="0.25"/>
  <cols>
    <col min="1" max="1" width="9.5703125" bestFit="1" customWidth="1"/>
    <col min="2" max="2" width="32" customWidth="1"/>
    <col min="3" max="3" width="11.140625" customWidth="1"/>
    <col min="5" max="5" width="12.42578125" customWidth="1"/>
    <col min="7" max="7" width="12" customWidth="1"/>
    <col min="9" max="9" width="12.85546875" customWidth="1"/>
  </cols>
  <sheetData>
    <row r="1" spans="1:15" ht="15.75" x14ac:dyDescent="0.25">
      <c r="A1" s="1"/>
      <c r="B1" s="1"/>
      <c r="C1" s="1"/>
      <c r="D1" s="1"/>
      <c r="E1" s="1"/>
      <c r="F1" s="1"/>
      <c r="G1" s="28" t="s">
        <v>0</v>
      </c>
      <c r="H1" s="29"/>
      <c r="I1" s="29"/>
      <c r="K1" s="3"/>
    </row>
    <row r="2" spans="1:15" ht="15.75" x14ac:dyDescent="0.25">
      <c r="A2" s="1"/>
      <c r="B2" s="1"/>
      <c r="C2" s="1"/>
      <c r="D2" s="1"/>
      <c r="E2" s="1"/>
      <c r="F2" s="1"/>
      <c r="G2" s="28" t="s">
        <v>93</v>
      </c>
      <c r="H2" s="29"/>
      <c r="I2" s="29"/>
      <c r="K2" s="3"/>
    </row>
    <row r="3" spans="1:15" x14ac:dyDescent="0.25">
      <c r="A3" s="1"/>
      <c r="B3" s="1"/>
      <c r="C3" s="1"/>
      <c r="D3" s="1"/>
      <c r="E3" s="1"/>
      <c r="F3" s="1"/>
      <c r="G3" s="29" t="s">
        <v>94</v>
      </c>
      <c r="H3" s="29"/>
      <c r="I3" s="29" t="s">
        <v>95</v>
      </c>
      <c r="K3" s="3"/>
    </row>
    <row r="4" spans="1:15" ht="20.25" x14ac:dyDescent="0.25">
      <c r="A4" s="1"/>
      <c r="B4" s="110" t="s">
        <v>183</v>
      </c>
      <c r="C4" s="110"/>
      <c r="D4" s="110"/>
      <c r="E4" s="110"/>
      <c r="F4" s="110"/>
      <c r="G4" s="110"/>
      <c r="H4" s="110"/>
      <c r="I4" s="1"/>
      <c r="J4" s="1"/>
      <c r="K4" s="3"/>
    </row>
    <row r="5" spans="1:15" ht="20.25" x14ac:dyDescent="0.25">
      <c r="A5" s="110" t="s">
        <v>96</v>
      </c>
      <c r="B5" s="115"/>
      <c r="C5" s="115"/>
      <c r="D5" s="115"/>
      <c r="E5" s="115"/>
      <c r="F5" s="115"/>
      <c r="G5" s="115"/>
      <c r="H5" s="115"/>
      <c r="I5" s="115"/>
      <c r="J5" s="115"/>
      <c r="K5" s="3"/>
    </row>
    <row r="6" spans="1:15" ht="20.25" x14ac:dyDescent="0.25">
      <c r="A6" s="110" t="s">
        <v>202</v>
      </c>
      <c r="B6" s="115"/>
      <c r="C6" s="115"/>
      <c r="D6" s="115"/>
      <c r="E6" s="115"/>
      <c r="F6" s="115"/>
      <c r="G6" s="115"/>
      <c r="H6" s="115"/>
      <c r="I6" s="115"/>
      <c r="J6" s="115"/>
      <c r="K6" s="3"/>
    </row>
    <row r="7" spans="1:15" ht="16.5" thickBot="1" x14ac:dyDescent="0.3">
      <c r="A7" s="1"/>
      <c r="B7" s="1"/>
      <c r="C7" s="1"/>
      <c r="D7" s="1"/>
      <c r="E7" s="1"/>
      <c r="F7" s="1"/>
      <c r="G7" s="1"/>
      <c r="H7" s="1"/>
      <c r="I7" s="2" t="s">
        <v>1</v>
      </c>
      <c r="J7" s="1"/>
      <c r="K7" s="3"/>
    </row>
    <row r="8" spans="1:15" ht="30" customHeight="1" thickBot="1" x14ac:dyDescent="0.3">
      <c r="A8" s="111" t="s">
        <v>2</v>
      </c>
      <c r="B8" s="111" t="s">
        <v>175</v>
      </c>
      <c r="C8" s="113" t="s">
        <v>3</v>
      </c>
      <c r="D8" s="114"/>
      <c r="E8" s="113" t="s">
        <v>4</v>
      </c>
      <c r="F8" s="114"/>
      <c r="G8" s="113" t="s">
        <v>5</v>
      </c>
      <c r="H8" s="114"/>
      <c r="I8" s="117" t="s">
        <v>6</v>
      </c>
      <c r="J8" s="119" t="s">
        <v>7</v>
      </c>
    </row>
    <row r="9" spans="1:15" ht="15" customHeight="1" thickBot="1" x14ac:dyDescent="0.3">
      <c r="A9" s="112"/>
      <c r="B9" s="112"/>
      <c r="C9" s="4" t="s">
        <v>8</v>
      </c>
      <c r="D9" s="4" t="s">
        <v>9</v>
      </c>
      <c r="E9" s="4" t="s">
        <v>8</v>
      </c>
      <c r="F9" s="4" t="s">
        <v>9</v>
      </c>
      <c r="G9" s="4" t="s">
        <v>8</v>
      </c>
      <c r="H9" s="4" t="s">
        <v>9</v>
      </c>
      <c r="I9" s="118"/>
      <c r="J9" s="120"/>
    </row>
    <row r="10" spans="1:15" ht="32.25" thickBot="1" x14ac:dyDescent="0.3">
      <c r="A10" s="25">
        <v>1</v>
      </c>
      <c r="B10" s="5" t="s">
        <v>10</v>
      </c>
      <c r="C10" s="15">
        <v>488.96</v>
      </c>
      <c r="D10" s="17">
        <v>1471.18</v>
      </c>
      <c r="E10" s="15">
        <v>230.84</v>
      </c>
      <c r="F10" s="17">
        <v>2478.25</v>
      </c>
      <c r="G10" s="15">
        <v>23.38</v>
      </c>
      <c r="H10" s="17">
        <v>3418.72</v>
      </c>
      <c r="I10" s="15">
        <v>743.18</v>
      </c>
      <c r="J10" s="8">
        <v>0.95650000000000002</v>
      </c>
    </row>
    <row r="11" spans="1:15" ht="32.25" thickBot="1" x14ac:dyDescent="0.3">
      <c r="A11" s="25" t="s">
        <v>11</v>
      </c>
      <c r="B11" s="5" t="s">
        <v>12</v>
      </c>
      <c r="C11" s="7">
        <v>371.61</v>
      </c>
      <c r="D11" s="6">
        <v>1118.0999999999999</v>
      </c>
      <c r="E11" s="7">
        <v>197.95</v>
      </c>
      <c r="F11" s="6">
        <v>2125.17</v>
      </c>
      <c r="G11" s="7">
        <v>20.97</v>
      </c>
      <c r="H11" s="6">
        <v>3065.64</v>
      </c>
      <c r="I11" s="7">
        <v>590.52</v>
      </c>
      <c r="J11" s="8">
        <v>0.76</v>
      </c>
    </row>
    <row r="12" spans="1:15" ht="16.5" thickBot="1" x14ac:dyDescent="0.3">
      <c r="A12" s="24" t="s">
        <v>13</v>
      </c>
      <c r="B12" s="9" t="s">
        <v>14</v>
      </c>
      <c r="C12" s="11">
        <v>282.94</v>
      </c>
      <c r="D12" s="11">
        <v>851.3</v>
      </c>
      <c r="E12" s="11">
        <v>173.1</v>
      </c>
      <c r="F12" s="10">
        <v>1858.37</v>
      </c>
      <c r="G12" s="11">
        <v>19.14</v>
      </c>
      <c r="H12" s="10">
        <v>2798.84</v>
      </c>
      <c r="I12" s="13">
        <v>475.18</v>
      </c>
      <c r="J12" s="8">
        <v>0.61160000000000003</v>
      </c>
    </row>
    <row r="13" spans="1:15" ht="16.5" thickBot="1" x14ac:dyDescent="0.3">
      <c r="A13" s="24" t="s">
        <v>15</v>
      </c>
      <c r="B13" s="9" t="s">
        <v>16</v>
      </c>
      <c r="C13" s="11">
        <v>13.54</v>
      </c>
      <c r="D13" s="11">
        <v>40.74</v>
      </c>
      <c r="E13" s="11">
        <v>3.79</v>
      </c>
      <c r="F13" s="11">
        <v>40.74</v>
      </c>
      <c r="G13" s="11">
        <v>0.28000000000000003</v>
      </c>
      <c r="H13" s="11">
        <v>40.74</v>
      </c>
      <c r="I13" s="13">
        <v>17.61</v>
      </c>
      <c r="J13" s="8">
        <v>2.2700000000000001E-2</v>
      </c>
      <c r="M13" s="28"/>
      <c r="N13" s="29"/>
      <c r="O13" s="29"/>
    </row>
    <row r="14" spans="1:15" ht="32.25" thickBot="1" x14ac:dyDescent="0.3">
      <c r="A14" s="24" t="s">
        <v>17</v>
      </c>
      <c r="B14" s="9" t="s">
        <v>18</v>
      </c>
      <c r="C14" s="11"/>
      <c r="D14" s="11"/>
      <c r="E14" s="11"/>
      <c r="F14" s="11"/>
      <c r="G14" s="11"/>
      <c r="H14" s="11"/>
      <c r="I14" s="9"/>
      <c r="J14" s="12"/>
      <c r="M14" s="28"/>
      <c r="N14" s="29"/>
      <c r="O14" s="29"/>
    </row>
    <row r="15" spans="1:15" ht="16.5" thickBot="1" x14ac:dyDescent="0.3">
      <c r="A15" s="24" t="s">
        <v>19</v>
      </c>
      <c r="B15" s="9" t="s">
        <v>20</v>
      </c>
      <c r="C15" s="11">
        <v>70.81</v>
      </c>
      <c r="D15" s="11">
        <v>213.04</v>
      </c>
      <c r="E15" s="11">
        <v>19.84</v>
      </c>
      <c r="F15" s="11">
        <v>213.04</v>
      </c>
      <c r="G15" s="11">
        <v>1.46</v>
      </c>
      <c r="H15" s="11">
        <v>213.04</v>
      </c>
      <c r="I15" s="13">
        <v>92.11</v>
      </c>
      <c r="J15" s="8">
        <v>0.11849999999999999</v>
      </c>
      <c r="M15" s="29"/>
      <c r="N15" s="29"/>
      <c r="O15" s="29"/>
    </row>
    <row r="16" spans="1:15" ht="48" thickBot="1" x14ac:dyDescent="0.3">
      <c r="A16" s="24" t="s">
        <v>21</v>
      </c>
      <c r="B16" s="9" t="s">
        <v>22</v>
      </c>
      <c r="C16" s="11"/>
      <c r="D16" s="11"/>
      <c r="E16" s="11"/>
      <c r="F16" s="11"/>
      <c r="G16" s="11"/>
      <c r="H16" s="11"/>
      <c r="I16" s="9"/>
      <c r="J16" s="12"/>
    </row>
    <row r="17" spans="1:10" ht="32.25" thickBot="1" x14ac:dyDescent="0.3">
      <c r="A17" s="24" t="s">
        <v>23</v>
      </c>
      <c r="B17" s="9" t="s">
        <v>24</v>
      </c>
      <c r="C17" s="11">
        <v>0.06</v>
      </c>
      <c r="D17" s="11">
        <v>0.19</v>
      </c>
      <c r="E17" s="11">
        <v>0.02</v>
      </c>
      <c r="F17" s="11">
        <v>0.19</v>
      </c>
      <c r="G17" s="11">
        <v>0</v>
      </c>
      <c r="H17" s="11">
        <v>0.19</v>
      </c>
      <c r="I17" s="13">
        <v>0.08</v>
      </c>
      <c r="J17" s="8">
        <v>1E-4</v>
      </c>
    </row>
    <row r="18" spans="1:10" ht="32.25" thickBot="1" x14ac:dyDescent="0.3">
      <c r="A18" s="24" t="s">
        <v>25</v>
      </c>
      <c r="B18" s="9" t="s">
        <v>26</v>
      </c>
      <c r="C18" s="11">
        <v>4.26</v>
      </c>
      <c r="D18" s="11">
        <v>12.83</v>
      </c>
      <c r="E18" s="11">
        <v>1.2</v>
      </c>
      <c r="F18" s="11">
        <v>12.83</v>
      </c>
      <c r="G18" s="11">
        <v>0.09</v>
      </c>
      <c r="H18" s="11">
        <v>12.83</v>
      </c>
      <c r="I18" s="13">
        <v>5.55</v>
      </c>
      <c r="J18" s="8">
        <v>7.1000000000000004E-3</v>
      </c>
    </row>
    <row r="19" spans="1:10" ht="32.25" thickBot="1" x14ac:dyDescent="0.3">
      <c r="A19" s="25" t="s">
        <v>27</v>
      </c>
      <c r="B19" s="5" t="s">
        <v>28</v>
      </c>
      <c r="C19" s="7">
        <v>73.040000000000006</v>
      </c>
      <c r="D19" s="7">
        <v>219.77</v>
      </c>
      <c r="E19" s="7">
        <v>20.47</v>
      </c>
      <c r="F19" s="7">
        <v>219.77</v>
      </c>
      <c r="G19" s="7">
        <v>1.5</v>
      </c>
      <c r="H19" s="7">
        <v>219.77</v>
      </c>
      <c r="I19" s="7">
        <v>95.01</v>
      </c>
      <c r="J19" s="8">
        <v>0.12230000000000001</v>
      </c>
    </row>
    <row r="20" spans="1:10" ht="16.5" thickBot="1" x14ac:dyDescent="0.3">
      <c r="A20" s="25" t="s">
        <v>29</v>
      </c>
      <c r="B20" s="5" t="s">
        <v>30</v>
      </c>
      <c r="C20" s="7">
        <v>33.18</v>
      </c>
      <c r="D20" s="7">
        <v>99.83</v>
      </c>
      <c r="E20" s="7">
        <v>9.3000000000000007</v>
      </c>
      <c r="F20" s="7">
        <v>99.83</v>
      </c>
      <c r="G20" s="7">
        <v>0.68</v>
      </c>
      <c r="H20" s="7">
        <v>99.83</v>
      </c>
      <c r="I20" s="7">
        <v>43.16</v>
      </c>
      <c r="J20" s="8">
        <v>5.5500000000000001E-2</v>
      </c>
    </row>
    <row r="21" spans="1:10" ht="32.25" thickBot="1" x14ac:dyDescent="0.3">
      <c r="A21" s="24" t="s">
        <v>31</v>
      </c>
      <c r="B21" s="9" t="s">
        <v>32</v>
      </c>
      <c r="C21" s="11">
        <v>16.07</v>
      </c>
      <c r="D21" s="11">
        <v>48.35</v>
      </c>
      <c r="E21" s="11">
        <v>4.5</v>
      </c>
      <c r="F21" s="11">
        <v>48.35</v>
      </c>
      <c r="G21" s="11">
        <v>0.33</v>
      </c>
      <c r="H21" s="11">
        <v>48.35</v>
      </c>
      <c r="I21" s="13">
        <v>20.9</v>
      </c>
      <c r="J21" s="8">
        <v>2.69E-2</v>
      </c>
    </row>
    <row r="22" spans="1:10" ht="16.5" thickBot="1" x14ac:dyDescent="0.3">
      <c r="A22" s="24" t="s">
        <v>33</v>
      </c>
      <c r="B22" s="9" t="s">
        <v>34</v>
      </c>
      <c r="C22" s="11">
        <v>2.2999999999999998</v>
      </c>
      <c r="D22" s="11">
        <v>6.93</v>
      </c>
      <c r="E22" s="11">
        <v>0.65</v>
      </c>
      <c r="F22" s="11">
        <v>6.93</v>
      </c>
      <c r="G22" s="11">
        <v>0.05</v>
      </c>
      <c r="H22" s="11">
        <v>6.93</v>
      </c>
      <c r="I22" s="13">
        <v>3</v>
      </c>
      <c r="J22" s="8">
        <v>3.8999999999999998E-3</v>
      </c>
    </row>
    <row r="23" spans="1:10" ht="16.5" thickBot="1" x14ac:dyDescent="0.3">
      <c r="A23" s="24" t="s">
        <v>35</v>
      </c>
      <c r="B23" s="9" t="s">
        <v>36</v>
      </c>
      <c r="C23" s="11">
        <v>14.81</v>
      </c>
      <c r="D23" s="11">
        <v>44.55</v>
      </c>
      <c r="E23" s="11">
        <v>4.1500000000000004</v>
      </c>
      <c r="F23" s="11">
        <v>44.55</v>
      </c>
      <c r="G23" s="11">
        <v>0.3</v>
      </c>
      <c r="H23" s="11">
        <v>44.55</v>
      </c>
      <c r="I23" s="13">
        <v>19.260000000000002</v>
      </c>
      <c r="J23" s="8">
        <v>2.4799999999999999E-2</v>
      </c>
    </row>
    <row r="24" spans="1:10" ht="32.25" thickBot="1" x14ac:dyDescent="0.3">
      <c r="A24" s="25" t="s">
        <v>37</v>
      </c>
      <c r="B24" s="5" t="s">
        <v>38</v>
      </c>
      <c r="C24" s="7">
        <v>11.13</v>
      </c>
      <c r="D24" s="7">
        <v>33.49</v>
      </c>
      <c r="E24" s="7">
        <v>3.12</v>
      </c>
      <c r="F24" s="7">
        <v>33.49</v>
      </c>
      <c r="G24" s="7">
        <v>0.23</v>
      </c>
      <c r="H24" s="7">
        <v>33.49</v>
      </c>
      <c r="I24" s="7">
        <v>14.48</v>
      </c>
      <c r="J24" s="8">
        <v>1.8599999999999998E-2</v>
      </c>
    </row>
    <row r="25" spans="1:10" ht="16.5" thickBot="1" x14ac:dyDescent="0.3">
      <c r="A25" s="24" t="s">
        <v>39</v>
      </c>
      <c r="B25" s="9" t="s">
        <v>40</v>
      </c>
      <c r="C25" s="11">
        <v>7.63</v>
      </c>
      <c r="D25" s="11">
        <v>22.95</v>
      </c>
      <c r="E25" s="11">
        <v>2.14</v>
      </c>
      <c r="F25" s="11">
        <v>22.95</v>
      </c>
      <c r="G25" s="11">
        <v>0.16</v>
      </c>
      <c r="H25" s="11">
        <v>22.95</v>
      </c>
      <c r="I25" s="13">
        <v>9.92</v>
      </c>
      <c r="J25" s="8">
        <v>1.2800000000000001E-2</v>
      </c>
    </row>
    <row r="26" spans="1:10" ht="32.25" thickBot="1" x14ac:dyDescent="0.3">
      <c r="A26" s="24" t="s">
        <v>41</v>
      </c>
      <c r="B26" s="9" t="s">
        <v>42</v>
      </c>
      <c r="C26" s="11">
        <v>1.68</v>
      </c>
      <c r="D26" s="11">
        <v>5.05</v>
      </c>
      <c r="E26" s="11">
        <v>0.47</v>
      </c>
      <c r="F26" s="11">
        <v>5.05</v>
      </c>
      <c r="G26" s="11">
        <v>0.03</v>
      </c>
      <c r="H26" s="11">
        <v>5.05</v>
      </c>
      <c r="I26" s="13">
        <v>2.1800000000000002</v>
      </c>
      <c r="J26" s="8">
        <v>2.8E-3</v>
      </c>
    </row>
    <row r="27" spans="1:10" ht="16.5" thickBot="1" x14ac:dyDescent="0.3">
      <c r="A27" s="24" t="s">
        <v>43</v>
      </c>
      <c r="B27" s="9" t="s">
        <v>34</v>
      </c>
      <c r="C27" s="11">
        <v>0.13</v>
      </c>
      <c r="D27" s="11">
        <v>0.39</v>
      </c>
      <c r="E27" s="11">
        <v>0.04</v>
      </c>
      <c r="F27" s="11">
        <v>0.39</v>
      </c>
      <c r="G27" s="11">
        <v>0</v>
      </c>
      <c r="H27" s="11">
        <v>0.39</v>
      </c>
      <c r="I27" s="13">
        <v>0.17</v>
      </c>
      <c r="J27" s="8">
        <v>2.0000000000000001E-4</v>
      </c>
    </row>
    <row r="28" spans="1:10" ht="16.5" thickBot="1" x14ac:dyDescent="0.3">
      <c r="A28" s="24" t="s">
        <v>44</v>
      </c>
      <c r="B28" s="9" t="s">
        <v>45</v>
      </c>
      <c r="C28" s="11">
        <v>1.69</v>
      </c>
      <c r="D28" s="11">
        <v>5.0999999999999996</v>
      </c>
      <c r="E28" s="11">
        <v>0.48</v>
      </c>
      <c r="F28" s="11">
        <v>5.0999999999999996</v>
      </c>
      <c r="G28" s="11">
        <v>0.03</v>
      </c>
      <c r="H28" s="11">
        <v>5.0999999999999996</v>
      </c>
      <c r="I28" s="13">
        <v>2.2000000000000002</v>
      </c>
      <c r="J28" s="8">
        <v>2.8E-3</v>
      </c>
    </row>
    <row r="29" spans="1:10" ht="32.25" thickBot="1" x14ac:dyDescent="0.3">
      <c r="A29" s="25">
        <v>2</v>
      </c>
      <c r="B29" s="5" t="s">
        <v>46</v>
      </c>
      <c r="C29" s="7">
        <v>4.8899999999999997</v>
      </c>
      <c r="D29" s="7">
        <v>14.72</v>
      </c>
      <c r="E29" s="7">
        <v>1.37</v>
      </c>
      <c r="F29" s="7">
        <v>14.72</v>
      </c>
      <c r="G29" s="7">
        <v>0.1</v>
      </c>
      <c r="H29" s="7">
        <v>14.72</v>
      </c>
      <c r="I29" s="7">
        <v>6.37</v>
      </c>
      <c r="J29" s="8">
        <v>8.2000000000000007E-3</v>
      </c>
    </row>
    <row r="30" spans="1:10" ht="16.5" thickBot="1" x14ac:dyDescent="0.3">
      <c r="A30" s="24" t="s">
        <v>47</v>
      </c>
      <c r="B30" s="9" t="s">
        <v>40</v>
      </c>
      <c r="C30" s="11">
        <v>3.19</v>
      </c>
      <c r="D30" s="11">
        <v>9.61</v>
      </c>
      <c r="E30" s="11">
        <v>0.89</v>
      </c>
      <c r="F30" s="11">
        <v>9.61</v>
      </c>
      <c r="G30" s="11">
        <v>7.0000000000000007E-2</v>
      </c>
      <c r="H30" s="11">
        <v>9.61</v>
      </c>
      <c r="I30" s="13">
        <v>4.1500000000000004</v>
      </c>
      <c r="J30" s="8">
        <v>5.3E-3</v>
      </c>
    </row>
    <row r="31" spans="1:10" ht="32.25" thickBot="1" x14ac:dyDescent="0.3">
      <c r="A31" s="24" t="s">
        <v>48</v>
      </c>
      <c r="B31" s="9" t="s">
        <v>49</v>
      </c>
      <c r="C31" s="11">
        <v>0.7</v>
      </c>
      <c r="D31" s="11">
        <v>2.11</v>
      </c>
      <c r="E31" s="11">
        <v>0.2</v>
      </c>
      <c r="F31" s="11">
        <v>2.11</v>
      </c>
      <c r="G31" s="11">
        <v>0.01</v>
      </c>
      <c r="H31" s="11">
        <v>2.11</v>
      </c>
      <c r="I31" s="13">
        <v>0.91</v>
      </c>
      <c r="J31" s="8">
        <v>1.1999999999999999E-3</v>
      </c>
    </row>
    <row r="32" spans="1:10" ht="16.5" thickBot="1" x14ac:dyDescent="0.3">
      <c r="A32" s="24" t="s">
        <v>50</v>
      </c>
      <c r="B32" s="9" t="s">
        <v>34</v>
      </c>
      <c r="C32" s="11">
        <v>0.11</v>
      </c>
      <c r="D32" s="11">
        <v>0.32</v>
      </c>
      <c r="E32" s="11">
        <v>0.03</v>
      </c>
      <c r="F32" s="11">
        <v>0.32</v>
      </c>
      <c r="G32" s="11">
        <v>0</v>
      </c>
      <c r="H32" s="11">
        <v>0.32</v>
      </c>
      <c r="I32" s="13">
        <v>0.14000000000000001</v>
      </c>
      <c r="J32" s="8">
        <v>2.0000000000000001E-4</v>
      </c>
    </row>
    <row r="33" spans="1:10" ht="16.5" thickBot="1" x14ac:dyDescent="0.3">
      <c r="A33" s="24" t="s">
        <v>51</v>
      </c>
      <c r="B33" s="9" t="s">
        <v>45</v>
      </c>
      <c r="C33" s="11">
        <v>0.89</v>
      </c>
      <c r="D33" s="11">
        <v>2.69</v>
      </c>
      <c r="E33" s="11">
        <v>0.25</v>
      </c>
      <c r="F33" s="11">
        <v>2.69</v>
      </c>
      <c r="G33" s="11">
        <v>0.02</v>
      </c>
      <c r="H33" s="11">
        <v>2.69</v>
      </c>
      <c r="I33" s="13">
        <v>1.1599999999999999</v>
      </c>
      <c r="J33" s="8">
        <v>1.5E-3</v>
      </c>
    </row>
    <row r="34" spans="1:10" ht="16.5" thickBot="1" x14ac:dyDescent="0.3">
      <c r="A34" s="25">
        <v>3</v>
      </c>
      <c r="B34" s="14" t="s">
        <v>52</v>
      </c>
      <c r="C34" s="11"/>
      <c r="D34" s="11"/>
      <c r="E34" s="11"/>
      <c r="F34" s="11"/>
      <c r="G34" s="11"/>
      <c r="H34" s="11"/>
      <c r="I34" s="11"/>
      <c r="J34" s="12"/>
    </row>
    <row r="35" spans="1:10" ht="16.5" thickBot="1" x14ac:dyDescent="0.3">
      <c r="A35" s="25">
        <v>4</v>
      </c>
      <c r="B35" s="14" t="s">
        <v>53</v>
      </c>
      <c r="C35" s="11"/>
      <c r="D35" s="11"/>
      <c r="E35" s="11"/>
      <c r="F35" s="11"/>
      <c r="G35" s="11"/>
      <c r="H35" s="11"/>
      <c r="I35" s="9"/>
      <c r="J35" s="12"/>
    </row>
    <row r="36" spans="1:10" ht="16.5" thickBot="1" x14ac:dyDescent="0.3">
      <c r="A36" s="25">
        <v>5</v>
      </c>
      <c r="B36" s="14" t="s">
        <v>54</v>
      </c>
      <c r="C36" s="11"/>
      <c r="D36" s="11"/>
      <c r="E36" s="11"/>
      <c r="F36" s="11"/>
      <c r="G36" s="11"/>
      <c r="H36" s="11"/>
      <c r="I36" s="9"/>
      <c r="J36" s="12"/>
    </row>
    <row r="37" spans="1:10" ht="57.75" thickBot="1" x14ac:dyDescent="0.3">
      <c r="A37" s="25"/>
      <c r="B37" s="14" t="s">
        <v>176</v>
      </c>
      <c r="C37" s="11"/>
      <c r="D37" s="11"/>
      <c r="E37" s="11"/>
      <c r="F37" s="11"/>
      <c r="G37" s="11"/>
      <c r="H37" s="11"/>
      <c r="I37" s="9"/>
      <c r="J37" s="12"/>
    </row>
    <row r="38" spans="1:10" ht="32.25" thickBot="1" x14ac:dyDescent="0.3">
      <c r="A38" s="25">
        <v>6</v>
      </c>
      <c r="B38" s="5" t="s">
        <v>55</v>
      </c>
      <c r="C38" s="7">
        <v>493.85</v>
      </c>
      <c r="D38" s="6">
        <v>1485.9</v>
      </c>
      <c r="E38" s="7">
        <v>232.21</v>
      </c>
      <c r="F38" s="6">
        <v>2492.9699999999998</v>
      </c>
      <c r="G38" s="7">
        <v>23.48</v>
      </c>
      <c r="H38" s="6">
        <v>3433.44</v>
      </c>
      <c r="I38" s="7">
        <v>749.54</v>
      </c>
      <c r="J38" s="8">
        <v>0.9647</v>
      </c>
    </row>
    <row r="39" spans="1:10" ht="16.5" thickBot="1" x14ac:dyDescent="0.3">
      <c r="A39" s="25">
        <v>7</v>
      </c>
      <c r="B39" s="16" t="s">
        <v>56</v>
      </c>
      <c r="C39" s="11"/>
      <c r="D39" s="11"/>
      <c r="E39" s="11"/>
      <c r="F39" s="11"/>
      <c r="G39" s="11"/>
      <c r="H39" s="11"/>
      <c r="I39" s="9"/>
      <c r="J39" s="12"/>
    </row>
    <row r="40" spans="1:10" ht="26.25" thickBot="1" x14ac:dyDescent="0.3">
      <c r="A40" s="25">
        <v>8</v>
      </c>
      <c r="B40" s="16" t="s">
        <v>57</v>
      </c>
      <c r="C40" s="15">
        <v>18.07</v>
      </c>
      <c r="D40" s="15">
        <v>54.36</v>
      </c>
      <c r="E40" s="15">
        <v>8.5</v>
      </c>
      <c r="F40" s="15">
        <v>91.21</v>
      </c>
      <c r="G40" s="15">
        <v>0.86</v>
      </c>
      <c r="H40" s="15">
        <v>125.61</v>
      </c>
      <c r="I40" s="15">
        <v>27.42</v>
      </c>
      <c r="J40" s="8">
        <v>3.5299999999999998E-2</v>
      </c>
    </row>
    <row r="41" spans="1:10" ht="16.5" thickBot="1" x14ac:dyDescent="0.3">
      <c r="A41" s="24" t="s">
        <v>58</v>
      </c>
      <c r="B41" s="18" t="s">
        <v>59</v>
      </c>
      <c r="C41" s="11">
        <v>3.25</v>
      </c>
      <c r="D41" s="11">
        <v>9.7899999999999991</v>
      </c>
      <c r="E41" s="11">
        <v>1.53</v>
      </c>
      <c r="F41" s="11">
        <v>16.420000000000002</v>
      </c>
      <c r="G41" s="11">
        <v>0.15</v>
      </c>
      <c r="H41" s="11">
        <v>22.61</v>
      </c>
      <c r="I41" s="13">
        <v>4.9400000000000004</v>
      </c>
      <c r="J41" s="8">
        <v>6.4000000000000003E-3</v>
      </c>
    </row>
    <row r="42" spans="1:10" ht="16.5" thickBot="1" x14ac:dyDescent="0.3">
      <c r="A42" s="24" t="s">
        <v>60</v>
      </c>
      <c r="B42" s="18" t="s">
        <v>61</v>
      </c>
      <c r="C42" s="11"/>
      <c r="D42" s="11"/>
      <c r="E42" s="11"/>
      <c r="F42" s="11"/>
      <c r="G42" s="11"/>
      <c r="H42" s="11"/>
      <c r="I42" s="9"/>
      <c r="J42" s="12"/>
    </row>
    <row r="43" spans="1:10" ht="16.5" thickBot="1" x14ac:dyDescent="0.3">
      <c r="A43" s="24" t="s">
        <v>62</v>
      </c>
      <c r="B43" s="18" t="s">
        <v>63</v>
      </c>
      <c r="C43" s="11"/>
      <c r="D43" s="11"/>
      <c r="E43" s="11"/>
      <c r="F43" s="11"/>
      <c r="G43" s="11"/>
      <c r="H43" s="11"/>
      <c r="I43" s="9"/>
      <c r="J43" s="12"/>
    </row>
    <row r="44" spans="1:10" ht="26.25" thickBot="1" x14ac:dyDescent="0.3">
      <c r="A44" s="24" t="s">
        <v>64</v>
      </c>
      <c r="B44" s="18" t="s">
        <v>65</v>
      </c>
      <c r="C44" s="11"/>
      <c r="D44" s="11"/>
      <c r="E44" s="11"/>
      <c r="F44" s="11"/>
      <c r="G44" s="11"/>
      <c r="H44" s="11"/>
      <c r="I44" s="9"/>
      <c r="J44" s="12"/>
    </row>
    <row r="45" spans="1:10" ht="16.5" thickBot="1" x14ac:dyDescent="0.3">
      <c r="A45" s="24" t="s">
        <v>66</v>
      </c>
      <c r="B45" s="18" t="s">
        <v>67</v>
      </c>
      <c r="C45" s="11">
        <v>14.82</v>
      </c>
      <c r="D45" s="11">
        <v>44.58</v>
      </c>
      <c r="E45" s="11">
        <v>6.97</v>
      </c>
      <c r="F45" s="11">
        <v>74.790000000000006</v>
      </c>
      <c r="G45" s="11">
        <v>0.7</v>
      </c>
      <c r="H45" s="11">
        <v>103</v>
      </c>
      <c r="I45" s="13">
        <v>22.49</v>
      </c>
      <c r="J45" s="8">
        <v>2.8899999999999999E-2</v>
      </c>
    </row>
    <row r="46" spans="1:10" ht="26.25" thickBot="1" x14ac:dyDescent="0.3">
      <c r="A46" s="25">
        <v>9</v>
      </c>
      <c r="B46" s="16" t="s">
        <v>68</v>
      </c>
      <c r="C46" s="21">
        <v>511.92</v>
      </c>
      <c r="D46" s="20">
        <v>1540.27</v>
      </c>
      <c r="E46" s="21">
        <v>240.7</v>
      </c>
      <c r="F46" s="20">
        <v>2584.1799999999998</v>
      </c>
      <c r="G46" s="21">
        <v>24.34</v>
      </c>
      <c r="H46" s="20">
        <v>3559.06</v>
      </c>
      <c r="I46" s="21">
        <v>776.96</v>
      </c>
      <c r="J46" s="8">
        <v>1</v>
      </c>
    </row>
    <row r="47" spans="1:10" ht="26.25" thickBot="1" x14ac:dyDescent="0.3">
      <c r="A47" s="25">
        <v>10</v>
      </c>
      <c r="B47" s="16" t="s">
        <v>177</v>
      </c>
      <c r="C47" s="11">
        <v>332.36</v>
      </c>
      <c r="D47" s="11"/>
      <c r="E47" s="11">
        <v>93.14</v>
      </c>
      <c r="F47" s="11"/>
      <c r="G47" s="11">
        <v>6.84</v>
      </c>
      <c r="H47" s="11"/>
      <c r="I47" s="13">
        <v>432.34</v>
      </c>
      <c r="J47" s="8">
        <v>0.55640000000000001</v>
      </c>
    </row>
    <row r="48" spans="1:10" ht="77.25" thickBot="1" x14ac:dyDescent="0.3">
      <c r="A48" s="24">
        <v>11</v>
      </c>
      <c r="B48" s="19" t="s">
        <v>69</v>
      </c>
      <c r="C48" s="11"/>
      <c r="D48" s="11"/>
      <c r="E48" s="11"/>
      <c r="F48" s="11"/>
      <c r="G48" s="11"/>
      <c r="H48" s="11"/>
      <c r="I48" s="9"/>
      <c r="J48" s="12"/>
    </row>
    <row r="49" spans="1:10" ht="16.5" thickBot="1" x14ac:dyDescent="0.3">
      <c r="A49" s="24"/>
      <c r="B49" s="132" t="s">
        <v>242</v>
      </c>
      <c r="C49" s="133"/>
      <c r="D49" s="133"/>
      <c r="E49" s="133"/>
      <c r="F49" s="133"/>
      <c r="G49" s="133"/>
      <c r="H49" s="133"/>
      <c r="I49" s="133"/>
      <c r="J49" s="134"/>
    </row>
    <row r="50" spans="1:10" ht="64.5" thickBot="1" x14ac:dyDescent="0.3">
      <c r="A50" s="26">
        <v>12</v>
      </c>
      <c r="B50" s="19" t="s">
        <v>70</v>
      </c>
      <c r="C50" s="55"/>
      <c r="D50" s="55"/>
      <c r="E50" s="55"/>
      <c r="F50" s="55"/>
      <c r="G50" s="55"/>
      <c r="H50" s="55"/>
      <c r="I50" s="55"/>
      <c r="J50" s="12"/>
    </row>
    <row r="51" spans="1:10" ht="16.5" thickBot="1" x14ac:dyDescent="0.3">
      <c r="A51" s="27" t="s">
        <v>71</v>
      </c>
      <c r="B51" s="22" t="s">
        <v>59</v>
      </c>
      <c r="C51" s="11"/>
      <c r="D51" s="11"/>
      <c r="E51" s="11"/>
      <c r="F51" s="11"/>
      <c r="G51" s="11"/>
      <c r="H51" s="11"/>
      <c r="I51" s="9"/>
      <c r="J51" s="12"/>
    </row>
    <row r="52" spans="1:10" ht="16.5" thickBot="1" x14ac:dyDescent="0.3">
      <c r="A52" s="27" t="s">
        <v>72</v>
      </c>
      <c r="B52" s="22" t="s">
        <v>73</v>
      </c>
      <c r="C52" s="11"/>
      <c r="D52" s="11"/>
      <c r="E52" s="11"/>
      <c r="F52" s="11"/>
      <c r="G52" s="11"/>
      <c r="H52" s="11"/>
      <c r="I52" s="9"/>
      <c r="J52" s="12"/>
    </row>
    <row r="53" spans="1:10" ht="16.5" thickBot="1" x14ac:dyDescent="0.3">
      <c r="A53" s="27" t="s">
        <v>74</v>
      </c>
      <c r="B53" s="22" t="s">
        <v>75</v>
      </c>
      <c r="C53" s="11"/>
      <c r="D53" s="11"/>
      <c r="E53" s="11"/>
      <c r="F53" s="11"/>
      <c r="G53" s="11"/>
      <c r="H53" s="11"/>
      <c r="I53" s="9"/>
      <c r="J53" s="12"/>
    </row>
    <row r="54" spans="1:10" ht="64.5" thickBot="1" x14ac:dyDescent="0.3">
      <c r="A54" s="26">
        <v>13</v>
      </c>
      <c r="B54" s="19" t="s">
        <v>76</v>
      </c>
      <c r="C54" s="55"/>
      <c r="D54" s="55"/>
      <c r="E54" s="55"/>
      <c r="F54" s="55"/>
      <c r="G54" s="55"/>
      <c r="H54" s="55"/>
      <c r="I54" s="55"/>
      <c r="J54" s="12"/>
    </row>
    <row r="55" spans="1:10" ht="26.25" thickBot="1" x14ac:dyDescent="0.3">
      <c r="A55" s="26">
        <v>14</v>
      </c>
      <c r="B55" s="16" t="s">
        <v>77</v>
      </c>
      <c r="C55" s="13"/>
      <c r="D55" s="13"/>
      <c r="E55" s="13"/>
      <c r="F55" s="13"/>
      <c r="G55" s="13"/>
      <c r="H55" s="13"/>
      <c r="I55" s="9"/>
      <c r="J55" s="12"/>
    </row>
    <row r="56" spans="1:10" ht="26.25" thickBot="1" x14ac:dyDescent="0.3">
      <c r="A56" s="26">
        <v>15</v>
      </c>
      <c r="B56" s="19" t="s">
        <v>78</v>
      </c>
      <c r="C56" s="21">
        <v>493.85</v>
      </c>
      <c r="D56" s="20">
        <v>1487.79</v>
      </c>
      <c r="E56" s="21">
        <v>232.21</v>
      </c>
      <c r="F56" s="20">
        <v>2494.87</v>
      </c>
      <c r="G56" s="21">
        <v>23.48</v>
      </c>
      <c r="H56" s="20">
        <v>3435.33</v>
      </c>
      <c r="I56" s="21">
        <v>749.54</v>
      </c>
      <c r="J56" s="8">
        <v>0.9647</v>
      </c>
    </row>
    <row r="57" spans="1:10" ht="16.5" thickBot="1" x14ac:dyDescent="0.3">
      <c r="A57" s="26">
        <v>16</v>
      </c>
      <c r="B57" s="19" t="s">
        <v>79</v>
      </c>
      <c r="C57" s="11"/>
      <c r="D57" s="11"/>
      <c r="E57" s="11"/>
      <c r="F57" s="11"/>
      <c r="G57" s="11"/>
      <c r="H57" s="11"/>
      <c r="I57" s="9"/>
      <c r="J57" s="12"/>
    </row>
    <row r="58" spans="1:10" ht="16.5" thickBot="1" x14ac:dyDescent="0.3">
      <c r="A58" s="26">
        <v>17</v>
      </c>
      <c r="B58" s="19" t="s">
        <v>80</v>
      </c>
      <c r="C58" s="11"/>
      <c r="D58" s="11"/>
      <c r="E58" s="11"/>
      <c r="F58" s="11"/>
      <c r="G58" s="11"/>
      <c r="H58" s="11"/>
      <c r="I58" s="9"/>
      <c r="J58" s="12"/>
    </row>
    <row r="59" spans="1:10" ht="26.25" thickBot="1" x14ac:dyDescent="0.3">
      <c r="A59" s="26">
        <v>18</v>
      </c>
      <c r="B59" s="19" t="s">
        <v>81</v>
      </c>
      <c r="C59" s="15">
        <v>18.07</v>
      </c>
      <c r="D59" s="15">
        <v>52.47</v>
      </c>
      <c r="E59" s="15">
        <v>8.5</v>
      </c>
      <c r="F59" s="15">
        <v>89.32</v>
      </c>
      <c r="G59" s="15">
        <v>0.86</v>
      </c>
      <c r="H59" s="15">
        <v>123.72</v>
      </c>
      <c r="I59" s="15">
        <v>27.42</v>
      </c>
      <c r="J59" s="8">
        <v>3.5299999999999998E-2</v>
      </c>
    </row>
    <row r="60" spans="1:10" ht="16.5" thickBot="1" x14ac:dyDescent="0.3">
      <c r="A60" s="27" t="s">
        <v>82</v>
      </c>
      <c r="B60" s="22" t="s">
        <v>59</v>
      </c>
      <c r="C60" s="11">
        <v>3.25</v>
      </c>
      <c r="D60" s="11">
        <v>9.44</v>
      </c>
      <c r="E60" s="11">
        <v>1.53</v>
      </c>
      <c r="F60" s="11">
        <v>16.079999999999998</v>
      </c>
      <c r="G60" s="11">
        <v>0.15</v>
      </c>
      <c r="H60" s="11">
        <v>22.27</v>
      </c>
      <c r="I60" s="13">
        <v>4.9400000000000004</v>
      </c>
      <c r="J60" s="8">
        <v>6.4000000000000003E-3</v>
      </c>
    </row>
    <row r="61" spans="1:10" ht="26.25" thickBot="1" x14ac:dyDescent="0.3">
      <c r="A61" s="27" t="s">
        <v>83</v>
      </c>
      <c r="B61" s="22" t="s">
        <v>84</v>
      </c>
      <c r="C61" s="11"/>
      <c r="D61" s="11"/>
      <c r="E61" s="11"/>
      <c r="F61" s="11"/>
      <c r="G61" s="11"/>
      <c r="H61" s="11"/>
      <c r="I61" s="9"/>
      <c r="J61" s="12"/>
    </row>
    <row r="62" spans="1:10" ht="39" thickBot="1" x14ac:dyDescent="0.3">
      <c r="A62" s="27" t="s">
        <v>85</v>
      </c>
      <c r="B62" s="22" t="s">
        <v>86</v>
      </c>
      <c r="C62" s="11"/>
      <c r="D62" s="11"/>
      <c r="E62" s="11"/>
      <c r="F62" s="11"/>
      <c r="G62" s="11"/>
      <c r="H62" s="11"/>
      <c r="I62" s="9"/>
      <c r="J62" s="12"/>
    </row>
    <row r="63" spans="1:10" ht="16.5" thickBot="1" x14ac:dyDescent="0.3">
      <c r="A63" s="27" t="s">
        <v>87</v>
      </c>
      <c r="B63" s="22" t="s">
        <v>88</v>
      </c>
      <c r="C63" s="11">
        <v>14.82</v>
      </c>
      <c r="D63" s="11">
        <v>43.03</v>
      </c>
      <c r="E63" s="11">
        <v>6.97</v>
      </c>
      <c r="F63" s="11">
        <v>73.239999999999995</v>
      </c>
      <c r="G63" s="11">
        <v>0.7</v>
      </c>
      <c r="H63" s="11">
        <v>101.45</v>
      </c>
      <c r="I63" s="13">
        <v>22.49</v>
      </c>
      <c r="J63" s="8">
        <v>2.8899999999999999E-2</v>
      </c>
    </row>
    <row r="64" spans="1:10" ht="26.25" thickBot="1" x14ac:dyDescent="0.3">
      <c r="A64" s="26">
        <v>19</v>
      </c>
      <c r="B64" s="19" t="s">
        <v>89</v>
      </c>
      <c r="C64" s="21">
        <v>511.92</v>
      </c>
      <c r="D64" s="55"/>
      <c r="E64" s="21">
        <v>240.7</v>
      </c>
      <c r="F64" s="55"/>
      <c r="G64" s="21">
        <v>24.34</v>
      </c>
      <c r="H64" s="55"/>
      <c r="I64" s="21">
        <v>776.96</v>
      </c>
      <c r="J64" s="8">
        <v>1</v>
      </c>
    </row>
    <row r="65" spans="1:11" ht="26.25" thickBot="1" x14ac:dyDescent="0.3">
      <c r="A65" s="26">
        <v>20</v>
      </c>
      <c r="B65" s="19" t="s">
        <v>90</v>
      </c>
      <c r="C65" s="21">
        <v>332.36</v>
      </c>
      <c r="D65" s="55"/>
      <c r="E65" s="21">
        <v>93.14</v>
      </c>
      <c r="F65" s="55"/>
      <c r="G65" s="21">
        <v>6.84</v>
      </c>
      <c r="H65" s="55"/>
      <c r="I65" s="21">
        <v>432.34</v>
      </c>
      <c r="J65" s="12"/>
    </row>
    <row r="66" spans="1:11" ht="102.75" thickBot="1" x14ac:dyDescent="0.3">
      <c r="A66" s="26">
        <v>21</v>
      </c>
      <c r="B66" s="19" t="s">
        <v>91</v>
      </c>
      <c r="C66" s="21">
        <v>332.36</v>
      </c>
      <c r="D66" s="55"/>
      <c r="E66" s="21">
        <v>93.14</v>
      </c>
      <c r="F66" s="55"/>
      <c r="G66" s="21">
        <v>6.84</v>
      </c>
      <c r="H66" s="55"/>
      <c r="I66" s="21">
        <v>432.34</v>
      </c>
      <c r="J66" s="12"/>
    </row>
    <row r="67" spans="1:11" ht="15.75" thickBot="1" x14ac:dyDescent="0.3">
      <c r="A67" s="26">
        <v>22</v>
      </c>
      <c r="B67" s="19" t="s">
        <v>92</v>
      </c>
      <c r="C67" s="20">
        <v>1540.27</v>
      </c>
      <c r="D67" s="55"/>
      <c r="E67" s="21">
        <v>2584.1799999999998</v>
      </c>
      <c r="F67" s="55"/>
      <c r="G67" s="21">
        <v>3559.06</v>
      </c>
      <c r="H67" s="55"/>
      <c r="I67" s="55"/>
      <c r="J67" s="12"/>
    </row>
    <row r="68" spans="1:11" x14ac:dyDescent="0.25">
      <c r="A68" s="56"/>
    </row>
    <row r="69" spans="1:11" ht="31.5" x14ac:dyDescent="0.25">
      <c r="B69" s="30" t="s">
        <v>97</v>
      </c>
      <c r="F69" s="31"/>
      <c r="G69" s="31"/>
      <c r="H69" s="31"/>
      <c r="I69" s="116" t="s">
        <v>98</v>
      </c>
      <c r="J69" s="116"/>
      <c r="K69" s="116"/>
    </row>
    <row r="73" spans="1:11" ht="15.75" x14ac:dyDescent="0.25">
      <c r="I73" s="116"/>
      <c r="J73" s="116"/>
      <c r="K73" s="116"/>
    </row>
  </sheetData>
  <mergeCells count="13">
    <mergeCell ref="I73:K73"/>
    <mergeCell ref="I69:K69"/>
    <mergeCell ref="A6:J6"/>
    <mergeCell ref="I8:I9"/>
    <mergeCell ref="J8:J9"/>
    <mergeCell ref="B49:J49"/>
    <mergeCell ref="B4:H4"/>
    <mergeCell ref="A8:A9"/>
    <mergeCell ref="B8:B9"/>
    <mergeCell ref="C8:D8"/>
    <mergeCell ref="E8:F8"/>
    <mergeCell ref="G8:H8"/>
    <mergeCell ref="A5:J5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P19" sqref="P19"/>
    </sheetView>
  </sheetViews>
  <sheetFormatPr defaultRowHeight="15" x14ac:dyDescent="0.25"/>
  <cols>
    <col min="2" max="2" width="37" customWidth="1"/>
    <col min="4" max="4" width="19.7109375" customWidth="1"/>
    <col min="5" max="6" width="17" customWidth="1"/>
  </cols>
  <sheetData>
    <row r="1" spans="1:11" ht="15.75" x14ac:dyDescent="0.25">
      <c r="A1" s="1"/>
      <c r="B1" s="1"/>
      <c r="C1" s="1"/>
      <c r="D1" s="28" t="s">
        <v>142</v>
      </c>
      <c r="E1" s="1"/>
      <c r="F1" s="28"/>
      <c r="G1" s="29"/>
      <c r="H1" s="29"/>
      <c r="I1" s="1"/>
    </row>
    <row r="2" spans="1:11" ht="15.75" x14ac:dyDescent="0.25">
      <c r="A2" s="1"/>
      <c r="B2" s="1"/>
      <c r="C2" s="1"/>
      <c r="D2" s="28" t="s">
        <v>93</v>
      </c>
      <c r="E2" s="1"/>
      <c r="F2" s="28"/>
      <c r="G2" s="29"/>
      <c r="H2" s="29"/>
      <c r="I2" s="1"/>
    </row>
    <row r="3" spans="1:11" x14ac:dyDescent="0.25">
      <c r="A3" s="1"/>
      <c r="B3" s="1"/>
      <c r="C3" s="1"/>
      <c r="D3" s="29" t="s">
        <v>94</v>
      </c>
      <c r="E3" s="64" t="s">
        <v>95</v>
      </c>
      <c r="F3" s="29"/>
      <c r="G3" s="29"/>
      <c r="H3" s="29"/>
      <c r="I3" s="1"/>
    </row>
    <row r="4" spans="1:11" ht="20.25" x14ac:dyDescent="0.25">
      <c r="A4" s="110" t="s">
        <v>139</v>
      </c>
      <c r="B4" s="115"/>
      <c r="C4" s="115"/>
      <c r="D4" s="115"/>
      <c r="E4" s="115"/>
      <c r="F4" s="115"/>
      <c r="G4" s="23"/>
      <c r="H4" s="1"/>
      <c r="I4" s="1"/>
    </row>
    <row r="5" spans="1:11" ht="20.25" x14ac:dyDescent="0.25">
      <c r="A5" s="110" t="s">
        <v>196</v>
      </c>
      <c r="B5" s="115"/>
      <c r="C5" s="115"/>
      <c r="D5" s="115"/>
      <c r="E5" s="115"/>
      <c r="F5" s="115"/>
      <c r="G5" s="23"/>
      <c r="H5" s="1"/>
      <c r="I5" s="1"/>
    </row>
    <row r="6" spans="1:11" ht="20.25" x14ac:dyDescent="0.25">
      <c r="A6" s="110" t="s">
        <v>197</v>
      </c>
      <c r="B6" s="115"/>
      <c r="C6" s="115"/>
      <c r="D6" s="115"/>
      <c r="E6" s="115"/>
      <c r="F6" s="115"/>
      <c r="G6" s="32"/>
      <c r="H6" s="1"/>
      <c r="I6" s="1"/>
    </row>
    <row r="7" spans="1:11" ht="16.5" thickBot="1" x14ac:dyDescent="0.3">
      <c r="A7" s="1"/>
      <c r="B7" s="1"/>
      <c r="C7" s="1"/>
      <c r="D7" s="1"/>
      <c r="E7" s="1"/>
      <c r="F7" s="2" t="s">
        <v>1</v>
      </c>
      <c r="G7" s="1"/>
      <c r="H7" s="2"/>
      <c r="I7" s="1"/>
    </row>
    <row r="8" spans="1:11" ht="49.5" customHeight="1" thickBot="1" x14ac:dyDescent="0.3">
      <c r="A8" s="58"/>
      <c r="B8" s="58"/>
      <c r="C8" s="58"/>
      <c r="D8" s="58" t="s">
        <v>185</v>
      </c>
      <c r="E8" s="57" t="s">
        <v>186</v>
      </c>
      <c r="F8" s="57" t="s">
        <v>187</v>
      </c>
      <c r="I8" s="104"/>
      <c r="J8" s="105"/>
      <c r="K8" s="104"/>
    </row>
    <row r="9" spans="1:11" ht="15.75" thickBot="1" x14ac:dyDescent="0.3">
      <c r="A9" s="33">
        <v>1</v>
      </c>
      <c r="B9" s="40">
        <v>2</v>
      </c>
      <c r="C9" s="38">
        <v>3</v>
      </c>
      <c r="D9" s="40">
        <v>4</v>
      </c>
      <c r="E9" s="40">
        <v>5</v>
      </c>
      <c r="F9" s="40">
        <v>6</v>
      </c>
    </row>
    <row r="10" spans="1:11" ht="15.75" thickBot="1" x14ac:dyDescent="0.3">
      <c r="A10" s="35">
        <v>1</v>
      </c>
      <c r="B10" s="60" t="s">
        <v>100</v>
      </c>
      <c r="C10" s="41" t="s">
        <v>101</v>
      </c>
      <c r="D10" s="43">
        <v>471.9</v>
      </c>
      <c r="E10" s="43">
        <v>226.06</v>
      </c>
      <c r="F10" s="43">
        <v>23.03</v>
      </c>
    </row>
    <row r="11" spans="1:11" ht="15.75" thickBot="1" x14ac:dyDescent="0.3">
      <c r="A11" s="47" t="s">
        <v>11</v>
      </c>
      <c r="B11" s="60" t="s">
        <v>102</v>
      </c>
      <c r="C11" s="41" t="s">
        <v>101</v>
      </c>
      <c r="D11" s="43">
        <v>371.61</v>
      </c>
      <c r="E11" s="43">
        <v>197.95</v>
      </c>
      <c r="F11" s="43">
        <v>20.97</v>
      </c>
    </row>
    <row r="12" spans="1:11" ht="15.75" thickBot="1" x14ac:dyDescent="0.3">
      <c r="A12" s="48" t="s">
        <v>13</v>
      </c>
      <c r="B12" s="61" t="s">
        <v>103</v>
      </c>
      <c r="C12" s="38" t="s">
        <v>101</v>
      </c>
      <c r="D12" s="39">
        <v>282.94</v>
      </c>
      <c r="E12" s="39">
        <v>173.1</v>
      </c>
      <c r="F12" s="39">
        <v>19.14</v>
      </c>
    </row>
    <row r="13" spans="1:11" ht="15.75" thickBot="1" x14ac:dyDescent="0.3">
      <c r="A13" s="48" t="s">
        <v>15</v>
      </c>
      <c r="B13" s="61" t="s">
        <v>104</v>
      </c>
      <c r="C13" s="38" t="s">
        <v>101</v>
      </c>
      <c r="D13" s="39">
        <v>13.54</v>
      </c>
      <c r="E13" s="39">
        <v>3.79</v>
      </c>
      <c r="F13" s="39">
        <v>0.28000000000000003</v>
      </c>
    </row>
    <row r="14" spans="1:11" ht="15.75" thickBot="1" x14ac:dyDescent="0.3">
      <c r="A14" s="48" t="s">
        <v>17</v>
      </c>
      <c r="B14" s="61" t="s">
        <v>105</v>
      </c>
      <c r="C14" s="38" t="s">
        <v>101</v>
      </c>
      <c r="D14" s="39"/>
      <c r="E14" s="39"/>
      <c r="F14" s="39"/>
    </row>
    <row r="15" spans="1:11" ht="15.75" thickBot="1" x14ac:dyDescent="0.3">
      <c r="A15" s="48" t="s">
        <v>19</v>
      </c>
      <c r="B15" s="61" t="s">
        <v>20</v>
      </c>
      <c r="C15" s="38" t="s">
        <v>101</v>
      </c>
      <c r="D15" s="39">
        <v>70.81</v>
      </c>
      <c r="E15" s="39">
        <v>19.84</v>
      </c>
      <c r="F15" s="39">
        <v>1.46</v>
      </c>
    </row>
    <row r="16" spans="1:11" ht="26.25" thickBot="1" x14ac:dyDescent="0.3">
      <c r="A16" s="48" t="s">
        <v>21</v>
      </c>
      <c r="B16" s="61" t="s">
        <v>24</v>
      </c>
      <c r="C16" s="38" t="s">
        <v>101</v>
      </c>
      <c r="D16" s="39">
        <v>0.06</v>
      </c>
      <c r="E16" s="39">
        <v>0.02</v>
      </c>
      <c r="F16" s="39">
        <v>0</v>
      </c>
    </row>
    <row r="17" spans="1:6" ht="26.25" thickBot="1" x14ac:dyDescent="0.3">
      <c r="A17" s="48" t="s">
        <v>23</v>
      </c>
      <c r="B17" s="61" t="s">
        <v>26</v>
      </c>
      <c r="C17" s="38" t="s">
        <v>101</v>
      </c>
      <c r="D17" s="39">
        <v>4.26</v>
      </c>
      <c r="E17" s="39">
        <v>1.2</v>
      </c>
      <c r="F17" s="39">
        <v>0.09</v>
      </c>
    </row>
    <row r="18" spans="1:6" ht="15.75" thickBot="1" x14ac:dyDescent="0.3">
      <c r="A18" s="47" t="s">
        <v>27</v>
      </c>
      <c r="B18" s="60" t="s">
        <v>28</v>
      </c>
      <c r="C18" s="41" t="s">
        <v>101</v>
      </c>
      <c r="D18" s="43">
        <v>59.33</v>
      </c>
      <c r="E18" s="43">
        <v>16.63</v>
      </c>
      <c r="F18" s="43">
        <v>1.22</v>
      </c>
    </row>
    <row r="19" spans="1:6" ht="15.75" thickBot="1" x14ac:dyDescent="0.3">
      <c r="A19" s="47" t="s">
        <v>29</v>
      </c>
      <c r="B19" s="60" t="s">
        <v>106</v>
      </c>
      <c r="C19" s="41" t="s">
        <v>101</v>
      </c>
      <c r="D19" s="43">
        <v>30.16</v>
      </c>
      <c r="E19" s="43">
        <v>8.4499999999999993</v>
      </c>
      <c r="F19" s="43">
        <v>0.62</v>
      </c>
    </row>
    <row r="20" spans="1:6" ht="15.75" thickBot="1" x14ac:dyDescent="0.3">
      <c r="A20" s="48" t="s">
        <v>31</v>
      </c>
      <c r="B20" s="61" t="s">
        <v>32</v>
      </c>
      <c r="C20" s="38" t="s">
        <v>101</v>
      </c>
      <c r="D20" s="39">
        <v>13.05</v>
      </c>
      <c r="E20" s="39">
        <v>3.66</v>
      </c>
      <c r="F20" s="39">
        <v>0.27</v>
      </c>
    </row>
    <row r="21" spans="1:6" ht="15.75" thickBot="1" x14ac:dyDescent="0.3">
      <c r="A21" s="48" t="s">
        <v>33</v>
      </c>
      <c r="B21" s="61" t="s">
        <v>107</v>
      </c>
      <c r="C21" s="38" t="s">
        <v>101</v>
      </c>
      <c r="D21" s="39">
        <v>2.2999999999999998</v>
      </c>
      <c r="E21" s="39">
        <v>0.65</v>
      </c>
      <c r="F21" s="39">
        <v>0.05</v>
      </c>
    </row>
    <row r="22" spans="1:6" ht="15.75" thickBot="1" x14ac:dyDescent="0.3">
      <c r="A22" s="48" t="s">
        <v>35</v>
      </c>
      <c r="B22" s="61" t="s">
        <v>36</v>
      </c>
      <c r="C22" s="38" t="s">
        <v>101</v>
      </c>
      <c r="D22" s="39">
        <v>14.81</v>
      </c>
      <c r="E22" s="39">
        <v>4.1500000000000004</v>
      </c>
      <c r="F22" s="39">
        <v>0.3</v>
      </c>
    </row>
    <row r="23" spans="1:6" ht="15.75" thickBot="1" x14ac:dyDescent="0.3">
      <c r="A23" s="47" t="s">
        <v>37</v>
      </c>
      <c r="B23" s="60" t="s">
        <v>108</v>
      </c>
      <c r="C23" s="41" t="s">
        <v>101</v>
      </c>
      <c r="D23" s="43">
        <v>10.79</v>
      </c>
      <c r="E23" s="43">
        <v>3.03</v>
      </c>
      <c r="F23" s="43">
        <v>0.22</v>
      </c>
    </row>
    <row r="24" spans="1:6" ht="15.75" thickBot="1" x14ac:dyDescent="0.3">
      <c r="A24" s="48" t="s">
        <v>39</v>
      </c>
      <c r="B24" s="61" t="s">
        <v>40</v>
      </c>
      <c r="C24" s="38" t="s">
        <v>101</v>
      </c>
      <c r="D24" s="39">
        <v>7.4</v>
      </c>
      <c r="E24" s="39">
        <v>2.0699999999999998</v>
      </c>
      <c r="F24" s="39">
        <v>0.15</v>
      </c>
    </row>
    <row r="25" spans="1:6" ht="15.75" thickBot="1" x14ac:dyDescent="0.3">
      <c r="A25" s="48" t="s">
        <v>41</v>
      </c>
      <c r="B25" s="61" t="s">
        <v>42</v>
      </c>
      <c r="C25" s="38" t="s">
        <v>101</v>
      </c>
      <c r="D25" s="39">
        <v>1.63</v>
      </c>
      <c r="E25" s="39">
        <v>0.46</v>
      </c>
      <c r="F25" s="39">
        <v>0.03</v>
      </c>
    </row>
    <row r="26" spans="1:6" ht="15.75" thickBot="1" x14ac:dyDescent="0.3">
      <c r="A26" s="48" t="s">
        <v>43</v>
      </c>
      <c r="B26" s="61" t="s">
        <v>34</v>
      </c>
      <c r="C26" s="38" t="s">
        <v>101</v>
      </c>
      <c r="D26" s="39">
        <v>0.13</v>
      </c>
      <c r="E26" s="39">
        <v>0.04</v>
      </c>
      <c r="F26" s="39">
        <v>0</v>
      </c>
    </row>
    <row r="27" spans="1:6" ht="15.75" thickBot="1" x14ac:dyDescent="0.3">
      <c r="A27" s="48" t="s">
        <v>44</v>
      </c>
      <c r="B27" s="61" t="s">
        <v>45</v>
      </c>
      <c r="C27" s="38" t="s">
        <v>101</v>
      </c>
      <c r="D27" s="39">
        <v>1.64</v>
      </c>
      <c r="E27" s="39">
        <v>0.46</v>
      </c>
      <c r="F27" s="39">
        <v>0.03</v>
      </c>
    </row>
    <row r="28" spans="1:6" ht="15.75" thickBot="1" x14ac:dyDescent="0.3">
      <c r="A28" s="47">
        <v>2</v>
      </c>
      <c r="B28" s="60" t="s">
        <v>109</v>
      </c>
      <c r="C28" s="41" t="s">
        <v>101</v>
      </c>
      <c r="D28" s="43">
        <v>4.78</v>
      </c>
      <c r="E28" s="43">
        <v>1.34</v>
      </c>
      <c r="F28" s="43">
        <v>0.1</v>
      </c>
    </row>
    <row r="29" spans="1:6" ht="15.75" thickBot="1" x14ac:dyDescent="0.3">
      <c r="A29" s="48" t="s">
        <v>47</v>
      </c>
      <c r="B29" s="61" t="s">
        <v>40</v>
      </c>
      <c r="C29" s="38" t="s">
        <v>101</v>
      </c>
      <c r="D29" s="39">
        <v>3.12</v>
      </c>
      <c r="E29" s="39">
        <v>0.87</v>
      </c>
      <c r="F29" s="39">
        <v>0.06</v>
      </c>
    </row>
    <row r="30" spans="1:6" ht="15.75" thickBot="1" x14ac:dyDescent="0.3">
      <c r="A30" s="48" t="s">
        <v>48</v>
      </c>
      <c r="B30" s="61" t="s">
        <v>49</v>
      </c>
      <c r="C30" s="38" t="s">
        <v>101</v>
      </c>
      <c r="D30" s="39">
        <v>0.69</v>
      </c>
      <c r="E30" s="39">
        <v>0.19</v>
      </c>
      <c r="F30" s="39">
        <v>0.01</v>
      </c>
    </row>
    <row r="31" spans="1:6" ht="15.75" thickBot="1" x14ac:dyDescent="0.3">
      <c r="A31" s="48" t="s">
        <v>50</v>
      </c>
      <c r="B31" s="61" t="s">
        <v>34</v>
      </c>
      <c r="C31" s="38" t="s">
        <v>101</v>
      </c>
      <c r="D31" s="39">
        <v>0.1</v>
      </c>
      <c r="E31" s="39">
        <v>0.03</v>
      </c>
      <c r="F31" s="39">
        <v>0</v>
      </c>
    </row>
    <row r="32" spans="1:6" ht="15.75" thickBot="1" x14ac:dyDescent="0.3">
      <c r="A32" s="48" t="s">
        <v>51</v>
      </c>
      <c r="B32" s="61" t="s">
        <v>45</v>
      </c>
      <c r="C32" s="38" t="s">
        <v>101</v>
      </c>
      <c r="D32" s="39">
        <v>0.87</v>
      </c>
      <c r="E32" s="39">
        <v>0.24</v>
      </c>
      <c r="F32" s="39">
        <v>0.02</v>
      </c>
    </row>
    <row r="33" spans="1:8" ht="15.75" thickBot="1" x14ac:dyDescent="0.3">
      <c r="A33" s="47" t="s">
        <v>170</v>
      </c>
      <c r="B33" s="60" t="s">
        <v>110</v>
      </c>
      <c r="C33" s="41" t="s">
        <v>101</v>
      </c>
      <c r="D33" s="43">
        <v>476.68</v>
      </c>
      <c r="E33" s="43">
        <v>227.39</v>
      </c>
      <c r="F33" s="43">
        <v>23.13</v>
      </c>
    </row>
    <row r="34" spans="1:8" ht="15.75" thickBot="1" x14ac:dyDescent="0.3">
      <c r="A34" s="47" t="s">
        <v>171</v>
      </c>
      <c r="B34" s="60" t="s">
        <v>56</v>
      </c>
      <c r="C34" s="41" t="s">
        <v>101</v>
      </c>
      <c r="D34" s="43"/>
      <c r="E34" s="43"/>
      <c r="F34" s="43"/>
    </row>
    <row r="35" spans="1:8" ht="26.25" thickBot="1" x14ac:dyDescent="0.3">
      <c r="A35" s="47" t="s">
        <v>172</v>
      </c>
      <c r="B35" s="60" t="s">
        <v>57</v>
      </c>
      <c r="C35" s="41" t="s">
        <v>101</v>
      </c>
      <c r="D35" s="43">
        <v>17.440000000000001</v>
      </c>
      <c r="E35" s="43">
        <v>8.32</v>
      </c>
      <c r="F35" s="43">
        <v>0.85</v>
      </c>
    </row>
    <row r="36" spans="1:8" ht="15.75" thickBot="1" x14ac:dyDescent="0.3">
      <c r="A36" s="48" t="s">
        <v>157</v>
      </c>
      <c r="B36" s="61" t="s">
        <v>59</v>
      </c>
      <c r="C36" s="38" t="s">
        <v>101</v>
      </c>
      <c r="D36" s="39">
        <v>3.14</v>
      </c>
      <c r="E36" s="39">
        <v>1.5</v>
      </c>
      <c r="F36" s="39">
        <v>0.15</v>
      </c>
    </row>
    <row r="37" spans="1:8" ht="15.75" thickBot="1" x14ac:dyDescent="0.3">
      <c r="A37" s="48" t="s">
        <v>190</v>
      </c>
      <c r="B37" s="61" t="s">
        <v>61</v>
      </c>
      <c r="C37" s="38" t="s">
        <v>101</v>
      </c>
      <c r="D37" s="39"/>
      <c r="E37" s="39"/>
      <c r="F37" s="39"/>
    </row>
    <row r="38" spans="1:8" ht="15.75" thickBot="1" x14ac:dyDescent="0.3">
      <c r="A38" s="48" t="s">
        <v>191</v>
      </c>
      <c r="B38" s="61" t="s">
        <v>63</v>
      </c>
      <c r="C38" s="38" t="s">
        <v>101</v>
      </c>
      <c r="D38" s="39"/>
      <c r="E38" s="39"/>
      <c r="F38" s="39"/>
    </row>
    <row r="39" spans="1:8" ht="26.25" thickBot="1" x14ac:dyDescent="0.3">
      <c r="A39" s="48" t="s">
        <v>192</v>
      </c>
      <c r="B39" s="61" t="s">
        <v>65</v>
      </c>
      <c r="C39" s="38" t="s">
        <v>101</v>
      </c>
      <c r="D39" s="39"/>
      <c r="E39" s="39"/>
      <c r="F39" s="39"/>
    </row>
    <row r="40" spans="1:8" ht="15.75" thickBot="1" x14ac:dyDescent="0.3">
      <c r="A40" s="48" t="s">
        <v>193</v>
      </c>
      <c r="B40" s="61" t="s">
        <v>67</v>
      </c>
      <c r="C40" s="38" t="s">
        <v>101</v>
      </c>
      <c r="D40" s="39">
        <v>14.3</v>
      </c>
      <c r="E40" s="39">
        <v>6.82</v>
      </c>
      <c r="F40" s="39">
        <v>0.69</v>
      </c>
    </row>
    <row r="41" spans="1:8" ht="26.25" thickBot="1" x14ac:dyDescent="0.3">
      <c r="A41" s="47" t="s">
        <v>158</v>
      </c>
      <c r="B41" s="60" t="s">
        <v>111</v>
      </c>
      <c r="C41" s="41" t="s">
        <v>101</v>
      </c>
      <c r="D41" s="43">
        <v>494.12</v>
      </c>
      <c r="E41" s="43">
        <v>235.71</v>
      </c>
      <c r="F41" s="43">
        <v>23.98</v>
      </c>
    </row>
    <row r="42" spans="1:8" ht="26.25" thickBot="1" x14ac:dyDescent="0.3">
      <c r="A42" s="47" t="s">
        <v>159</v>
      </c>
      <c r="B42" s="60" t="s">
        <v>112</v>
      </c>
      <c r="C42" s="41" t="s">
        <v>9</v>
      </c>
      <c r="D42" s="42">
        <v>1486.7</v>
      </c>
      <c r="E42" s="42">
        <v>2530.62</v>
      </c>
      <c r="F42" s="42">
        <v>3505.5</v>
      </c>
    </row>
    <row r="43" spans="1:8" ht="15.75" thickBot="1" x14ac:dyDescent="0.3">
      <c r="A43" s="48" t="s">
        <v>58</v>
      </c>
      <c r="B43" s="62" t="s">
        <v>113</v>
      </c>
      <c r="C43" s="38" t="s">
        <v>9</v>
      </c>
      <c r="D43" s="43">
        <v>851.3</v>
      </c>
      <c r="E43" s="42">
        <v>1858.37</v>
      </c>
      <c r="F43" s="42">
        <v>2798.84</v>
      </c>
    </row>
    <row r="44" spans="1:8" ht="15.75" thickBot="1" x14ac:dyDescent="0.3">
      <c r="A44" s="48" t="s">
        <v>60</v>
      </c>
      <c r="B44" s="62" t="s">
        <v>114</v>
      </c>
      <c r="C44" s="38" t="s">
        <v>9</v>
      </c>
      <c r="D44" s="43">
        <v>635.4</v>
      </c>
      <c r="E44" s="43">
        <v>672.25</v>
      </c>
      <c r="F44" s="43">
        <v>706.66</v>
      </c>
    </row>
    <row r="45" spans="1:8" ht="26.25" thickBot="1" x14ac:dyDescent="0.3">
      <c r="A45" s="59" t="s">
        <v>173</v>
      </c>
      <c r="B45" s="60" t="s">
        <v>184</v>
      </c>
      <c r="C45" s="41" t="s">
        <v>115</v>
      </c>
      <c r="D45" s="43">
        <v>332.35700000000003</v>
      </c>
      <c r="E45" s="43">
        <v>93.144999999999996</v>
      </c>
      <c r="F45" s="43">
        <v>6.84</v>
      </c>
      <c r="G45" s="37"/>
      <c r="H45" s="37"/>
    </row>
    <row r="46" spans="1:8" ht="15.75" thickBot="1" x14ac:dyDescent="0.3">
      <c r="A46" s="47" t="s">
        <v>174</v>
      </c>
      <c r="B46" s="60" t="s">
        <v>116</v>
      </c>
      <c r="C46" s="41" t="s">
        <v>115</v>
      </c>
      <c r="D46" s="43"/>
      <c r="E46" s="43"/>
      <c r="F46" s="43"/>
    </row>
    <row r="47" spans="1:8" ht="15.75" thickBot="1" x14ac:dyDescent="0.3">
      <c r="A47" s="47" t="s">
        <v>160</v>
      </c>
      <c r="B47" s="60" t="s">
        <v>117</v>
      </c>
      <c r="C47" s="41" t="s">
        <v>9</v>
      </c>
      <c r="D47" s="43"/>
      <c r="E47" s="43"/>
      <c r="F47" s="43"/>
    </row>
    <row r="48" spans="1:8" ht="39" thickBot="1" x14ac:dyDescent="0.3">
      <c r="A48" s="47" t="s">
        <v>163</v>
      </c>
      <c r="B48" s="60" t="s">
        <v>118</v>
      </c>
      <c r="C48" s="41" t="s">
        <v>115</v>
      </c>
      <c r="D48" s="43">
        <v>332.35700000000003</v>
      </c>
      <c r="E48" s="43">
        <v>93.144999999999996</v>
      </c>
      <c r="F48" s="43">
        <v>6.84</v>
      </c>
    </row>
    <row r="49" spans="1:6" ht="26.25" thickBot="1" x14ac:dyDescent="0.3">
      <c r="A49" s="47" t="s">
        <v>164</v>
      </c>
      <c r="B49" s="60" t="s">
        <v>119</v>
      </c>
      <c r="C49" s="41" t="s">
        <v>9</v>
      </c>
      <c r="D49" s="42">
        <v>1434.23</v>
      </c>
      <c r="E49" s="42">
        <v>2441.3000000000002</v>
      </c>
      <c r="F49" s="42">
        <v>3381.77</v>
      </c>
    </row>
    <row r="50" spans="1:6" ht="26.25" thickBot="1" x14ac:dyDescent="0.3">
      <c r="A50" s="47" t="s">
        <v>165</v>
      </c>
      <c r="B50" s="63" t="s">
        <v>78</v>
      </c>
      <c r="C50" s="44" t="s">
        <v>101</v>
      </c>
      <c r="D50" s="43">
        <v>476.68</v>
      </c>
      <c r="E50" s="43">
        <v>227.39</v>
      </c>
      <c r="F50" s="43">
        <v>23.13</v>
      </c>
    </row>
    <row r="51" spans="1:6" ht="26.25" thickBot="1" x14ac:dyDescent="0.3">
      <c r="A51" s="50" t="s">
        <v>166</v>
      </c>
      <c r="B51" s="45" t="s">
        <v>121</v>
      </c>
      <c r="C51" s="44" t="s">
        <v>101</v>
      </c>
      <c r="D51" s="43">
        <v>282.94</v>
      </c>
      <c r="E51" s="43">
        <v>173.1</v>
      </c>
      <c r="F51" s="43">
        <v>19.14</v>
      </c>
    </row>
    <row r="52" spans="1:6" ht="15.75" thickBot="1" x14ac:dyDescent="0.3">
      <c r="A52" s="50" t="s">
        <v>167</v>
      </c>
      <c r="B52" s="45" t="s">
        <v>120</v>
      </c>
      <c r="C52" s="44" t="s">
        <v>101</v>
      </c>
      <c r="D52" s="43">
        <v>193.74</v>
      </c>
      <c r="E52" s="43">
        <v>54.3</v>
      </c>
      <c r="F52" s="43">
        <v>3.99</v>
      </c>
    </row>
    <row r="53" spans="1:6" ht="15.75" thickBot="1" x14ac:dyDescent="0.3">
      <c r="A53" s="50" t="s">
        <v>168</v>
      </c>
      <c r="B53" s="63" t="s">
        <v>79</v>
      </c>
      <c r="C53" s="44" t="s">
        <v>101</v>
      </c>
      <c r="D53" s="43"/>
      <c r="E53" s="43"/>
      <c r="F53" s="43"/>
    </row>
    <row r="54" spans="1:6" ht="15.75" thickBot="1" x14ac:dyDescent="0.3">
      <c r="A54" s="50" t="s">
        <v>169</v>
      </c>
      <c r="B54" s="63" t="s">
        <v>80</v>
      </c>
      <c r="C54" s="44" t="s">
        <v>101</v>
      </c>
      <c r="D54" s="43"/>
      <c r="E54" s="43"/>
      <c r="F54" s="43"/>
    </row>
    <row r="55" spans="1:6" ht="26.25" thickBot="1" x14ac:dyDescent="0.3">
      <c r="A55" s="50" t="s">
        <v>178</v>
      </c>
      <c r="B55" s="63" t="s">
        <v>122</v>
      </c>
      <c r="C55" s="44" t="s">
        <v>101</v>
      </c>
      <c r="D55" s="43">
        <v>17.440000000000001</v>
      </c>
      <c r="E55" s="43">
        <v>8.32</v>
      </c>
      <c r="F55" s="43">
        <v>0.85</v>
      </c>
    </row>
    <row r="56" spans="1:6" ht="15.75" thickBot="1" x14ac:dyDescent="0.3">
      <c r="A56" s="49" t="s">
        <v>128</v>
      </c>
      <c r="B56" s="45" t="s">
        <v>59</v>
      </c>
      <c r="C56" s="46" t="s">
        <v>101</v>
      </c>
      <c r="D56" s="39">
        <v>3.14</v>
      </c>
      <c r="E56" s="39">
        <v>1.5</v>
      </c>
      <c r="F56" s="39">
        <v>0.15</v>
      </c>
    </row>
    <row r="57" spans="1:6" ht="26.25" thickBot="1" x14ac:dyDescent="0.3">
      <c r="A57" s="49" t="s">
        <v>129</v>
      </c>
      <c r="B57" s="45" t="s">
        <v>84</v>
      </c>
      <c r="C57" s="46" t="s">
        <v>101</v>
      </c>
      <c r="D57" s="39"/>
      <c r="E57" s="39"/>
      <c r="F57" s="39"/>
    </row>
    <row r="58" spans="1:6" ht="39" thickBot="1" x14ac:dyDescent="0.3">
      <c r="A58" s="49" t="s">
        <v>194</v>
      </c>
      <c r="B58" s="45" t="s">
        <v>86</v>
      </c>
      <c r="C58" s="46" t="s">
        <v>101</v>
      </c>
      <c r="D58" s="39"/>
      <c r="E58" s="39"/>
      <c r="F58" s="39"/>
    </row>
    <row r="59" spans="1:6" ht="15.75" thickBot="1" x14ac:dyDescent="0.3">
      <c r="A59" s="49" t="s">
        <v>195</v>
      </c>
      <c r="B59" s="45" t="s">
        <v>88</v>
      </c>
      <c r="C59" s="46" t="s">
        <v>101</v>
      </c>
      <c r="D59" s="39">
        <v>14.3</v>
      </c>
      <c r="E59" s="39">
        <v>6.82</v>
      </c>
      <c r="F59" s="39">
        <v>0.69</v>
      </c>
    </row>
    <row r="60" spans="1:6" ht="26.25" thickBot="1" x14ac:dyDescent="0.3">
      <c r="A60" s="50" t="s">
        <v>179</v>
      </c>
      <c r="B60" s="63" t="s">
        <v>123</v>
      </c>
      <c r="C60" s="44" t="s">
        <v>101</v>
      </c>
      <c r="D60" s="43">
        <v>494.12</v>
      </c>
      <c r="E60" s="43">
        <v>235.71</v>
      </c>
      <c r="F60" s="43">
        <v>23.98</v>
      </c>
    </row>
    <row r="61" spans="1:6" ht="26.25" thickBot="1" x14ac:dyDescent="0.3">
      <c r="A61" s="49" t="s">
        <v>82</v>
      </c>
      <c r="B61" s="45" t="s">
        <v>124</v>
      </c>
      <c r="C61" s="44" t="s">
        <v>101</v>
      </c>
      <c r="D61" s="43">
        <v>282.94</v>
      </c>
      <c r="E61" s="43">
        <v>173.1</v>
      </c>
      <c r="F61" s="43">
        <v>19.14</v>
      </c>
    </row>
    <row r="62" spans="1:6" ht="15.75" thickBot="1" x14ac:dyDescent="0.3">
      <c r="A62" s="49" t="s">
        <v>83</v>
      </c>
      <c r="B62" s="45" t="s">
        <v>120</v>
      </c>
      <c r="C62" s="44" t="s">
        <v>101</v>
      </c>
      <c r="D62" s="43">
        <v>211.18</v>
      </c>
      <c r="E62" s="43">
        <v>62.62</v>
      </c>
      <c r="F62" s="43">
        <v>4.83</v>
      </c>
    </row>
    <row r="63" spans="1:6" ht="77.25" thickBot="1" x14ac:dyDescent="0.3">
      <c r="A63" s="50" t="s">
        <v>180</v>
      </c>
      <c r="B63" s="63" t="s">
        <v>125</v>
      </c>
      <c r="C63" s="44" t="s">
        <v>115</v>
      </c>
      <c r="D63" s="43">
        <v>332.36</v>
      </c>
      <c r="E63" s="43">
        <v>93.14</v>
      </c>
      <c r="F63" s="43">
        <v>6.84</v>
      </c>
    </row>
    <row r="64" spans="1:6" ht="15.75" thickBot="1" x14ac:dyDescent="0.3">
      <c r="A64" s="50" t="s">
        <v>181</v>
      </c>
      <c r="B64" s="63" t="s">
        <v>126</v>
      </c>
      <c r="C64" s="44" t="s">
        <v>9</v>
      </c>
      <c r="D64" s="42">
        <v>1486.7</v>
      </c>
      <c r="E64" s="42">
        <v>2530.62</v>
      </c>
      <c r="F64" s="42">
        <v>3505.5</v>
      </c>
    </row>
    <row r="65" spans="1:11" ht="15.75" thickBot="1" x14ac:dyDescent="0.3">
      <c r="A65" s="48" t="s">
        <v>188</v>
      </c>
      <c r="B65" s="62" t="s">
        <v>113</v>
      </c>
      <c r="C65" s="38" t="s">
        <v>9</v>
      </c>
      <c r="D65" s="43">
        <v>851.3</v>
      </c>
      <c r="E65" s="42">
        <v>1858.37</v>
      </c>
      <c r="F65" s="42">
        <v>2798.84</v>
      </c>
    </row>
    <row r="66" spans="1:11" ht="15.75" thickBot="1" x14ac:dyDescent="0.3">
      <c r="A66" s="48" t="s">
        <v>189</v>
      </c>
      <c r="B66" s="62" t="s">
        <v>114</v>
      </c>
      <c r="C66" s="38" t="s">
        <v>9</v>
      </c>
      <c r="D66" s="43">
        <v>635.4</v>
      </c>
      <c r="E66" s="43">
        <v>672.25</v>
      </c>
      <c r="F66" s="43">
        <v>706.66</v>
      </c>
    </row>
    <row r="67" spans="1:11" ht="26.25" thickBot="1" x14ac:dyDescent="0.3">
      <c r="A67" s="50" t="s">
        <v>182</v>
      </c>
      <c r="B67" s="60" t="s">
        <v>127</v>
      </c>
      <c r="C67" s="41" t="s">
        <v>115</v>
      </c>
      <c r="D67" s="43">
        <v>332.35700000000003</v>
      </c>
      <c r="E67" s="43">
        <v>93.144999999999996</v>
      </c>
      <c r="F67" s="43">
        <v>6.84</v>
      </c>
    </row>
    <row r="68" spans="1:11" x14ac:dyDescent="0.25">
      <c r="A68" s="56"/>
      <c r="B68" s="37"/>
      <c r="C68" s="37"/>
      <c r="D68" s="37"/>
      <c r="E68" s="37"/>
      <c r="F68" s="37"/>
    </row>
    <row r="69" spans="1:11" ht="31.5" x14ac:dyDescent="0.25">
      <c r="B69" s="30" t="s">
        <v>97</v>
      </c>
      <c r="F69" s="31" t="s">
        <v>98</v>
      </c>
      <c r="G69" s="31"/>
      <c r="H69" s="31"/>
      <c r="I69" s="116"/>
      <c r="J69" s="116"/>
      <c r="K69" s="116"/>
    </row>
  </sheetData>
  <mergeCells count="4">
    <mergeCell ref="I69:K69"/>
    <mergeCell ref="A6:F6"/>
    <mergeCell ref="A5:F5"/>
    <mergeCell ref="A4:F4"/>
  </mergeCells>
  <pageMargins left="1.6929133858267718" right="0.70866141732283472" top="0.74803149606299213" bottom="0.35433070866141736" header="0.31496062992125984" footer="0.31496062992125984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opLeftCell="N20" workbookViewId="0">
      <selection activeCell="AB32" sqref="AB32"/>
    </sheetView>
  </sheetViews>
  <sheetFormatPr defaultRowHeight="15" x14ac:dyDescent="0.25"/>
  <cols>
    <col min="1" max="1" width="9.5703125" bestFit="1" customWidth="1"/>
    <col min="2" max="2" width="32" customWidth="1"/>
    <col min="3" max="3" width="11.140625" customWidth="1"/>
    <col min="5" max="5" width="12.42578125" customWidth="1"/>
    <col min="7" max="7" width="12" customWidth="1"/>
    <col min="11" max="11" width="12.85546875" customWidth="1"/>
    <col min="15" max="15" width="37" customWidth="1"/>
    <col min="17" max="17" width="17.85546875" customWidth="1"/>
    <col min="18" max="18" width="20.140625" customWidth="1"/>
    <col min="19" max="19" width="19.5703125" customWidth="1"/>
  </cols>
  <sheetData>
    <row r="1" spans="1:30" ht="15.75" x14ac:dyDescent="0.25">
      <c r="A1" s="1"/>
      <c r="B1" s="1"/>
      <c r="C1" s="1"/>
      <c r="D1" s="1"/>
      <c r="E1" s="1"/>
      <c r="F1" s="1"/>
      <c r="G1" s="1"/>
      <c r="H1" s="1"/>
      <c r="I1" s="28"/>
      <c r="J1" s="29"/>
      <c r="K1" s="29"/>
      <c r="L1" s="1"/>
      <c r="M1" s="3"/>
      <c r="N1" s="1"/>
      <c r="O1" s="1"/>
      <c r="P1" s="1"/>
      <c r="Q1" s="28"/>
      <c r="R1" s="28" t="s">
        <v>130</v>
      </c>
      <c r="S1" s="29"/>
    </row>
    <row r="2" spans="1:30" ht="15.75" x14ac:dyDescent="0.25">
      <c r="A2" s="1"/>
      <c r="B2" s="1"/>
      <c r="C2" s="1"/>
      <c r="D2" s="1"/>
      <c r="E2" s="1"/>
      <c r="F2" s="1"/>
      <c r="G2" s="1"/>
      <c r="H2" s="1"/>
      <c r="I2" s="28"/>
      <c r="J2" s="29"/>
      <c r="K2" s="29"/>
      <c r="L2" s="1"/>
      <c r="M2" s="3"/>
      <c r="N2" s="1"/>
      <c r="O2" s="1"/>
      <c r="P2" s="1"/>
      <c r="Q2" s="28"/>
      <c r="R2" s="28" t="s">
        <v>93</v>
      </c>
      <c r="S2" s="29"/>
    </row>
    <row r="3" spans="1:30" x14ac:dyDescent="0.25">
      <c r="A3" s="1"/>
      <c r="B3" s="1"/>
      <c r="C3" s="1"/>
      <c r="D3" s="1"/>
      <c r="E3" s="1"/>
      <c r="F3" s="1"/>
      <c r="G3" s="1"/>
      <c r="H3" s="1"/>
      <c r="I3" s="29"/>
      <c r="J3" s="29"/>
      <c r="K3" s="29"/>
      <c r="L3" s="1"/>
      <c r="M3" s="3"/>
      <c r="N3" s="1"/>
      <c r="O3" s="1"/>
      <c r="P3" s="1"/>
      <c r="Q3" s="29"/>
      <c r="R3" s="29" t="s">
        <v>94</v>
      </c>
      <c r="S3" s="64" t="s">
        <v>95</v>
      </c>
    </row>
    <row r="4" spans="1:30" ht="20.25" x14ac:dyDescent="0.25">
      <c r="A4" s="1"/>
      <c r="B4" s="1"/>
      <c r="C4" s="1"/>
      <c r="D4" s="1"/>
      <c r="E4" s="1"/>
      <c r="F4" s="1"/>
      <c r="G4" s="1"/>
      <c r="H4" s="1"/>
      <c r="I4" s="29"/>
      <c r="J4" s="29"/>
      <c r="K4" s="29"/>
      <c r="L4" s="1"/>
      <c r="M4" s="3"/>
      <c r="N4" s="110" t="s">
        <v>156</v>
      </c>
      <c r="O4" s="115"/>
      <c r="P4" s="115"/>
      <c r="Q4" s="115"/>
      <c r="R4" s="115"/>
      <c r="S4" s="115"/>
    </row>
    <row r="5" spans="1:30" ht="20.25" x14ac:dyDescent="0.25">
      <c r="A5" s="1"/>
      <c r="B5" s="110"/>
      <c r="C5" s="110"/>
      <c r="D5" s="110"/>
      <c r="E5" s="110"/>
      <c r="F5" s="110"/>
      <c r="G5" s="110"/>
      <c r="H5" s="110"/>
      <c r="I5" s="110"/>
      <c r="J5" s="110"/>
      <c r="K5" s="1"/>
      <c r="L5" s="1"/>
      <c r="M5" s="3"/>
      <c r="N5" s="110" t="s">
        <v>96</v>
      </c>
      <c r="O5" s="115"/>
      <c r="P5" s="115"/>
      <c r="Q5" s="115"/>
      <c r="R5" s="115"/>
      <c r="S5" s="121"/>
    </row>
    <row r="6" spans="1:30" ht="20.25" x14ac:dyDescent="0.25">
      <c r="A6" s="1"/>
      <c r="B6" s="32"/>
      <c r="C6" s="32"/>
      <c r="D6" s="32"/>
      <c r="E6" s="32"/>
      <c r="F6" s="32"/>
      <c r="G6" s="32"/>
      <c r="H6" s="32"/>
      <c r="I6" s="32"/>
      <c r="J6" s="32"/>
      <c r="K6" s="1"/>
      <c r="L6" s="1"/>
      <c r="M6" s="3"/>
      <c r="N6" s="110" t="s">
        <v>197</v>
      </c>
      <c r="O6" s="115"/>
      <c r="P6" s="115"/>
      <c r="Q6" s="115"/>
      <c r="R6" s="115"/>
      <c r="S6" s="115"/>
    </row>
    <row r="7" spans="1:30" ht="21" thickBot="1" x14ac:dyDescent="0.3">
      <c r="A7" s="1"/>
      <c r="B7" s="110"/>
      <c r="C7" s="110"/>
      <c r="D7" s="110"/>
      <c r="E7" s="110"/>
      <c r="F7" s="110"/>
      <c r="G7" s="110"/>
      <c r="H7" s="110"/>
      <c r="I7" s="110"/>
      <c r="J7" s="110"/>
      <c r="K7" s="1"/>
      <c r="L7" s="1"/>
      <c r="M7" s="3"/>
      <c r="N7" s="1"/>
      <c r="O7" s="1"/>
      <c r="P7" s="1"/>
      <c r="Q7" s="1"/>
      <c r="R7" s="2"/>
      <c r="S7" s="2" t="s">
        <v>1</v>
      </c>
    </row>
    <row r="8" spans="1:30" ht="39" thickBot="1" x14ac:dyDescent="0.3">
      <c r="N8" s="65" t="s">
        <v>2</v>
      </c>
      <c r="O8" s="67" t="s">
        <v>175</v>
      </c>
      <c r="P8" s="65" t="s">
        <v>99</v>
      </c>
      <c r="Q8" s="54" t="s">
        <v>198</v>
      </c>
      <c r="R8" s="66" t="s">
        <v>199</v>
      </c>
      <c r="S8" s="66" t="s">
        <v>200</v>
      </c>
    </row>
    <row r="9" spans="1:30" ht="15.75" thickBot="1" x14ac:dyDescent="0.3">
      <c r="N9" s="69">
        <v>1</v>
      </c>
      <c r="O9" s="66">
        <v>2</v>
      </c>
      <c r="P9" s="66">
        <v>3</v>
      </c>
      <c r="Q9" s="106">
        <v>4</v>
      </c>
      <c r="R9" s="107">
        <v>5</v>
      </c>
      <c r="S9" s="107">
        <v>6</v>
      </c>
    </row>
    <row r="10" spans="1:30" ht="29.25" thickBot="1" x14ac:dyDescent="0.3">
      <c r="N10" s="47">
        <v>1</v>
      </c>
      <c r="O10" s="14" t="s">
        <v>143</v>
      </c>
      <c r="P10" s="52" t="s">
        <v>101</v>
      </c>
      <c r="Q10" s="108">
        <v>17.059999999999999</v>
      </c>
      <c r="R10" s="108">
        <v>4.78</v>
      </c>
      <c r="S10" s="108">
        <v>0.35</v>
      </c>
      <c r="AC10" s="28"/>
      <c r="AD10" s="29"/>
    </row>
    <row r="11" spans="1:30" ht="16.5" thickBot="1" x14ac:dyDescent="0.3">
      <c r="N11" s="48" t="s">
        <v>11</v>
      </c>
      <c r="O11" s="51" t="s">
        <v>144</v>
      </c>
      <c r="P11" s="53" t="s">
        <v>101</v>
      </c>
      <c r="Q11" s="109"/>
      <c r="R11" s="108"/>
      <c r="S11" s="108"/>
      <c r="AC11" s="28"/>
      <c r="AD11" s="29"/>
    </row>
    <row r="12" spans="1:30" ht="15.75" thickBot="1" x14ac:dyDescent="0.3">
      <c r="N12" s="48" t="s">
        <v>27</v>
      </c>
      <c r="O12" s="51" t="s">
        <v>28</v>
      </c>
      <c r="P12" s="53" t="s">
        <v>101</v>
      </c>
      <c r="Q12" s="109">
        <v>13.71</v>
      </c>
      <c r="R12" s="108">
        <v>3.84</v>
      </c>
      <c r="S12" s="108">
        <v>0.28000000000000003</v>
      </c>
      <c r="AC12" s="29"/>
      <c r="AD12" s="64"/>
    </row>
    <row r="13" spans="1:30" ht="15.75" thickBot="1" x14ac:dyDescent="0.3">
      <c r="N13" s="48" t="s">
        <v>29</v>
      </c>
      <c r="O13" s="51" t="s">
        <v>145</v>
      </c>
      <c r="P13" s="53" t="s">
        <v>101</v>
      </c>
      <c r="Q13" s="108">
        <v>3.02</v>
      </c>
      <c r="R13" s="108">
        <v>0.85</v>
      </c>
      <c r="S13" s="108">
        <v>0.06</v>
      </c>
    </row>
    <row r="14" spans="1:30" ht="15.75" thickBot="1" x14ac:dyDescent="0.3">
      <c r="N14" s="48" t="s">
        <v>31</v>
      </c>
      <c r="O14" s="51" t="s">
        <v>32</v>
      </c>
      <c r="P14" s="53" t="s">
        <v>101</v>
      </c>
      <c r="Q14" s="109">
        <v>3.02</v>
      </c>
      <c r="R14" s="109">
        <v>0.85</v>
      </c>
      <c r="S14" s="109">
        <v>0.06</v>
      </c>
    </row>
    <row r="15" spans="1:30" ht="15.75" thickBot="1" x14ac:dyDescent="0.3">
      <c r="N15" s="48" t="s">
        <v>33</v>
      </c>
      <c r="O15" s="51" t="s">
        <v>146</v>
      </c>
      <c r="P15" s="53" t="s">
        <v>101</v>
      </c>
      <c r="Q15" s="109"/>
      <c r="R15" s="109"/>
      <c r="S15" s="109"/>
    </row>
    <row r="16" spans="1:30" ht="15.75" thickBot="1" x14ac:dyDescent="0.3">
      <c r="N16" s="48" t="s">
        <v>35</v>
      </c>
      <c r="O16" s="51" t="s">
        <v>36</v>
      </c>
      <c r="P16" s="53" t="s">
        <v>101</v>
      </c>
      <c r="Q16" s="109"/>
      <c r="R16" s="109"/>
      <c r="S16" s="109"/>
    </row>
    <row r="17" spans="14:19" ht="29.25" thickBot="1" x14ac:dyDescent="0.3">
      <c r="N17" s="47" t="s">
        <v>37</v>
      </c>
      <c r="O17" s="14" t="s">
        <v>147</v>
      </c>
      <c r="P17" s="52" t="s">
        <v>101</v>
      </c>
      <c r="Q17" s="108">
        <v>0.34</v>
      </c>
      <c r="R17" s="108">
        <v>0.09</v>
      </c>
      <c r="S17" s="108">
        <v>0.01</v>
      </c>
    </row>
    <row r="18" spans="14:19" ht="15.75" thickBot="1" x14ac:dyDescent="0.3">
      <c r="N18" s="48" t="s">
        <v>39</v>
      </c>
      <c r="O18" s="51" t="s">
        <v>40</v>
      </c>
      <c r="P18" s="53" t="s">
        <v>101</v>
      </c>
      <c r="Q18" s="109">
        <v>0.23</v>
      </c>
      <c r="R18" s="109">
        <v>0.06</v>
      </c>
      <c r="S18" s="109">
        <v>0</v>
      </c>
    </row>
    <row r="19" spans="14:19" ht="15.75" thickBot="1" x14ac:dyDescent="0.3">
      <c r="N19" s="48" t="s">
        <v>41</v>
      </c>
      <c r="O19" s="51" t="s">
        <v>42</v>
      </c>
      <c r="P19" s="34" t="s">
        <v>101</v>
      </c>
      <c r="Q19" s="109">
        <v>0.05</v>
      </c>
      <c r="R19" s="109">
        <v>0.01</v>
      </c>
      <c r="S19" s="109">
        <v>0</v>
      </c>
    </row>
    <row r="20" spans="14:19" ht="15.75" thickBot="1" x14ac:dyDescent="0.3">
      <c r="N20" s="48" t="s">
        <v>43</v>
      </c>
      <c r="O20" s="22" t="s">
        <v>131</v>
      </c>
      <c r="P20" s="34" t="s">
        <v>101</v>
      </c>
      <c r="Q20" s="109">
        <v>0</v>
      </c>
      <c r="R20" s="109">
        <v>0</v>
      </c>
      <c r="S20" s="109">
        <v>0</v>
      </c>
    </row>
    <row r="21" spans="14:19" ht="15.75" thickBot="1" x14ac:dyDescent="0.3">
      <c r="N21" s="48" t="s">
        <v>44</v>
      </c>
      <c r="O21" s="51" t="s">
        <v>45</v>
      </c>
      <c r="P21" s="34" t="s">
        <v>101</v>
      </c>
      <c r="Q21" s="109">
        <v>0.05</v>
      </c>
      <c r="R21" s="109">
        <v>0.01</v>
      </c>
      <c r="S21" s="109">
        <v>0</v>
      </c>
    </row>
    <row r="22" spans="14:19" ht="29.25" thickBot="1" x14ac:dyDescent="0.3">
      <c r="N22" s="47">
        <v>2</v>
      </c>
      <c r="O22" s="14" t="s">
        <v>148</v>
      </c>
      <c r="P22" s="36" t="s">
        <v>101</v>
      </c>
      <c r="Q22" s="108">
        <v>0.12</v>
      </c>
      <c r="R22" s="108">
        <v>0.03</v>
      </c>
      <c r="S22" s="108">
        <v>0</v>
      </c>
    </row>
    <row r="23" spans="14:19" ht="15.75" thickBot="1" x14ac:dyDescent="0.3">
      <c r="N23" s="48" t="s">
        <v>47</v>
      </c>
      <c r="O23" s="51" t="s">
        <v>40</v>
      </c>
      <c r="P23" s="34" t="s">
        <v>101</v>
      </c>
      <c r="Q23" s="109">
        <v>0.08</v>
      </c>
      <c r="R23" s="109">
        <v>0.02</v>
      </c>
      <c r="S23" s="109">
        <v>0</v>
      </c>
    </row>
    <row r="24" spans="14:19" ht="15.75" thickBot="1" x14ac:dyDescent="0.3">
      <c r="N24" s="48" t="s">
        <v>48</v>
      </c>
      <c r="O24" s="51" t="s">
        <v>49</v>
      </c>
      <c r="P24" s="34" t="s">
        <v>101</v>
      </c>
      <c r="Q24" s="109">
        <v>0.02</v>
      </c>
      <c r="R24" s="109">
        <v>0</v>
      </c>
      <c r="S24" s="109">
        <v>0</v>
      </c>
    </row>
    <row r="25" spans="14:19" ht="15.75" thickBot="1" x14ac:dyDescent="0.3">
      <c r="N25" s="48" t="s">
        <v>50</v>
      </c>
      <c r="O25" s="51" t="s">
        <v>146</v>
      </c>
      <c r="P25" s="34" t="s">
        <v>101</v>
      </c>
      <c r="Q25" s="109">
        <v>0</v>
      </c>
      <c r="R25" s="109">
        <v>0</v>
      </c>
      <c r="S25" s="109">
        <v>0</v>
      </c>
    </row>
    <row r="26" spans="14:19" ht="15.75" thickBot="1" x14ac:dyDescent="0.3">
      <c r="N26" s="48" t="s">
        <v>51</v>
      </c>
      <c r="O26" s="51" t="s">
        <v>45</v>
      </c>
      <c r="P26" s="34" t="s">
        <v>101</v>
      </c>
      <c r="Q26" s="109">
        <v>0.02</v>
      </c>
      <c r="R26" s="109">
        <v>0.01</v>
      </c>
      <c r="S26" s="109">
        <v>0</v>
      </c>
    </row>
    <row r="27" spans="14:19" ht="15.75" thickBot="1" x14ac:dyDescent="0.3">
      <c r="N27" s="47">
        <v>3</v>
      </c>
      <c r="O27" s="14" t="s">
        <v>201</v>
      </c>
      <c r="P27" s="36" t="s">
        <v>101</v>
      </c>
      <c r="Q27" s="108"/>
      <c r="R27" s="108"/>
      <c r="S27" s="108"/>
    </row>
    <row r="28" spans="14:19" ht="15.75" thickBot="1" x14ac:dyDescent="0.3">
      <c r="N28" s="47">
        <v>4</v>
      </c>
      <c r="O28" s="14" t="s">
        <v>149</v>
      </c>
      <c r="P28" s="36" t="s">
        <v>101</v>
      </c>
      <c r="Q28" s="108"/>
      <c r="R28" s="108"/>
      <c r="S28" s="108"/>
    </row>
    <row r="29" spans="14:19" ht="15.75" thickBot="1" x14ac:dyDescent="0.3">
      <c r="N29" s="47">
        <v>5</v>
      </c>
      <c r="O29" s="14" t="s">
        <v>54</v>
      </c>
      <c r="P29" s="36" t="s">
        <v>101</v>
      </c>
      <c r="Q29" s="108"/>
      <c r="R29" s="108"/>
      <c r="S29" s="108"/>
    </row>
    <row r="30" spans="14:19" ht="15.75" thickBot="1" x14ac:dyDescent="0.3">
      <c r="N30" s="47">
        <v>6</v>
      </c>
      <c r="O30" s="14" t="s">
        <v>132</v>
      </c>
      <c r="P30" s="36" t="s">
        <v>101</v>
      </c>
      <c r="Q30" s="108">
        <v>17.170000000000002</v>
      </c>
      <c r="R30" s="108">
        <v>4.8099999999999996</v>
      </c>
      <c r="S30" s="108">
        <v>0.35</v>
      </c>
    </row>
    <row r="31" spans="14:19" ht="15.75" thickBot="1" x14ac:dyDescent="0.3">
      <c r="N31" s="47">
        <v>7</v>
      </c>
      <c r="O31" s="14" t="s">
        <v>56</v>
      </c>
      <c r="P31" s="36" t="s">
        <v>101</v>
      </c>
      <c r="Q31" s="108"/>
      <c r="R31" s="108"/>
      <c r="S31" s="108"/>
    </row>
    <row r="32" spans="14:19" ht="29.25" thickBot="1" x14ac:dyDescent="0.3">
      <c r="N32" s="47">
        <v>8</v>
      </c>
      <c r="O32" s="14" t="s">
        <v>150</v>
      </c>
      <c r="P32" s="36" t="s">
        <v>101</v>
      </c>
      <c r="Q32" s="108">
        <v>0.63</v>
      </c>
      <c r="R32" s="108">
        <v>0.18</v>
      </c>
      <c r="S32" s="108">
        <v>0.01</v>
      </c>
    </row>
    <row r="33" spans="14:21" ht="15.75" thickBot="1" x14ac:dyDescent="0.3">
      <c r="N33" s="48" t="s">
        <v>58</v>
      </c>
      <c r="O33" s="51" t="s">
        <v>59</v>
      </c>
      <c r="P33" s="34" t="s">
        <v>133</v>
      </c>
      <c r="Q33" s="109">
        <v>0.11</v>
      </c>
      <c r="R33" s="109">
        <v>0.03</v>
      </c>
      <c r="S33" s="109">
        <v>0</v>
      </c>
    </row>
    <row r="34" spans="14:21" ht="15.75" thickBot="1" x14ac:dyDescent="0.3">
      <c r="N34" s="48" t="s">
        <v>60</v>
      </c>
      <c r="O34" s="51" t="s">
        <v>134</v>
      </c>
      <c r="P34" s="34" t="s">
        <v>101</v>
      </c>
      <c r="Q34" s="109"/>
      <c r="R34" s="109"/>
      <c r="S34" s="109"/>
    </row>
    <row r="35" spans="14:21" ht="15.75" thickBot="1" x14ac:dyDescent="0.3">
      <c r="N35" s="48" t="s">
        <v>62</v>
      </c>
      <c r="O35" s="51" t="s">
        <v>135</v>
      </c>
      <c r="P35" s="34" t="s">
        <v>101</v>
      </c>
      <c r="Q35" s="109"/>
      <c r="R35" s="109"/>
      <c r="S35" s="109"/>
    </row>
    <row r="36" spans="14:21" ht="30.75" thickBot="1" x14ac:dyDescent="0.3">
      <c r="N36" s="48" t="s">
        <v>64</v>
      </c>
      <c r="O36" s="51" t="s">
        <v>65</v>
      </c>
      <c r="P36" s="34" t="s">
        <v>101</v>
      </c>
      <c r="Q36" s="109"/>
      <c r="R36" s="109"/>
      <c r="S36" s="109"/>
    </row>
    <row r="37" spans="14:21" ht="15.75" thickBot="1" x14ac:dyDescent="0.3">
      <c r="N37" s="48" t="s">
        <v>66</v>
      </c>
      <c r="O37" s="51" t="s">
        <v>151</v>
      </c>
      <c r="P37" s="34" t="s">
        <v>101</v>
      </c>
      <c r="Q37" s="109">
        <v>0.52</v>
      </c>
      <c r="R37" s="109">
        <v>0.14000000000000001</v>
      </c>
      <c r="S37" s="109">
        <v>0.01</v>
      </c>
    </row>
    <row r="38" spans="14:21" ht="29.25" thickBot="1" x14ac:dyDescent="0.3">
      <c r="N38" s="47">
        <v>9</v>
      </c>
      <c r="O38" s="14" t="s">
        <v>152</v>
      </c>
      <c r="P38" s="36" t="s">
        <v>101</v>
      </c>
      <c r="Q38" s="108">
        <v>17.8</v>
      </c>
      <c r="R38" s="108">
        <v>4.99</v>
      </c>
      <c r="S38" s="108">
        <v>0.37</v>
      </c>
    </row>
    <row r="39" spans="14:21" ht="29.25" thickBot="1" x14ac:dyDescent="0.3">
      <c r="N39" s="47">
        <v>10</v>
      </c>
      <c r="O39" s="14" t="s">
        <v>153</v>
      </c>
      <c r="P39" s="36" t="s">
        <v>9</v>
      </c>
      <c r="Q39" s="108">
        <v>53.56</v>
      </c>
      <c r="R39" s="108">
        <v>53.56</v>
      </c>
      <c r="S39" s="108">
        <v>53.56</v>
      </c>
    </row>
    <row r="40" spans="14:21" ht="43.5" thickBot="1" x14ac:dyDescent="0.3">
      <c r="N40" s="47">
        <v>11</v>
      </c>
      <c r="O40" s="14" t="s">
        <v>154</v>
      </c>
      <c r="P40" s="36" t="s">
        <v>115</v>
      </c>
      <c r="Q40" s="108">
        <v>332.36</v>
      </c>
      <c r="R40" s="108">
        <v>93.14</v>
      </c>
      <c r="S40" s="108">
        <v>6.84</v>
      </c>
    </row>
    <row r="41" spans="14:21" ht="15.75" thickBot="1" x14ac:dyDescent="0.3">
      <c r="N41" s="48" t="s">
        <v>140</v>
      </c>
      <c r="O41" s="51" t="s">
        <v>136</v>
      </c>
      <c r="P41" s="34" t="s">
        <v>115</v>
      </c>
      <c r="Q41" s="109">
        <v>332.36</v>
      </c>
      <c r="R41" s="109"/>
      <c r="S41" s="109"/>
    </row>
    <row r="42" spans="14:21" ht="15.75" thickBot="1" x14ac:dyDescent="0.3">
      <c r="N42" s="48" t="s">
        <v>141</v>
      </c>
      <c r="O42" s="51" t="s">
        <v>137</v>
      </c>
      <c r="P42" s="34" t="s">
        <v>115</v>
      </c>
      <c r="Q42" s="109"/>
      <c r="R42" s="109"/>
      <c r="S42" s="109"/>
    </row>
    <row r="43" spans="14:21" ht="15.75" thickBot="1" x14ac:dyDescent="0.3">
      <c r="N43" s="48" t="s">
        <v>161</v>
      </c>
      <c r="O43" s="51" t="s">
        <v>138</v>
      </c>
      <c r="P43" s="34" t="s">
        <v>115</v>
      </c>
      <c r="Q43" s="109"/>
      <c r="R43" s="109">
        <v>93.14</v>
      </c>
      <c r="S43" s="109"/>
    </row>
    <row r="44" spans="14:21" ht="15.75" thickBot="1" x14ac:dyDescent="0.3">
      <c r="N44" s="48" t="s">
        <v>162</v>
      </c>
      <c r="O44" s="51" t="s">
        <v>155</v>
      </c>
      <c r="P44" s="34" t="s">
        <v>115</v>
      </c>
      <c r="Q44" s="109"/>
      <c r="R44" s="109"/>
      <c r="S44" s="109">
        <v>6.84</v>
      </c>
    </row>
    <row r="45" spans="14:21" x14ac:dyDescent="0.25">
      <c r="N45" s="68"/>
    </row>
    <row r="46" spans="14:21" ht="31.5" x14ac:dyDescent="0.25">
      <c r="O46" s="30" t="s">
        <v>97</v>
      </c>
      <c r="S46" s="31" t="s">
        <v>98</v>
      </c>
      <c r="T46" s="31"/>
      <c r="U46" s="31"/>
    </row>
  </sheetData>
  <mergeCells count="5">
    <mergeCell ref="N6:S6"/>
    <mergeCell ref="N4:S4"/>
    <mergeCell ref="N5:S5"/>
    <mergeCell ref="B5:J5"/>
    <mergeCell ref="B7:J7"/>
  </mergeCells>
  <pageMargins left="0.70866141732283472" right="0.31496062992125984" top="0.55118110236220474" bottom="0.55118110236220474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Q28" sqref="Q28"/>
    </sheetView>
  </sheetViews>
  <sheetFormatPr defaultRowHeight="15" x14ac:dyDescent="0.25"/>
  <cols>
    <col min="1" max="1" width="6.28515625" customWidth="1"/>
    <col min="2" max="2" width="28.140625" customWidth="1"/>
    <col min="3" max="3" width="7.42578125" customWidth="1"/>
    <col min="4" max="4" width="9.42578125" customWidth="1"/>
    <col min="5" max="5" width="8.7109375" customWidth="1"/>
    <col min="6" max="6" width="10.28515625" customWidth="1"/>
    <col min="7" max="7" width="8.5703125" customWidth="1"/>
    <col min="8" max="8" width="9.7109375" customWidth="1"/>
    <col min="9" max="9" width="8.7109375" customWidth="1"/>
    <col min="10" max="10" width="10.140625" customWidth="1"/>
    <col min="11" max="11" width="7.85546875" customWidth="1"/>
    <col min="12" max="12" width="11" customWidth="1"/>
  </cols>
  <sheetData>
    <row r="1" spans="1:12" ht="15.75" x14ac:dyDescent="0.25">
      <c r="A1" s="70"/>
      <c r="B1" s="71"/>
      <c r="C1" s="72"/>
      <c r="D1" s="71"/>
      <c r="E1" s="71"/>
      <c r="F1" s="71"/>
      <c r="G1" s="71"/>
      <c r="H1" s="71"/>
      <c r="I1" s="73" t="s">
        <v>203</v>
      </c>
      <c r="J1" s="73"/>
      <c r="K1" s="73"/>
      <c r="L1" s="73"/>
    </row>
    <row r="2" spans="1:12" ht="62.25" customHeight="1" x14ac:dyDescent="0.25">
      <c r="A2" s="70"/>
      <c r="B2" s="71"/>
      <c r="C2" s="72"/>
      <c r="D2" s="71"/>
      <c r="E2" s="71"/>
      <c r="F2" s="71"/>
      <c r="G2" s="71"/>
      <c r="H2" s="71"/>
      <c r="I2" s="123" t="s">
        <v>204</v>
      </c>
      <c r="J2" s="123"/>
      <c r="K2" s="123"/>
      <c r="L2" s="123"/>
    </row>
    <row r="3" spans="1:12" x14ac:dyDescent="0.25">
      <c r="A3" s="124" t="s">
        <v>205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25">
      <c r="A4" s="124" t="s">
        <v>206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25">
      <c r="A5" s="122" t="s">
        <v>2</v>
      </c>
      <c r="B5" s="122" t="s">
        <v>207</v>
      </c>
      <c r="C5" s="125" t="s">
        <v>208</v>
      </c>
      <c r="D5" s="126"/>
      <c r="E5" s="129" t="s">
        <v>209</v>
      </c>
      <c r="F5" s="130"/>
      <c r="G5" s="130"/>
      <c r="H5" s="130"/>
      <c r="I5" s="130"/>
      <c r="J5" s="130"/>
      <c r="K5" s="130"/>
      <c r="L5" s="131"/>
    </row>
    <row r="6" spans="1:12" ht="25.5" customHeight="1" x14ac:dyDescent="0.25">
      <c r="A6" s="122"/>
      <c r="B6" s="122"/>
      <c r="C6" s="127"/>
      <c r="D6" s="128"/>
      <c r="E6" s="122" t="s">
        <v>136</v>
      </c>
      <c r="F6" s="122"/>
      <c r="G6" s="122" t="s">
        <v>210</v>
      </c>
      <c r="H6" s="122"/>
      <c r="I6" s="122" t="s">
        <v>211</v>
      </c>
      <c r="J6" s="122"/>
      <c r="K6" s="122" t="s">
        <v>137</v>
      </c>
      <c r="L6" s="122"/>
    </row>
    <row r="7" spans="1:12" ht="30.75" customHeight="1" x14ac:dyDescent="0.25">
      <c r="A7" s="122"/>
      <c r="B7" s="122"/>
      <c r="C7" s="85" t="s">
        <v>101</v>
      </c>
      <c r="D7" s="85" t="s">
        <v>238</v>
      </c>
      <c r="E7" s="85" t="s">
        <v>101</v>
      </c>
      <c r="F7" s="85" t="s">
        <v>238</v>
      </c>
      <c r="G7" s="85" t="s">
        <v>101</v>
      </c>
      <c r="H7" s="85" t="s">
        <v>238</v>
      </c>
      <c r="I7" s="85" t="s">
        <v>101</v>
      </c>
      <c r="J7" s="85" t="s">
        <v>238</v>
      </c>
      <c r="K7" s="85" t="s">
        <v>101</v>
      </c>
      <c r="L7" s="85" t="s">
        <v>238</v>
      </c>
    </row>
    <row r="8" spans="1:12" x14ac:dyDescent="0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</row>
    <row r="9" spans="1:12" ht="28.5" x14ac:dyDescent="0.25">
      <c r="A9" s="75"/>
      <c r="B9" s="76" t="s">
        <v>212</v>
      </c>
      <c r="C9" s="86">
        <v>107.74262181261869</v>
      </c>
      <c r="D9" s="86"/>
      <c r="E9" s="86">
        <v>107.74262181261869</v>
      </c>
      <c r="F9" s="86">
        <v>80.737075241024684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90" x14ac:dyDescent="0.25">
      <c r="A10" s="77">
        <v>1</v>
      </c>
      <c r="B10" s="78" t="s">
        <v>213</v>
      </c>
      <c r="C10" s="87">
        <v>92.449394478255087</v>
      </c>
      <c r="D10" s="87"/>
      <c r="E10" s="87">
        <v>92.449394478255087</v>
      </c>
      <c r="F10" s="87">
        <v>69.27707524102469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</row>
    <row r="11" spans="1:12" x14ac:dyDescent="0.25">
      <c r="A11" s="77" t="s">
        <v>11</v>
      </c>
      <c r="B11" s="78" t="s">
        <v>214</v>
      </c>
      <c r="C11" s="87">
        <f t="shared" ref="C11" si="0">E11+G11+I11+K11</f>
        <v>0</v>
      </c>
      <c r="D11" s="79"/>
      <c r="E11" s="87"/>
      <c r="F11" s="87"/>
      <c r="G11" s="87"/>
      <c r="H11" s="87"/>
      <c r="I11" s="87"/>
      <c r="J11" s="87"/>
      <c r="K11" s="87"/>
      <c r="L11" s="87"/>
    </row>
    <row r="12" spans="1:12" ht="60" x14ac:dyDescent="0.25">
      <c r="A12" s="77" t="s">
        <v>215</v>
      </c>
      <c r="B12" s="78" t="s">
        <v>216</v>
      </c>
      <c r="C12" s="87">
        <v>15.29322733436361</v>
      </c>
      <c r="D12" s="87"/>
      <c r="E12" s="87">
        <v>15.29322733436361</v>
      </c>
      <c r="F12" s="87">
        <v>11.46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</row>
    <row r="13" spans="1:12" ht="28.5" x14ac:dyDescent="0.25">
      <c r="A13" s="80" t="s">
        <v>170</v>
      </c>
      <c r="B13" s="76" t="s">
        <v>217</v>
      </c>
      <c r="C13" s="86">
        <v>107.74262181261869</v>
      </c>
      <c r="D13" s="86"/>
      <c r="E13" s="86">
        <v>107.74262181261869</v>
      </c>
      <c r="F13" s="86">
        <v>80.737075241024684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</row>
    <row r="14" spans="1:12" x14ac:dyDescent="0.25">
      <c r="A14" s="80" t="s">
        <v>171</v>
      </c>
      <c r="B14" s="76" t="s">
        <v>218</v>
      </c>
      <c r="C14" s="86">
        <f>C13</f>
        <v>107.74262181261869</v>
      </c>
      <c r="D14" s="75" t="s">
        <v>219</v>
      </c>
      <c r="E14" s="86">
        <f>E13</f>
        <v>107.74262181261869</v>
      </c>
      <c r="F14" s="75" t="s">
        <v>219</v>
      </c>
      <c r="G14" s="86">
        <f>G13</f>
        <v>0</v>
      </c>
      <c r="H14" s="75" t="s">
        <v>219</v>
      </c>
      <c r="I14" s="86">
        <f>I13</f>
        <v>0</v>
      </c>
      <c r="J14" s="75" t="s">
        <v>219</v>
      </c>
      <c r="K14" s="86">
        <f>K13</f>
        <v>0</v>
      </c>
      <c r="L14" s="75" t="s">
        <v>219</v>
      </c>
    </row>
    <row r="15" spans="1:12" ht="42.75" x14ac:dyDescent="0.25">
      <c r="A15" s="77" t="s">
        <v>172</v>
      </c>
      <c r="B15" s="76" t="s">
        <v>220</v>
      </c>
      <c r="C15" s="87">
        <v>107.74262181261869</v>
      </c>
      <c r="D15" s="87">
        <v>0</v>
      </c>
      <c r="E15" s="87">
        <v>107.74262181261869</v>
      </c>
      <c r="F15" s="86">
        <v>80.737075241024684</v>
      </c>
      <c r="G15" s="87">
        <v>0</v>
      </c>
      <c r="H15" s="86">
        <v>0</v>
      </c>
      <c r="I15" s="87">
        <v>0</v>
      </c>
      <c r="J15" s="86">
        <v>0</v>
      </c>
      <c r="K15" s="87">
        <v>0</v>
      </c>
      <c r="L15" s="87">
        <v>0</v>
      </c>
    </row>
    <row r="16" spans="1:12" x14ac:dyDescent="0.25">
      <c r="A16" s="77" t="s">
        <v>221</v>
      </c>
      <c r="B16" s="78" t="s">
        <v>222</v>
      </c>
      <c r="C16" s="87">
        <v>92.449394478255087</v>
      </c>
      <c r="D16" s="87">
        <v>0</v>
      </c>
      <c r="E16" s="87">
        <v>92.449394478255087</v>
      </c>
      <c r="F16" s="87">
        <v>69.27707524102469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</row>
    <row r="17" spans="1:12" x14ac:dyDescent="0.25">
      <c r="A17" s="77" t="s">
        <v>223</v>
      </c>
      <c r="B17" s="78" t="s">
        <v>224</v>
      </c>
      <c r="C17" s="87">
        <v>15.293227334363607</v>
      </c>
      <c r="D17" s="87">
        <v>0</v>
      </c>
      <c r="E17" s="87">
        <v>15.293227334363607</v>
      </c>
      <c r="F17" s="87">
        <v>11.459999999999997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</row>
    <row r="18" spans="1:12" ht="42.75" x14ac:dyDescent="0.25">
      <c r="A18" s="81" t="s">
        <v>225</v>
      </c>
      <c r="B18" s="82" t="s">
        <v>226</v>
      </c>
      <c r="C18" s="88" t="s">
        <v>219</v>
      </c>
      <c r="D18" s="83"/>
      <c r="E18" s="88" t="s">
        <v>219</v>
      </c>
      <c r="F18" s="89">
        <v>96.88</v>
      </c>
      <c r="G18" s="88" t="s">
        <v>219</v>
      </c>
      <c r="H18" s="89">
        <v>0</v>
      </c>
      <c r="I18" s="88" t="s">
        <v>219</v>
      </c>
      <c r="J18" s="89">
        <v>0</v>
      </c>
      <c r="K18" s="88" t="s">
        <v>219</v>
      </c>
      <c r="L18" s="90">
        <v>0</v>
      </c>
    </row>
    <row r="19" spans="1:12" x14ac:dyDescent="0.25">
      <c r="A19" s="77" t="s">
        <v>140</v>
      </c>
      <c r="B19" s="78" t="s">
        <v>227</v>
      </c>
      <c r="C19" s="91" t="s">
        <v>219</v>
      </c>
      <c r="D19" s="79"/>
      <c r="E19" s="91" t="s">
        <v>219</v>
      </c>
      <c r="F19" s="87"/>
      <c r="G19" s="91" t="s">
        <v>219</v>
      </c>
      <c r="H19" s="87"/>
      <c r="I19" s="91" t="s">
        <v>219</v>
      </c>
      <c r="J19" s="87"/>
      <c r="K19" s="91" t="s">
        <v>219</v>
      </c>
      <c r="L19" s="87"/>
    </row>
    <row r="20" spans="1:12" ht="30" x14ac:dyDescent="0.25">
      <c r="A20" s="77" t="s">
        <v>141</v>
      </c>
      <c r="B20" s="78" t="s">
        <v>228</v>
      </c>
      <c r="C20" s="91" t="s">
        <v>219</v>
      </c>
      <c r="D20" s="87">
        <f>D18-D19</f>
        <v>0</v>
      </c>
      <c r="E20" s="91" t="s">
        <v>219</v>
      </c>
      <c r="F20" s="87">
        <f>F18-F19</f>
        <v>96.88</v>
      </c>
      <c r="G20" s="91" t="s">
        <v>219</v>
      </c>
      <c r="H20" s="87">
        <f>H18-H19</f>
        <v>0</v>
      </c>
      <c r="I20" s="91" t="s">
        <v>219</v>
      </c>
      <c r="J20" s="87">
        <f>J18-J19</f>
        <v>0</v>
      </c>
      <c r="K20" s="91" t="s">
        <v>219</v>
      </c>
      <c r="L20" s="87">
        <f>L18-L19</f>
        <v>0</v>
      </c>
    </row>
    <row r="21" spans="1:12" ht="42.75" x14ac:dyDescent="0.25">
      <c r="A21" s="80" t="s">
        <v>158</v>
      </c>
      <c r="B21" s="76" t="s">
        <v>229</v>
      </c>
      <c r="C21" s="86">
        <f>E21+G21+I21+K21</f>
        <v>60.021940762114895</v>
      </c>
      <c r="D21" s="75" t="s">
        <v>219</v>
      </c>
      <c r="E21" s="86">
        <v>60.021940762114895</v>
      </c>
      <c r="F21" s="75" t="s">
        <v>219</v>
      </c>
      <c r="G21" s="86">
        <v>0</v>
      </c>
      <c r="H21" s="92" t="s">
        <v>219</v>
      </c>
      <c r="I21" s="86">
        <v>0</v>
      </c>
      <c r="J21" s="86" t="s">
        <v>219</v>
      </c>
      <c r="K21" s="86">
        <v>0</v>
      </c>
      <c r="L21" s="92" t="s">
        <v>219</v>
      </c>
    </row>
    <row r="22" spans="1:12" ht="57" x14ac:dyDescent="0.25">
      <c r="A22" s="80" t="s">
        <v>159</v>
      </c>
      <c r="B22" s="76" t="s">
        <v>237</v>
      </c>
      <c r="C22" s="86">
        <f>E22+G22+I22+K22</f>
        <v>1.334487550991589</v>
      </c>
      <c r="D22" s="75" t="s">
        <v>219</v>
      </c>
      <c r="E22" s="86">
        <v>1.334487550991589</v>
      </c>
      <c r="F22" s="75" t="s">
        <v>219</v>
      </c>
      <c r="G22" s="86">
        <v>0</v>
      </c>
      <c r="H22" s="92" t="s">
        <v>219</v>
      </c>
      <c r="I22" s="86">
        <v>0</v>
      </c>
      <c r="J22" s="86" t="s">
        <v>219</v>
      </c>
      <c r="K22" s="86">
        <v>0</v>
      </c>
      <c r="L22" s="92" t="s">
        <v>219</v>
      </c>
    </row>
    <row r="23" spans="1:12" ht="30" x14ac:dyDescent="0.25">
      <c r="A23" s="77" t="s">
        <v>173</v>
      </c>
      <c r="B23" s="78" t="s">
        <v>230</v>
      </c>
      <c r="C23" s="87">
        <f>E23</f>
        <v>68</v>
      </c>
      <c r="D23" s="74" t="s">
        <v>219</v>
      </c>
      <c r="E23" s="93">
        <f>'[1]Послуга Д4_ГВП(нас) Додаток 14'!C12</f>
        <v>68</v>
      </c>
      <c r="F23" s="74" t="s">
        <v>219</v>
      </c>
      <c r="G23" s="87"/>
      <c r="H23" s="74" t="s">
        <v>219</v>
      </c>
      <c r="I23" s="87"/>
      <c r="J23" s="74" t="s">
        <v>219</v>
      </c>
      <c r="K23" s="87"/>
      <c r="L23" s="74" t="s">
        <v>219</v>
      </c>
    </row>
    <row r="24" spans="1:12" ht="30.75" x14ac:dyDescent="0.25">
      <c r="A24" s="80" t="s">
        <v>174</v>
      </c>
      <c r="B24" s="76" t="s">
        <v>239</v>
      </c>
      <c r="C24" s="86">
        <v>1.334487550991589</v>
      </c>
      <c r="D24" s="75" t="s">
        <v>219</v>
      </c>
      <c r="E24" s="86">
        <v>1.334487550991589</v>
      </c>
      <c r="F24" s="75" t="s">
        <v>219</v>
      </c>
      <c r="G24" s="86">
        <v>0</v>
      </c>
      <c r="H24" s="75" t="s">
        <v>219</v>
      </c>
      <c r="I24" s="86">
        <v>0</v>
      </c>
      <c r="J24" s="75" t="s">
        <v>219</v>
      </c>
      <c r="K24" s="86">
        <v>0</v>
      </c>
      <c r="L24" s="75" t="s">
        <v>219</v>
      </c>
    </row>
    <row r="25" spans="1:12" ht="32.25" customHeight="1" x14ac:dyDescent="0.25">
      <c r="A25" s="77" t="s">
        <v>160</v>
      </c>
      <c r="B25" s="78" t="s">
        <v>240</v>
      </c>
      <c r="C25" s="74" t="s">
        <v>219</v>
      </c>
      <c r="D25" s="84">
        <f>F25</f>
        <v>11.46</v>
      </c>
      <c r="E25" s="74" t="s">
        <v>219</v>
      </c>
      <c r="F25" s="84">
        <v>11.46</v>
      </c>
      <c r="G25" s="74" t="s">
        <v>219</v>
      </c>
      <c r="H25" s="84">
        <v>0</v>
      </c>
      <c r="I25" s="74" t="s">
        <v>219</v>
      </c>
      <c r="J25" s="84">
        <v>0</v>
      </c>
      <c r="K25" s="74" t="s">
        <v>219</v>
      </c>
      <c r="L25" s="84">
        <v>0</v>
      </c>
    </row>
    <row r="26" spans="1:12" ht="62.25" x14ac:dyDescent="0.25">
      <c r="A26" s="77" t="s">
        <v>163</v>
      </c>
      <c r="B26" s="78" t="s">
        <v>241</v>
      </c>
      <c r="C26" s="102" t="s">
        <v>219</v>
      </c>
      <c r="D26" s="103">
        <v>4.4977520185569123E-2</v>
      </c>
      <c r="E26" s="102" t="s">
        <v>219</v>
      </c>
      <c r="F26" s="103">
        <f>D26</f>
        <v>4.4977520185569123E-2</v>
      </c>
      <c r="G26" s="102" t="s">
        <v>219</v>
      </c>
      <c r="H26" s="103">
        <f>D26</f>
        <v>4.4977520185569123E-2</v>
      </c>
      <c r="I26" s="102" t="s">
        <v>219</v>
      </c>
      <c r="J26" s="103">
        <f>D26</f>
        <v>4.4977520185569123E-2</v>
      </c>
      <c r="K26" s="102" t="s">
        <v>219</v>
      </c>
      <c r="L26" s="103">
        <f>D26</f>
        <v>4.4977520185569123E-2</v>
      </c>
    </row>
    <row r="27" spans="1:12" ht="45" x14ac:dyDescent="0.25">
      <c r="A27" s="77" t="s">
        <v>164</v>
      </c>
      <c r="B27" s="94" t="s">
        <v>231</v>
      </c>
      <c r="C27" s="95" t="s">
        <v>232</v>
      </c>
      <c r="D27" s="96"/>
      <c r="E27" s="87">
        <v>1540.26</v>
      </c>
      <c r="F27" s="91" t="s">
        <v>219</v>
      </c>
      <c r="G27" s="87">
        <v>2584.1799999999998</v>
      </c>
      <c r="H27" s="91" t="s">
        <v>219</v>
      </c>
      <c r="I27" s="87">
        <v>3559.06</v>
      </c>
      <c r="J27" s="91" t="s">
        <v>219</v>
      </c>
      <c r="K27" s="87"/>
      <c r="L27" s="91" t="s">
        <v>219</v>
      </c>
    </row>
    <row r="28" spans="1:12" ht="30" x14ac:dyDescent="0.25">
      <c r="A28" s="77" t="s">
        <v>233</v>
      </c>
      <c r="B28" s="94" t="s">
        <v>234</v>
      </c>
      <c r="C28" s="95" t="s">
        <v>232</v>
      </c>
      <c r="D28" s="96"/>
      <c r="E28" s="87">
        <v>1485.8976395691839</v>
      </c>
      <c r="F28" s="91" t="s">
        <v>219</v>
      </c>
      <c r="G28" s="87">
        <v>2492.9736026269393</v>
      </c>
      <c r="H28" s="91" t="s">
        <v>219</v>
      </c>
      <c r="I28" s="87">
        <v>3433.446198615105</v>
      </c>
      <c r="J28" s="91" t="s">
        <v>219</v>
      </c>
      <c r="K28" s="87"/>
      <c r="L28" s="91" t="s">
        <v>219</v>
      </c>
    </row>
    <row r="29" spans="1:12" x14ac:dyDescent="0.25">
      <c r="A29" s="97"/>
      <c r="B29" s="94" t="s">
        <v>113</v>
      </c>
      <c r="C29" s="95"/>
      <c r="D29" s="96"/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</row>
    <row r="30" spans="1:12" ht="30" x14ac:dyDescent="0.25">
      <c r="A30" s="77" t="s">
        <v>235</v>
      </c>
      <c r="B30" s="94" t="s">
        <v>236</v>
      </c>
      <c r="C30" s="95" t="s">
        <v>232</v>
      </c>
      <c r="D30" s="96"/>
      <c r="E30" s="87">
        <v>54.362360430816189</v>
      </c>
      <c r="F30" s="91" t="s">
        <v>219</v>
      </c>
      <c r="G30" s="87">
        <v>91.206397373060483</v>
      </c>
      <c r="H30" s="91" t="s">
        <v>219</v>
      </c>
      <c r="I30" s="87">
        <v>125.61380138489497</v>
      </c>
      <c r="J30" s="91" t="s">
        <v>219</v>
      </c>
      <c r="K30" s="87"/>
      <c r="L30" s="91" t="s">
        <v>219</v>
      </c>
    </row>
    <row r="31" spans="1:12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28.5" x14ac:dyDescent="0.25">
      <c r="A32" s="98"/>
      <c r="B32" s="99" t="s">
        <v>97</v>
      </c>
      <c r="C32" s="98"/>
      <c r="D32" s="98"/>
      <c r="E32" s="98"/>
      <c r="F32" s="98"/>
      <c r="G32" s="97"/>
      <c r="H32" s="97"/>
      <c r="I32" s="100" t="s">
        <v>98</v>
      </c>
      <c r="J32" s="97"/>
      <c r="K32" s="101"/>
      <c r="L32" s="97"/>
    </row>
  </sheetData>
  <mergeCells count="11">
    <mergeCell ref="K6:L6"/>
    <mergeCell ref="I2:L2"/>
    <mergeCell ref="A3:L3"/>
    <mergeCell ref="A4:L4"/>
    <mergeCell ref="A5:A7"/>
    <mergeCell ref="B5:B7"/>
    <mergeCell ref="C5:D6"/>
    <mergeCell ref="E5:L5"/>
    <mergeCell ref="E6:F6"/>
    <mergeCell ref="G6:H6"/>
    <mergeCell ref="I6:J6"/>
  </mergeCells>
  <pageMargins left="0.51181102362204722" right="0.31496062992125984" top="0.7480314960629921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Додаток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2021-10-12T06:46:41Z</dcterms:modified>
</cp:coreProperties>
</file>