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800" activeTab="0"/>
  </bookViews>
  <sheets>
    <sheet name="дод 8 (в)" sheetId="1" r:id="rId1"/>
  </sheets>
  <definedNames>
    <definedName name="_xlfn.AGGREGATE" hidden="1">#NAME?</definedName>
    <definedName name="_xlnm.Print_Titles" localSheetId="0">'дод 8 (в)'!$17:$17</definedName>
    <definedName name="_xlnm.Print_Area" localSheetId="0">'дод 8 (в)'!$A$1:$F$64</definedName>
  </definedNames>
  <calcPr fullCalcOnLoad="1"/>
</workbook>
</file>

<file path=xl/sharedStrings.xml><?xml version="1.0" encoding="utf-8"?>
<sst xmlns="http://schemas.openxmlformats.org/spreadsheetml/2006/main" count="64" uniqueCount="54">
  <si>
    <t>Спеціальний фонд</t>
  </si>
  <si>
    <t>Всього</t>
  </si>
  <si>
    <t>видатки споживання</t>
  </si>
  <si>
    <t>видатки розвитку</t>
  </si>
  <si>
    <t>Всього видатків</t>
  </si>
  <si>
    <t>Найменування
згідно з типовою програмною класифікацією видатків та кредитування місцевого бюджету</t>
  </si>
  <si>
    <t>Утримання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</si>
  <si>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</si>
  <si>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Проведення для містян та гостей міста Суми заходів екологічного і природоохоронного напрямку</t>
  </si>
  <si>
    <t xml:space="preserve"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</si>
  <si>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належних умов для розмноження у природних умовах, розведення та розселення у ботанічному саду місцевого значення «Юннатівський»</t>
  </si>
  <si>
    <t>Придбання спеціального обладнання, транспортних засобів і засобів зв’язку, віднесених до природоохоронних установ</t>
  </si>
  <si>
    <t>Проведення благоустрою у прибережних смугах річок Псел, Стрілка,Сумка, оз. Чеха та інших водних об’єктів, очищення русел річок</t>
  </si>
  <si>
    <t>Забезпечення екологічно безпечного збирання, перевезення, зберігання, оброблення, утилізації видалення, знешкодження і захоронення відходів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</si>
  <si>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</si>
  <si>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</si>
  <si>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0540</t>
  </si>
  <si>
    <t>Природоохоронні заходи за рахунок цільових фондів</t>
  </si>
  <si>
    <t>Проведення для дітей та молоді акцій та конкурсів екологічного і природоохоронного напрямку</t>
  </si>
  <si>
    <t>залишок</t>
  </si>
  <si>
    <t>Підготовка і видання поліграфічної продукції щодо пропаганди охорони навколишнього природного середовища</t>
  </si>
  <si>
    <t>Видання інформаційно-освітнього екологічного бюлетеня Сумської міської ради «Екологічний орієнтир»</t>
  </si>
  <si>
    <t>Санітарне утримання парку - пам’ятки садово - паркового мистецтва  місцевого значення «Басівський»</t>
  </si>
  <si>
    <t>Облаштування території (доріжок, огорожі тощо) ботанічного саду місцевого значення «Юннатівський»</t>
  </si>
  <si>
    <t>Проведення у позашкільному вихованні освітніх акцій, проектів семінарів, лекцій та екскурсій з питань екології та охорони природи</t>
  </si>
  <si>
    <t>02 Виконавчий комітет Сумської міської ради</t>
  </si>
  <si>
    <t>06 Управління  освіти і науки Сумської міської ради</t>
  </si>
  <si>
    <t>12 Департамент інфраструктури міста Сумської міської ради</t>
  </si>
  <si>
    <t>37 Департамент фінансів, економіки та інвестицій Сумської міської ради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</si>
  <si>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</si>
  <si>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Будівництво, обладнання, реконструкція і розширення приміщень, призначених для проведення науково - дослідних робіт, пропаганди природоохоронних знань і створення експозицій, а також інших об’єктів, витрати на утримання об'єктів природно-заповідного фонду міста Суми</t>
  </si>
  <si>
    <t>Заходи щодо відновлення і підтримання сприятливого гідрологічного режиму та санітарного стану водних об'єктів</t>
  </si>
  <si>
    <t>Заходи з озеленення міст і сіл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</si>
  <si>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</si>
  <si>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у парках та скверах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</si>
  <si>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</si>
  <si>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>Догляд за насадженнями парку - пам’ятки садово - паркового мистецтва  місцевого значення «Басівський»</t>
  </si>
  <si>
    <t>Поповнення експозицій рідкісних та зникаючих рослин і тварин у ботанічнму саду місцевого значення «Юннатівський»</t>
  </si>
  <si>
    <t>Санітарне утримання, догляд за пам’ятками природи «Липові насадження», «Дуби» на вулицях Олександра Аніщенка , Герасима Кондратьєва, Петропавлівська, Сергія Табали</t>
  </si>
  <si>
    <t>Забезпечення передачі відходів, що містять ртуть, сполуки ртуті (у тому числі відпрацьовані люмінісцентні лампи та прилади, що містять ртуть) в установах та закладах галузі "Освіта"</t>
  </si>
  <si>
    <t>Відновлення і підтримання сприятливого гідрологічного режиму водойми житлового масиву "Ганнівка", у т.ч.  усунення осідань, розмивів укосів та гребнів, ліквідація пошкоджень водозливу</t>
  </si>
  <si>
    <t xml:space="preserve">Відновлення і підтримання сприятливого гідрологічного режиму водойми житлового масиву "Веретенівка", у т.ч. виправлення дефектів тіла земляної греблі, усунення осідань, розмивів дамби і її укосів </t>
  </si>
  <si>
    <t xml:space="preserve">                      Додаток № 8</t>
  </si>
  <si>
    <t>територіальної   громади    на    2021   рік»</t>
  </si>
  <si>
    <t>Перелік видатків фонду охорони навколишнього природного середовища</t>
  </si>
  <si>
    <t xml:space="preserve">  (код бюджету)</t>
  </si>
  <si>
    <t xml:space="preserve"> до    рішення    Сумської     міської    ради</t>
  </si>
  <si>
    <t xml:space="preserve">«Про       бюджет       Сумської        міської </t>
  </si>
  <si>
    <t>від                       2020   року  №         -  МР</t>
  </si>
  <si>
    <t>Виконавець: Липова С.А.</t>
  </si>
  <si>
    <t xml:space="preserve">Сумський міський голова </t>
  </si>
  <si>
    <t>О.М.Лисенко</t>
  </si>
  <si>
    <t xml:space="preserve">Сумської міської територіальної громади на 2021 рік </t>
  </si>
  <si>
    <t>(грн)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</si>
</sst>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#,##0.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[$-FC19]d\ mmmm\ yyyy\ \г\.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19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3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5" fillId="0" borderId="0" xfId="0" applyNumberFormat="1" applyFont="1" applyFill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95" applyNumberFormat="1" applyFont="1" applyFill="1" applyBorder="1" applyAlignment="1">
      <alignment vertical="center"/>
      <protection/>
    </xf>
    <xf numFmtId="0" fontId="2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4" fontId="38" fillId="0" borderId="0" xfId="95" applyNumberFormat="1" applyFont="1" applyFill="1" applyBorder="1" applyAlignment="1">
      <alignment vertical="center"/>
      <protection/>
    </xf>
    <xf numFmtId="0" fontId="28" fillId="0" borderId="16" xfId="0" applyNumberFormat="1" applyFont="1" applyFill="1" applyBorder="1" applyAlignment="1" applyProtection="1">
      <alignment vertical="center"/>
      <protection/>
    </xf>
    <xf numFmtId="0" fontId="29" fillId="0" borderId="16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6" fillId="0" borderId="0" xfId="0" applyFont="1" applyFill="1" applyBorder="1" applyAlignment="1">
      <alignment horizontal="left" vertical="distributed" wrapText="1"/>
    </xf>
    <xf numFmtId="0" fontId="36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vertical="center" textRotation="180"/>
    </xf>
    <xf numFmtId="0" fontId="33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4" fontId="40" fillId="0" borderId="0" xfId="95" applyNumberFormat="1" applyFont="1" applyFill="1" applyBorder="1" applyAlignment="1">
      <alignment vertical="center"/>
      <protection/>
    </xf>
    <xf numFmtId="4" fontId="41" fillId="0" borderId="0" xfId="95" applyNumberFormat="1" applyFont="1" applyFill="1" applyBorder="1" applyAlignment="1">
      <alignment vertical="center"/>
      <protection/>
    </xf>
    <xf numFmtId="0" fontId="35" fillId="0" borderId="0" xfId="0" applyFont="1" applyFill="1" applyAlignment="1">
      <alignment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35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9" fillId="56" borderId="0" xfId="0" applyNumberFormat="1" applyFont="1" applyFill="1" applyAlignment="1" applyProtection="1">
      <alignment horizontal="left"/>
      <protection/>
    </xf>
    <xf numFmtId="0" fontId="31" fillId="56" borderId="0" xfId="0" applyNumberFormat="1" applyFont="1" applyFill="1" applyAlignment="1" applyProtection="1">
      <alignment/>
      <protection/>
    </xf>
    <xf numFmtId="0" fontId="31" fillId="56" borderId="0" xfId="0" applyNumberFormat="1" applyFont="1" applyFill="1" applyAlignment="1" applyProtection="1">
      <alignment horizontal="left"/>
      <protection/>
    </xf>
    <xf numFmtId="4" fontId="4" fillId="56" borderId="16" xfId="95" applyNumberFormat="1" applyFont="1" applyFill="1" applyBorder="1" applyAlignment="1">
      <alignment horizontal="center" vertical="center"/>
      <protection/>
    </xf>
    <xf numFmtId="4" fontId="4" fillId="0" borderId="16" xfId="95" applyNumberFormat="1" applyFont="1" applyFill="1" applyBorder="1" applyAlignment="1">
      <alignment horizontal="center" vertical="center"/>
      <protection/>
    </xf>
    <xf numFmtId="4" fontId="33" fillId="56" borderId="16" xfId="95" applyNumberFormat="1" applyFont="1" applyFill="1" applyBorder="1" applyAlignment="1">
      <alignment horizontal="center" vertical="center"/>
      <protection/>
    </xf>
    <xf numFmtId="4" fontId="30" fillId="56" borderId="16" xfId="95" applyNumberFormat="1" applyFont="1" applyFill="1" applyBorder="1" applyAlignment="1">
      <alignment horizontal="center" vertical="center"/>
      <protection/>
    </xf>
    <xf numFmtId="4" fontId="4" fillId="56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33" fillId="0" borderId="16" xfId="95" applyNumberFormat="1" applyFont="1" applyFill="1" applyBorder="1" applyAlignment="1">
      <alignment horizontal="center" vertical="center"/>
      <protection/>
    </xf>
    <xf numFmtId="4" fontId="32" fillId="55" borderId="16" xfId="95" applyNumberFormat="1" applyFont="1" applyFill="1" applyBorder="1" applyAlignment="1">
      <alignment horizontal="center" vertical="center"/>
      <protection/>
    </xf>
    <xf numFmtId="4" fontId="33" fillId="0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4" fillId="56" borderId="16" xfId="95" applyNumberFormat="1" applyFont="1" applyFill="1" applyBorder="1" applyAlignment="1" quotePrefix="1">
      <alignment horizontal="center" vertical="center"/>
      <protection/>
    </xf>
    <xf numFmtId="4" fontId="33" fillId="55" borderId="16" xfId="0" applyNumberFormat="1" applyFont="1" applyFill="1" applyBorder="1" applyAlignment="1">
      <alignment horizontal="center" vertical="center" wrapText="1"/>
    </xf>
    <xf numFmtId="4" fontId="30" fillId="0" borderId="16" xfId="95" applyNumberFormat="1" applyFont="1" applyFill="1" applyBorder="1" applyAlignment="1">
      <alignment horizontal="center" vertical="center"/>
      <protection/>
    </xf>
    <xf numFmtId="4" fontId="32" fillId="0" borderId="16" xfId="95" applyNumberFormat="1" applyFont="1" applyFill="1" applyBorder="1" applyAlignment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2" fontId="30" fillId="0" borderId="16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Alignment="1" applyProtection="1">
      <alignment horizontal="center" wrapText="1"/>
      <protection/>
    </xf>
    <xf numFmtId="0" fontId="69" fillId="0" borderId="0" xfId="0" applyFont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56" borderId="0" xfId="0" applyNumberFormat="1" applyFont="1" applyFill="1" applyAlignment="1" applyProtection="1">
      <alignment horizontal="left"/>
      <protection/>
    </xf>
    <xf numFmtId="0" fontId="35" fillId="0" borderId="0" xfId="0" applyFont="1" applyFill="1" applyBorder="1" applyAlignment="1">
      <alignment horizontal="center" wrapText="1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14" fontId="31" fillId="0" borderId="0" xfId="0" applyNumberFormat="1" applyFont="1" applyFill="1" applyBorder="1" applyAlignment="1">
      <alignment horizontal="left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>
      <alignment horizontal="left" vertical="distributed" wrapText="1"/>
    </xf>
    <xf numFmtId="0" fontId="70" fillId="0" borderId="17" xfId="0" applyFont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view="pageBreakPreview" zoomScale="70" zoomScaleNormal="70" zoomScaleSheetLayoutView="70" zoomScalePageLayoutView="0" workbookViewId="0" topLeftCell="A1">
      <selection activeCell="D13" sqref="D13:F13"/>
    </sheetView>
  </sheetViews>
  <sheetFormatPr defaultColWidth="9.16015625" defaultRowHeight="12.75"/>
  <cols>
    <col min="1" max="1" width="21.33203125" style="14" customWidth="1"/>
    <col min="2" max="2" width="20.33203125" style="8" customWidth="1"/>
    <col min="3" max="3" width="79.33203125" style="8" customWidth="1"/>
    <col min="4" max="4" width="29.83203125" style="8" customWidth="1"/>
    <col min="5" max="5" width="30" style="8" customWidth="1"/>
    <col min="6" max="6" width="27.16015625" style="8" customWidth="1"/>
    <col min="7" max="7" width="9.33203125" style="37" customWidth="1"/>
    <col min="8" max="8" width="17" style="14" customWidth="1"/>
    <col min="9" max="16384" width="9.16015625" style="14" customWidth="1"/>
  </cols>
  <sheetData>
    <row r="1" spans="2:8" s="7" customFormat="1" ht="17.25" customHeight="1">
      <c r="B1" s="1"/>
      <c r="C1" s="1"/>
      <c r="D1" s="1"/>
      <c r="G1" s="66"/>
      <c r="H1" s="66"/>
    </row>
    <row r="2" spans="2:13" s="3" customFormat="1" ht="25.5">
      <c r="B2" s="2"/>
      <c r="C2" s="31"/>
      <c r="D2" s="73" t="s">
        <v>42</v>
      </c>
      <c r="E2" s="73"/>
      <c r="F2" s="73"/>
      <c r="H2" s="63"/>
      <c r="I2" s="30"/>
      <c r="J2" s="30"/>
      <c r="K2" s="30"/>
      <c r="L2" s="30"/>
      <c r="M2" s="30"/>
    </row>
    <row r="3" spans="2:13" s="3" customFormat="1" ht="25.5">
      <c r="B3" s="2"/>
      <c r="C3" s="31"/>
      <c r="D3" s="102" t="s">
        <v>46</v>
      </c>
      <c r="E3" s="102"/>
      <c r="F3" s="102"/>
      <c r="H3" s="63"/>
      <c r="I3" s="30"/>
      <c r="J3" s="30"/>
      <c r="K3" s="30"/>
      <c r="L3" s="30"/>
      <c r="M3" s="30"/>
    </row>
    <row r="4" spans="2:13" s="3" customFormat="1" ht="25.5">
      <c r="B4" s="2"/>
      <c r="C4" s="31"/>
      <c r="D4" s="72" t="s">
        <v>47</v>
      </c>
      <c r="E4" s="72"/>
      <c r="F4" s="72"/>
      <c r="H4" s="63"/>
      <c r="I4" s="30"/>
      <c r="J4" s="30"/>
      <c r="K4" s="30"/>
      <c r="L4" s="30"/>
      <c r="M4" s="30"/>
    </row>
    <row r="5" spans="2:13" s="3" customFormat="1" ht="25.5">
      <c r="B5" s="2"/>
      <c r="C5" s="31"/>
      <c r="D5" s="72" t="s">
        <v>43</v>
      </c>
      <c r="E5" s="72"/>
      <c r="F5" s="72"/>
      <c r="H5" s="63"/>
      <c r="I5" s="30"/>
      <c r="J5" s="30"/>
      <c r="K5" s="30"/>
      <c r="L5" s="30"/>
      <c r="M5" s="30"/>
    </row>
    <row r="6" spans="2:13" s="3" customFormat="1" ht="25.5">
      <c r="B6" s="2"/>
      <c r="C6" s="31"/>
      <c r="D6" s="72" t="s">
        <v>48</v>
      </c>
      <c r="E6" s="72"/>
      <c r="F6" s="72"/>
      <c r="H6" s="63"/>
      <c r="I6" s="30"/>
      <c r="J6" s="30"/>
      <c r="K6" s="30"/>
      <c r="L6" s="30"/>
      <c r="M6" s="30"/>
    </row>
    <row r="7" spans="2:13" s="3" customFormat="1" ht="27.75">
      <c r="B7" s="2"/>
      <c r="C7" s="31"/>
      <c r="D7" s="70"/>
      <c r="E7" s="71"/>
      <c r="F7" s="71"/>
      <c r="G7" s="71"/>
      <c r="H7" s="63"/>
      <c r="I7" s="30"/>
      <c r="J7" s="30"/>
      <c r="K7" s="30"/>
      <c r="L7" s="30"/>
      <c r="M7" s="30"/>
    </row>
    <row r="8" spans="1:13" ht="36.75" customHeight="1">
      <c r="A8" s="104" t="s">
        <v>44</v>
      </c>
      <c r="B8" s="104"/>
      <c r="C8" s="104"/>
      <c r="D8" s="104"/>
      <c r="E8" s="104"/>
      <c r="F8" s="104"/>
      <c r="G8" s="55"/>
      <c r="H8" s="63"/>
      <c r="I8" s="100"/>
      <c r="J8" s="100"/>
      <c r="K8" s="100"/>
      <c r="L8" s="100"/>
      <c r="M8" s="100"/>
    </row>
    <row r="9" spans="1:13" ht="24.75" customHeight="1">
      <c r="A9" s="96" t="s">
        <v>52</v>
      </c>
      <c r="B9" s="96"/>
      <c r="C9" s="96"/>
      <c r="D9" s="96"/>
      <c r="E9" s="96"/>
      <c r="F9" s="96"/>
      <c r="G9" s="55"/>
      <c r="H9" s="63"/>
      <c r="I9" s="69"/>
      <c r="J9" s="69"/>
      <c r="K9" s="69"/>
      <c r="L9" s="69"/>
      <c r="M9" s="69"/>
    </row>
    <row r="10" spans="1:13" ht="18" customHeight="1">
      <c r="A10" s="97"/>
      <c r="B10" s="97"/>
      <c r="C10" s="67"/>
      <c r="D10" s="67"/>
      <c r="E10" s="67"/>
      <c r="F10" s="67"/>
      <c r="G10" s="55"/>
      <c r="H10" s="63"/>
      <c r="I10" s="69"/>
      <c r="J10" s="69"/>
      <c r="K10" s="69"/>
      <c r="L10" s="69"/>
      <c r="M10" s="69"/>
    </row>
    <row r="11" spans="1:8" s="7" customFormat="1" ht="21.75" customHeight="1">
      <c r="A11" s="97">
        <v>18531000000</v>
      </c>
      <c r="B11" s="97"/>
      <c r="C11" s="32"/>
      <c r="D11" s="32"/>
      <c r="E11" s="32"/>
      <c r="F11" s="32"/>
      <c r="G11" s="55"/>
      <c r="H11" s="63"/>
    </row>
    <row r="12" spans="1:8" s="7" customFormat="1" ht="21.75" customHeight="1">
      <c r="A12" s="108" t="s">
        <v>45</v>
      </c>
      <c r="B12" s="108"/>
      <c r="C12" s="32"/>
      <c r="D12" s="32"/>
      <c r="E12" s="32"/>
      <c r="F12" s="90" t="s">
        <v>53</v>
      </c>
      <c r="G12" s="55"/>
      <c r="H12" s="63"/>
    </row>
    <row r="13" spans="1:6" s="10" customFormat="1" ht="30" customHeight="1">
      <c r="A13" s="106" t="s">
        <v>14</v>
      </c>
      <c r="B13" s="106" t="s">
        <v>15</v>
      </c>
      <c r="C13" s="101" t="s">
        <v>5</v>
      </c>
      <c r="D13" s="101" t="s">
        <v>0</v>
      </c>
      <c r="E13" s="101"/>
      <c r="F13" s="101"/>
    </row>
    <row r="14" spans="1:6" s="10" customFormat="1" ht="16.5" customHeight="1">
      <c r="A14" s="106"/>
      <c r="B14" s="106"/>
      <c r="C14" s="101"/>
      <c r="D14" s="101" t="s">
        <v>1</v>
      </c>
      <c r="E14" s="94" t="s">
        <v>2</v>
      </c>
      <c r="F14" s="94" t="s">
        <v>3</v>
      </c>
    </row>
    <row r="15" spans="1:6" s="10" customFormat="1" ht="20.25" customHeight="1">
      <c r="A15" s="106"/>
      <c r="B15" s="106"/>
      <c r="C15" s="101"/>
      <c r="D15" s="101"/>
      <c r="E15" s="94"/>
      <c r="F15" s="94"/>
    </row>
    <row r="16" spans="1:6" s="10" customFormat="1" ht="30" customHeight="1">
      <c r="A16" s="106"/>
      <c r="B16" s="106"/>
      <c r="C16" s="101"/>
      <c r="D16" s="101"/>
      <c r="E16" s="94"/>
      <c r="F16" s="94"/>
    </row>
    <row r="17" spans="1:6" s="62" customFormat="1" ht="18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</row>
    <row r="18" spans="1:6" s="12" customFormat="1" ht="46.5" customHeight="1">
      <c r="A18" s="47"/>
      <c r="B18" s="44"/>
      <c r="C18" s="64" t="s">
        <v>25</v>
      </c>
      <c r="D18" s="74">
        <f>D19</f>
        <v>250000</v>
      </c>
      <c r="E18" s="74">
        <f aca="true" t="shared" si="0" ref="D18:F19">E19</f>
        <v>250000</v>
      </c>
      <c r="F18" s="74">
        <f t="shared" si="0"/>
        <v>0</v>
      </c>
    </row>
    <row r="19" spans="1:6" s="12" customFormat="1" ht="43.5" customHeight="1">
      <c r="A19" s="48">
        <v>8340</v>
      </c>
      <c r="B19" s="48" t="s">
        <v>16</v>
      </c>
      <c r="C19" s="33" t="s">
        <v>17</v>
      </c>
      <c r="D19" s="75">
        <f t="shared" si="0"/>
        <v>250000</v>
      </c>
      <c r="E19" s="75">
        <f t="shared" si="0"/>
        <v>250000</v>
      </c>
      <c r="F19" s="75">
        <f t="shared" si="0"/>
        <v>0</v>
      </c>
    </row>
    <row r="20" spans="1:6" s="12" customFormat="1" ht="104.25" customHeight="1">
      <c r="A20" s="47"/>
      <c r="B20" s="44"/>
      <c r="C20" s="56" t="s">
        <v>29</v>
      </c>
      <c r="D20" s="76">
        <f>D21+D22</f>
        <v>250000</v>
      </c>
      <c r="E20" s="76">
        <f>E21+E22</f>
        <v>250000</v>
      </c>
      <c r="F20" s="76">
        <f>F21+F22</f>
        <v>0</v>
      </c>
    </row>
    <row r="21" spans="1:6" s="12" customFormat="1" ht="75" customHeight="1">
      <c r="A21" s="47"/>
      <c r="B21" s="44"/>
      <c r="C21" s="41" t="s">
        <v>8</v>
      </c>
      <c r="D21" s="77">
        <f>SUM(E21:F21)</f>
        <v>100000</v>
      </c>
      <c r="E21" s="77">
        <v>100000</v>
      </c>
      <c r="F21" s="77">
        <v>0</v>
      </c>
    </row>
    <row r="22" spans="1:6" s="12" customFormat="1" ht="67.5" customHeight="1">
      <c r="A22" s="47"/>
      <c r="B22" s="44"/>
      <c r="C22" s="41" t="s">
        <v>18</v>
      </c>
      <c r="D22" s="77">
        <f>SUM(E22:F22)</f>
        <v>150000</v>
      </c>
      <c r="E22" s="77">
        <v>150000</v>
      </c>
      <c r="F22" s="77">
        <v>0</v>
      </c>
    </row>
    <row r="23" spans="1:6" s="12" customFormat="1" ht="48.75" customHeight="1">
      <c r="A23" s="47"/>
      <c r="B23" s="44"/>
      <c r="C23" s="33" t="s">
        <v>26</v>
      </c>
      <c r="D23" s="78">
        <f>D24</f>
        <v>625000</v>
      </c>
      <c r="E23" s="78">
        <f>E24</f>
        <v>595000</v>
      </c>
      <c r="F23" s="78">
        <f>F24</f>
        <v>30000</v>
      </c>
    </row>
    <row r="24" spans="1:6" s="15" customFormat="1" ht="45.75" customHeight="1">
      <c r="A24" s="48">
        <v>8340</v>
      </c>
      <c r="B24" s="48" t="s">
        <v>16</v>
      </c>
      <c r="C24" s="33" t="s">
        <v>17</v>
      </c>
      <c r="D24" s="79">
        <f>D25+D28+D32+D34+D36</f>
        <v>625000</v>
      </c>
      <c r="E24" s="79">
        <f>E25+E28+E32+E34+E36</f>
        <v>595000</v>
      </c>
      <c r="F24" s="79">
        <f>F25+F28+F32+F34</f>
        <v>30000</v>
      </c>
    </row>
    <row r="25" spans="1:6" s="15" customFormat="1" ht="108" customHeight="1">
      <c r="A25" s="45"/>
      <c r="B25" s="46"/>
      <c r="C25" s="56" t="s">
        <v>29</v>
      </c>
      <c r="D25" s="80">
        <f>D26+D27</f>
        <v>110000</v>
      </c>
      <c r="E25" s="80">
        <f>E26+E27</f>
        <v>80000</v>
      </c>
      <c r="F25" s="80">
        <f>F26+F27</f>
        <v>30000</v>
      </c>
    </row>
    <row r="26" spans="1:6" s="15" customFormat="1" ht="77.25" customHeight="1">
      <c r="A26" s="45"/>
      <c r="B26" s="46"/>
      <c r="C26" s="41" t="s">
        <v>20</v>
      </c>
      <c r="D26" s="77">
        <f>SUM(E26:F26)</f>
        <v>40000</v>
      </c>
      <c r="E26" s="77">
        <v>40000</v>
      </c>
      <c r="F26" s="77">
        <v>0</v>
      </c>
    </row>
    <row r="27" spans="1:6" s="15" customFormat="1" ht="84" customHeight="1">
      <c r="A27" s="45"/>
      <c r="B27" s="46"/>
      <c r="C27" s="41" t="s">
        <v>24</v>
      </c>
      <c r="D27" s="77">
        <f>SUM(E27:F27)</f>
        <v>70000</v>
      </c>
      <c r="E27" s="81">
        <v>40000</v>
      </c>
      <c r="F27" s="81">
        <v>30000</v>
      </c>
    </row>
    <row r="28" spans="1:6" s="15" customFormat="1" ht="146.25" customHeight="1">
      <c r="A28" s="45"/>
      <c r="B28" s="46"/>
      <c r="C28" s="56" t="s">
        <v>30</v>
      </c>
      <c r="D28" s="82">
        <f>D29+D30+D31</f>
        <v>370000</v>
      </c>
      <c r="E28" s="82">
        <f>E29+E30+E31</f>
        <v>370000</v>
      </c>
      <c r="F28" s="82">
        <f>F30+F29+F31</f>
        <v>0</v>
      </c>
    </row>
    <row r="29" spans="1:6" s="15" customFormat="1" ht="78" customHeight="1">
      <c r="A29" s="45"/>
      <c r="B29" s="46"/>
      <c r="C29" s="41" t="s">
        <v>23</v>
      </c>
      <c r="D29" s="83">
        <f>SUM(E29:F29)</f>
        <v>200000</v>
      </c>
      <c r="E29" s="83">
        <v>200000</v>
      </c>
      <c r="F29" s="83">
        <v>0</v>
      </c>
    </row>
    <row r="30" spans="1:6" s="15" customFormat="1" ht="57.75" customHeight="1">
      <c r="A30" s="45"/>
      <c r="B30" s="46"/>
      <c r="C30" s="41" t="s">
        <v>6</v>
      </c>
      <c r="D30" s="77">
        <f>E30+F30</f>
        <v>120000</v>
      </c>
      <c r="E30" s="77">
        <v>120000</v>
      </c>
      <c r="F30" s="77">
        <v>0</v>
      </c>
    </row>
    <row r="31" spans="1:6" s="15" customFormat="1" ht="71.25" customHeight="1">
      <c r="A31" s="45"/>
      <c r="B31" s="46"/>
      <c r="C31" s="41" t="s">
        <v>37</v>
      </c>
      <c r="D31" s="77">
        <f>E31+F31</f>
        <v>50000</v>
      </c>
      <c r="E31" s="77">
        <v>50000</v>
      </c>
      <c r="F31" s="77">
        <v>0</v>
      </c>
    </row>
    <row r="32" spans="1:6" s="15" customFormat="1" ht="75" customHeight="1">
      <c r="A32" s="45"/>
      <c r="B32" s="46"/>
      <c r="C32" s="40" t="s">
        <v>11</v>
      </c>
      <c r="D32" s="76">
        <f>D33</f>
        <v>50000</v>
      </c>
      <c r="E32" s="76">
        <f>E33</f>
        <v>50000</v>
      </c>
      <c r="F32" s="76">
        <f>F33</f>
        <v>0</v>
      </c>
    </row>
    <row r="33" spans="1:6" s="15" customFormat="1" ht="83.25" customHeight="1">
      <c r="A33" s="45"/>
      <c r="B33" s="46"/>
      <c r="C33" s="41" t="s">
        <v>7</v>
      </c>
      <c r="D33" s="81">
        <f>D34</f>
        <v>50000</v>
      </c>
      <c r="E33" s="81">
        <v>50000</v>
      </c>
      <c r="F33" s="81">
        <v>0</v>
      </c>
    </row>
    <row r="34" spans="1:6" s="15" customFormat="1" ht="123.75" customHeight="1">
      <c r="A34" s="45"/>
      <c r="B34" s="46"/>
      <c r="C34" s="40" t="s">
        <v>9</v>
      </c>
      <c r="D34" s="74">
        <f>D35</f>
        <v>50000</v>
      </c>
      <c r="E34" s="74">
        <f>E35</f>
        <v>50000</v>
      </c>
      <c r="F34" s="74">
        <f>F35</f>
        <v>0</v>
      </c>
    </row>
    <row r="35" spans="1:6" s="15" customFormat="1" ht="145.5" customHeight="1">
      <c r="A35" s="45"/>
      <c r="B35" s="46"/>
      <c r="C35" s="41" t="s">
        <v>10</v>
      </c>
      <c r="D35" s="81">
        <f>SUM(E35:F35)</f>
        <v>50000</v>
      </c>
      <c r="E35" s="81">
        <v>50000</v>
      </c>
      <c r="F35" s="81">
        <v>0</v>
      </c>
    </row>
    <row r="36" spans="1:6" s="15" customFormat="1" ht="94.5" customHeight="1">
      <c r="A36" s="45"/>
      <c r="B36" s="46"/>
      <c r="C36" s="40" t="s">
        <v>13</v>
      </c>
      <c r="D36" s="81">
        <f>E36+F36</f>
        <v>45000</v>
      </c>
      <c r="E36" s="81">
        <f>E37</f>
        <v>45000</v>
      </c>
      <c r="F36" s="81">
        <v>0</v>
      </c>
    </row>
    <row r="37" spans="1:6" s="15" customFormat="1" ht="91.5" customHeight="1">
      <c r="A37" s="45"/>
      <c r="B37" s="46"/>
      <c r="C37" s="41" t="s">
        <v>39</v>
      </c>
      <c r="D37" s="77">
        <f>E37+F37</f>
        <v>45000</v>
      </c>
      <c r="E37" s="77">
        <v>45000</v>
      </c>
      <c r="F37" s="77">
        <v>0</v>
      </c>
    </row>
    <row r="38" spans="1:6" s="12" customFormat="1" ht="63" customHeight="1">
      <c r="A38" s="47"/>
      <c r="B38" s="44"/>
      <c r="C38" s="33" t="s">
        <v>27</v>
      </c>
      <c r="D38" s="84">
        <f>D40+D44+D47</f>
        <v>2742000</v>
      </c>
      <c r="E38" s="84">
        <f>E40+E44+E47</f>
        <v>1442000</v>
      </c>
      <c r="F38" s="84">
        <f>F40+F44+F47</f>
        <v>1300000</v>
      </c>
    </row>
    <row r="39" spans="1:6" s="12" customFormat="1" ht="47.25" customHeight="1">
      <c r="A39" s="48">
        <v>8340</v>
      </c>
      <c r="B39" s="48" t="s">
        <v>16</v>
      </c>
      <c r="C39" s="33" t="s">
        <v>17</v>
      </c>
      <c r="D39" s="78">
        <f>D40+D44+D47</f>
        <v>2742000</v>
      </c>
      <c r="E39" s="78">
        <f>E40+E44+E47</f>
        <v>1442000</v>
      </c>
      <c r="F39" s="78">
        <f>F40+F44+F47</f>
        <v>1300000</v>
      </c>
    </row>
    <row r="40" spans="1:6" s="12" customFormat="1" ht="72" customHeight="1">
      <c r="A40" s="47"/>
      <c r="B40" s="44"/>
      <c r="C40" s="40" t="s">
        <v>31</v>
      </c>
      <c r="D40" s="85">
        <f>D41+D42+D43</f>
        <v>1092000</v>
      </c>
      <c r="E40" s="85">
        <f>E41+E42+E43</f>
        <v>1092000</v>
      </c>
      <c r="F40" s="85">
        <f>F41+F42+F43</f>
        <v>0</v>
      </c>
    </row>
    <row r="41" spans="1:6" s="12" customFormat="1" ht="76.5" customHeight="1">
      <c r="A41" s="47"/>
      <c r="B41" s="44"/>
      <c r="C41" s="41" t="s">
        <v>12</v>
      </c>
      <c r="D41" s="77">
        <f>SUM(E41:F41)</f>
        <v>953000</v>
      </c>
      <c r="E41" s="77">
        <v>953000</v>
      </c>
      <c r="F41" s="77">
        <v>0</v>
      </c>
    </row>
    <row r="42" spans="1:6" s="12" customFormat="1" ht="105" customHeight="1">
      <c r="A42" s="47"/>
      <c r="B42" s="44"/>
      <c r="C42" s="91" t="s">
        <v>41</v>
      </c>
      <c r="D42" s="77">
        <f>E42+F42</f>
        <v>49000</v>
      </c>
      <c r="E42" s="86">
        <v>49000</v>
      </c>
      <c r="F42" s="87">
        <v>0</v>
      </c>
    </row>
    <row r="43" spans="1:6" s="12" customFormat="1" ht="103.5" customHeight="1">
      <c r="A43" s="47"/>
      <c r="B43" s="44"/>
      <c r="C43" s="91" t="s">
        <v>40</v>
      </c>
      <c r="D43" s="88">
        <f>E43+F43</f>
        <v>90000</v>
      </c>
      <c r="E43" s="88">
        <v>90000</v>
      </c>
      <c r="F43" s="88">
        <v>0</v>
      </c>
    </row>
    <row r="44" spans="1:6" s="12" customFormat="1" ht="39" customHeight="1">
      <c r="A44" s="47"/>
      <c r="B44" s="44"/>
      <c r="C44" s="56" t="s">
        <v>32</v>
      </c>
      <c r="D44" s="85">
        <f>D45+D46</f>
        <v>1300000</v>
      </c>
      <c r="E44" s="85">
        <f>E45+E46</f>
        <v>0</v>
      </c>
      <c r="F44" s="85">
        <f>F45+F46</f>
        <v>1300000</v>
      </c>
    </row>
    <row r="45" spans="1:6" s="12" customFormat="1" ht="89.25" customHeight="1">
      <c r="A45" s="47"/>
      <c r="B45" s="44"/>
      <c r="C45" s="34" t="s">
        <v>33</v>
      </c>
      <c r="D45" s="77">
        <f>SUM(E45:F45)</f>
        <v>1000000</v>
      </c>
      <c r="E45" s="77">
        <v>0</v>
      </c>
      <c r="F45" s="77">
        <v>1000000</v>
      </c>
    </row>
    <row r="46" spans="1:6" s="12" customFormat="1" ht="44.25" customHeight="1">
      <c r="A46" s="47"/>
      <c r="B46" s="44"/>
      <c r="C46" s="34" t="s">
        <v>34</v>
      </c>
      <c r="D46" s="77">
        <f>SUM(E46:F46)</f>
        <v>300000</v>
      </c>
      <c r="E46" s="77">
        <v>0</v>
      </c>
      <c r="F46" s="77">
        <v>300000</v>
      </c>
    </row>
    <row r="47" spans="1:6" s="12" customFormat="1" ht="103.5" customHeight="1">
      <c r="A47" s="47"/>
      <c r="B47" s="44"/>
      <c r="C47" s="56" t="s">
        <v>35</v>
      </c>
      <c r="D47" s="82">
        <f>D48+D49+D50</f>
        <v>350000</v>
      </c>
      <c r="E47" s="82">
        <f>E48+E49+E50</f>
        <v>350000</v>
      </c>
      <c r="F47" s="82">
        <f>F48+F49+F50</f>
        <v>0</v>
      </c>
    </row>
    <row r="48" spans="1:6" s="12" customFormat="1" ht="63" customHeight="1">
      <c r="A48" s="47"/>
      <c r="B48" s="44"/>
      <c r="C48" s="41" t="s">
        <v>22</v>
      </c>
      <c r="D48" s="77">
        <f>SUM(E48:F48)</f>
        <v>150000</v>
      </c>
      <c r="E48" s="77">
        <v>150000</v>
      </c>
      <c r="F48" s="77">
        <v>0</v>
      </c>
    </row>
    <row r="49" spans="1:6" s="12" customFormat="1" ht="90.75" customHeight="1">
      <c r="A49" s="47"/>
      <c r="B49" s="44"/>
      <c r="C49" s="41" t="s">
        <v>38</v>
      </c>
      <c r="D49" s="77">
        <f>SUM(E49:F49)</f>
        <v>100000</v>
      </c>
      <c r="E49" s="77">
        <v>100000</v>
      </c>
      <c r="F49" s="77">
        <v>0</v>
      </c>
    </row>
    <row r="50" spans="1:6" s="12" customFormat="1" ht="63.75" customHeight="1">
      <c r="A50" s="47"/>
      <c r="B50" s="44"/>
      <c r="C50" s="41" t="s">
        <v>36</v>
      </c>
      <c r="D50" s="77">
        <f>SUM(E50:F50)</f>
        <v>100000</v>
      </c>
      <c r="E50" s="86">
        <v>100000</v>
      </c>
      <c r="F50" s="86">
        <v>0</v>
      </c>
    </row>
    <row r="51" spans="1:6" s="12" customFormat="1" ht="67.5" customHeight="1">
      <c r="A51" s="47"/>
      <c r="B51" s="44"/>
      <c r="C51" s="33" t="s">
        <v>28</v>
      </c>
      <c r="D51" s="79">
        <f aca="true" t="shared" si="1" ref="D51:F52">D52</f>
        <v>103000</v>
      </c>
      <c r="E51" s="79">
        <f t="shared" si="1"/>
        <v>103000</v>
      </c>
      <c r="F51" s="79">
        <f t="shared" si="1"/>
        <v>0</v>
      </c>
    </row>
    <row r="52" spans="1:6" s="12" customFormat="1" ht="44.25" customHeight="1">
      <c r="A52" s="48">
        <v>8340</v>
      </c>
      <c r="B52" s="48" t="s">
        <v>16</v>
      </c>
      <c r="C52" s="33" t="s">
        <v>17</v>
      </c>
      <c r="D52" s="75">
        <f t="shared" si="1"/>
        <v>103000</v>
      </c>
      <c r="E52" s="75">
        <f t="shared" si="1"/>
        <v>103000</v>
      </c>
      <c r="F52" s="75">
        <f t="shared" si="1"/>
        <v>0</v>
      </c>
    </row>
    <row r="53" spans="1:6" s="12" customFormat="1" ht="103.5" customHeight="1">
      <c r="A53" s="47"/>
      <c r="B53" s="44"/>
      <c r="C53" s="56" t="s">
        <v>29</v>
      </c>
      <c r="D53" s="80">
        <f>D54+D55+D56</f>
        <v>103000</v>
      </c>
      <c r="E53" s="80">
        <f>E54+E55+E56</f>
        <v>103000</v>
      </c>
      <c r="F53" s="80">
        <f>F54+F56</f>
        <v>0</v>
      </c>
    </row>
    <row r="54" spans="1:6" s="12" customFormat="1" ht="67.5" customHeight="1">
      <c r="A54" s="47"/>
      <c r="B54" s="44"/>
      <c r="C54" s="57" t="s">
        <v>21</v>
      </c>
      <c r="D54" s="89">
        <f>SUM(E54:F54)</f>
        <v>45000</v>
      </c>
      <c r="E54" s="89">
        <v>45000</v>
      </c>
      <c r="F54" s="89">
        <v>0</v>
      </c>
    </row>
    <row r="55" spans="1:6" s="12" customFormat="1" ht="80.25" customHeight="1">
      <c r="A55" s="47"/>
      <c r="B55" s="44"/>
      <c r="C55" s="41" t="s">
        <v>24</v>
      </c>
      <c r="D55" s="89">
        <f>E55+F55</f>
        <v>48000</v>
      </c>
      <c r="E55" s="89">
        <v>48000</v>
      </c>
      <c r="F55" s="89">
        <v>0</v>
      </c>
    </row>
    <row r="56" spans="1:6" s="12" customFormat="1" ht="74.25" customHeight="1">
      <c r="A56" s="48"/>
      <c r="B56" s="48"/>
      <c r="C56" s="65" t="s">
        <v>20</v>
      </c>
      <c r="D56" s="89">
        <f>SUM(E56:F56)</f>
        <v>10000</v>
      </c>
      <c r="E56" s="86">
        <v>10000</v>
      </c>
      <c r="F56" s="86">
        <v>0</v>
      </c>
    </row>
    <row r="57" spans="1:6" s="12" customFormat="1" ht="38.25" customHeight="1">
      <c r="A57" s="47"/>
      <c r="B57" s="44"/>
      <c r="C57" s="39" t="s">
        <v>4</v>
      </c>
      <c r="D57" s="78">
        <f>D51+D38+D23+D18</f>
        <v>3720000</v>
      </c>
      <c r="E57" s="78">
        <f>E51+E38+E23+E18</f>
        <v>2390000</v>
      </c>
      <c r="F57" s="78">
        <f>F51+F38+F23+F18</f>
        <v>1330000</v>
      </c>
    </row>
    <row r="58" spans="2:6" s="12" customFormat="1" ht="24.75" customHeight="1">
      <c r="B58" s="11"/>
      <c r="C58" s="42" t="s">
        <v>19</v>
      </c>
      <c r="D58" s="43">
        <f>3780000-D57</f>
        <v>60000</v>
      </c>
      <c r="E58" s="36"/>
      <c r="F58" s="36"/>
    </row>
    <row r="59" spans="2:6" s="12" customFormat="1" ht="24.75" customHeight="1">
      <c r="B59" s="11"/>
      <c r="C59" s="42"/>
      <c r="D59" s="43"/>
      <c r="E59" s="36"/>
      <c r="F59" s="36"/>
    </row>
    <row r="60" spans="2:6" s="12" customFormat="1" ht="24.75" customHeight="1">
      <c r="B60" s="11"/>
      <c r="C60" s="42"/>
      <c r="D60" s="43"/>
      <c r="E60" s="36"/>
      <c r="F60" s="36"/>
    </row>
    <row r="61" spans="1:6" s="12" customFormat="1" ht="24.75" customHeight="1">
      <c r="A61" s="99" t="s">
        <v>50</v>
      </c>
      <c r="B61" s="99"/>
      <c r="C61" s="99"/>
      <c r="D61" s="43"/>
      <c r="E61" s="103" t="s">
        <v>51</v>
      </c>
      <c r="F61" s="103"/>
    </row>
    <row r="62" spans="2:6" s="12" customFormat="1" ht="24.75" customHeight="1">
      <c r="B62" s="11"/>
      <c r="C62" s="35"/>
      <c r="D62" s="36"/>
      <c r="E62" s="36"/>
      <c r="F62" s="36"/>
    </row>
    <row r="63" spans="1:6" s="12" customFormat="1" ht="24.75" customHeight="1">
      <c r="A63" s="98" t="s">
        <v>49</v>
      </c>
      <c r="B63" s="98"/>
      <c r="C63" s="98"/>
      <c r="D63" s="36"/>
      <c r="E63" s="36"/>
      <c r="F63" s="36"/>
    </row>
    <row r="64" spans="1:6" s="60" customFormat="1" ht="32.25" customHeight="1">
      <c r="A64" s="109"/>
      <c r="B64" s="109"/>
      <c r="C64" s="109"/>
      <c r="D64" s="59"/>
      <c r="F64" s="68"/>
    </row>
    <row r="65" spans="2:9" s="38" customFormat="1" ht="15" customHeight="1">
      <c r="B65" s="53"/>
      <c r="C65" s="52"/>
      <c r="D65" s="58"/>
      <c r="E65" s="58"/>
      <c r="F65" s="58"/>
      <c r="G65" s="55"/>
      <c r="H65" s="107"/>
      <c r="I65" s="107"/>
    </row>
    <row r="66" spans="1:10" s="12" customFormat="1" ht="33" customHeight="1">
      <c r="A66" s="98"/>
      <c r="B66" s="98"/>
      <c r="C66" s="98"/>
      <c r="D66" s="36"/>
      <c r="E66" s="36"/>
      <c r="F66" s="36"/>
      <c r="G66" s="55"/>
      <c r="H66" s="36"/>
      <c r="I66" s="36"/>
      <c r="J66" s="38"/>
    </row>
    <row r="67" spans="1:7" s="12" customFormat="1" ht="33" customHeight="1">
      <c r="A67" s="95"/>
      <c r="B67" s="95"/>
      <c r="C67" s="95"/>
      <c r="D67" s="36"/>
      <c r="E67" s="36"/>
      <c r="F67" s="36"/>
      <c r="G67" s="55"/>
    </row>
    <row r="68" spans="1:7" s="12" customFormat="1" ht="17.25" customHeight="1">
      <c r="A68" s="105"/>
      <c r="B68" s="105"/>
      <c r="C68" s="54"/>
      <c r="D68" s="36"/>
      <c r="E68" s="36"/>
      <c r="F68" s="36"/>
      <c r="G68" s="55"/>
    </row>
    <row r="69" spans="1:7" ht="15.75" customHeight="1">
      <c r="A69" s="49"/>
      <c r="B69" s="50"/>
      <c r="C69" s="35"/>
      <c r="D69" s="36"/>
      <c r="E69" s="36"/>
      <c r="F69" s="36"/>
      <c r="G69" s="55"/>
    </row>
    <row r="70" spans="1:7" ht="26.25" customHeight="1">
      <c r="A70" s="49"/>
      <c r="B70" s="50"/>
      <c r="C70" s="50"/>
      <c r="D70" s="51"/>
      <c r="E70" s="51"/>
      <c r="F70" s="51"/>
      <c r="G70" s="55"/>
    </row>
    <row r="71" spans="2:7" ht="6.75" customHeight="1">
      <c r="B71" s="9"/>
      <c r="C71" s="9"/>
      <c r="D71" s="16"/>
      <c r="E71" s="16"/>
      <c r="F71" s="16"/>
      <c r="G71" s="55"/>
    </row>
    <row r="72" spans="2:7" ht="26.25" customHeight="1">
      <c r="B72" s="9"/>
      <c r="C72" s="9"/>
      <c r="D72" s="16"/>
      <c r="E72" s="16"/>
      <c r="F72" s="16"/>
      <c r="G72" s="55"/>
    </row>
    <row r="73" spans="2:9" s="23" customFormat="1" ht="24" customHeight="1">
      <c r="B73" s="21"/>
      <c r="C73" s="92"/>
      <c r="D73" s="22"/>
      <c r="E73" s="22"/>
      <c r="F73" s="22"/>
      <c r="G73" s="55"/>
      <c r="I73" s="24"/>
    </row>
    <row r="74" spans="2:9" s="19" customFormat="1" ht="30.75" customHeight="1">
      <c r="B74" s="25"/>
      <c r="C74" s="93"/>
      <c r="D74" s="18"/>
      <c r="E74" s="18"/>
      <c r="F74" s="18"/>
      <c r="G74" s="55"/>
      <c r="I74" s="20"/>
    </row>
    <row r="75" spans="2:9" s="19" customFormat="1" ht="22.5">
      <c r="B75" s="25"/>
      <c r="C75" s="26"/>
      <c r="D75" s="26"/>
      <c r="E75" s="26"/>
      <c r="F75" s="26"/>
      <c r="G75" s="55"/>
      <c r="I75" s="20"/>
    </row>
    <row r="76" spans="2:7" s="5" customFormat="1" ht="9.75" customHeight="1">
      <c r="B76" s="4"/>
      <c r="C76" s="27"/>
      <c r="D76" s="29"/>
      <c r="E76" s="29"/>
      <c r="F76" s="29"/>
      <c r="G76" s="55"/>
    </row>
    <row r="77" spans="2:7" s="17" customFormat="1" ht="11.25" customHeight="1">
      <c r="B77" s="4"/>
      <c r="C77" s="27"/>
      <c r="D77" s="6"/>
      <c r="E77" s="6"/>
      <c r="F77" s="6"/>
      <c r="G77" s="55"/>
    </row>
    <row r="78" spans="2:7" s="7" customFormat="1" ht="23.25" customHeight="1">
      <c r="B78" s="8"/>
      <c r="C78" s="28"/>
      <c r="D78" s="13"/>
      <c r="E78" s="13"/>
      <c r="F78" s="13"/>
      <c r="G78" s="55"/>
    </row>
    <row r="79" ht="23.25" customHeight="1">
      <c r="G79" s="55"/>
    </row>
    <row r="80" spans="2:7" s="7" customFormat="1" ht="23.25" customHeight="1">
      <c r="B80" s="13"/>
      <c r="C80" s="13"/>
      <c r="D80" s="13"/>
      <c r="E80" s="13"/>
      <c r="F80" s="13"/>
      <c r="G80" s="55"/>
    </row>
    <row r="81" ht="23.25" customHeight="1">
      <c r="G81" s="55"/>
    </row>
    <row r="82" ht="23.25" customHeight="1">
      <c r="G82" s="55"/>
    </row>
    <row r="83" ht="23.25" customHeight="1">
      <c r="G83" s="55"/>
    </row>
  </sheetData>
  <sheetProtection/>
  <mergeCells count="23">
    <mergeCell ref="H65:I65"/>
    <mergeCell ref="A66:C66"/>
    <mergeCell ref="A12:B12"/>
    <mergeCell ref="A64:C64"/>
    <mergeCell ref="I8:M8"/>
    <mergeCell ref="D13:F13"/>
    <mergeCell ref="D3:F3"/>
    <mergeCell ref="E61:F61"/>
    <mergeCell ref="C13:C16"/>
    <mergeCell ref="A8:F8"/>
    <mergeCell ref="D14:D16"/>
    <mergeCell ref="A13:A16"/>
    <mergeCell ref="B13:B16"/>
    <mergeCell ref="C73:C74"/>
    <mergeCell ref="E14:E16"/>
    <mergeCell ref="F14:F16"/>
    <mergeCell ref="A67:C67"/>
    <mergeCell ref="A9:F9"/>
    <mergeCell ref="A11:B11"/>
    <mergeCell ref="A10:B10"/>
    <mergeCell ref="A63:C63"/>
    <mergeCell ref="A61:C61"/>
    <mergeCell ref="A68:B68"/>
  </mergeCells>
  <printOptions horizontalCentered="1"/>
  <pageMargins left="0.3937007874015748" right="0.3937007874015748" top="1.1811023622047245" bottom="0.5511811023622047" header="0.5118110236220472" footer="0.2362204724409449"/>
  <pageSetup fitToHeight="10" fitToWidth="1" horizontalDpi="600" verticalDpi="600" orientation="landscape" paperSize="9" scale="74" r:id="rId1"/>
  <headerFooter>
    <oddFooter>&amp;R&amp;14Сторінка &amp;P
</oddFooter>
  </headerFooter>
  <rowBreaks count="3" manualBreakCount="3">
    <brk id="27" max="5" man="1"/>
    <brk id="37" max="5" man="1"/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Цибульник Неля Миколаївна</cp:lastModifiedBy>
  <cp:lastPrinted>2020-12-01T14:57:36Z</cp:lastPrinted>
  <dcterms:created xsi:type="dcterms:W3CDTF">2014-01-17T10:52:16Z</dcterms:created>
  <dcterms:modified xsi:type="dcterms:W3CDTF">2020-12-01T15:30:26Z</dcterms:modified>
  <cp:category/>
  <cp:version/>
  <cp:contentType/>
  <cp:contentStatus/>
</cp:coreProperties>
</file>