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30" windowWidth="9720" windowHeight="11580" activeTab="0"/>
  </bookViews>
  <sheets>
    <sheet name="програма 2021" sheetId="1" r:id="rId1"/>
  </sheets>
  <definedNames>
    <definedName name="_xlnm.Print_Area" localSheetId="0">'програма 2021'!$A$1:$K$107</definedName>
  </definedNames>
  <calcPr fullCalcOnLoad="1"/>
</workbook>
</file>

<file path=xl/sharedStrings.xml><?xml version="1.0" encoding="utf-8"?>
<sst xmlns="http://schemas.openxmlformats.org/spreadsheetml/2006/main" count="142" uniqueCount="101">
  <si>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</si>
  <si>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</si>
  <si>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</si>
  <si>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</si>
  <si>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</si>
  <si>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</si>
  <si>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</si>
  <si>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</si>
  <si>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</si>
  <si>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</si>
  <si>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</si>
  <si>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</si>
  <si>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</si>
  <si>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</si>
  <si>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</si>
  <si>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</si>
  <si>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</si>
  <si>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</si>
  <si>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</si>
  <si>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</si>
  <si>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</si>
  <si>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</si>
  <si>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</si>
  <si>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</si>
  <si>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</si>
  <si>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</si>
  <si>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</si>
  <si>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</si>
  <si>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</si>
  <si>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</si>
  <si>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</si>
  <si>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</si>
  <si>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надання пільг по оплаті за житлово-комунальні послуги:</t>
    </r>
  </si>
  <si>
    <t>2022 рік (прогноз)</t>
  </si>
  <si>
    <t>Підпрограма 1. Соціальні гарантії захисникам України та членам їх сімей.</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</si>
  <si>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</si>
  <si>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</si>
  <si>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</si>
  <si>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</si>
  <si>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</si>
  <si>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</si>
  <si>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</si>
  <si>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</si>
  <si>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</si>
  <si>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</si>
  <si>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</si>
  <si>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</si>
  <si>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</si>
  <si>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</si>
  <si>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</si>
  <si>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</si>
  <si>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</si>
  <si>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</si>
  <si>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</si>
  <si>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</si>
  <si>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</si>
  <si>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</si>
  <si>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</si>
  <si>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</si>
  <si>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</si>
  <si>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у тому числі кошти бюджету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</si>
  <si>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</si>
  <si>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</si>
  <si>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</si>
  <si>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КПКВК 0619800 (Управління освіти і науки Сумської міської ради)</t>
  </si>
  <si>
    <t>Перелік завдань                                                                                                                                                                                                                                                                                                                                                                                               програми Сумської міської територіальної громади  «Соціальна підтримка захисників України та членів їх сімей» на 2020-2022 роки»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</si>
  <si>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</si>
  <si>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2020 рік план (з урахуванням змін)</t>
  </si>
  <si>
    <t>2021 рік (план)</t>
  </si>
  <si>
    <t>у тому числі кошти бюджету Сумської міської ТГ</t>
  </si>
  <si>
    <t xml:space="preserve"> - захисникам України, членам сімей загиблих (померлих) захисників України (надання одноразової матеріальної допомоги);</t>
  </si>
  <si>
    <r>
      <t xml:space="preserve">ДСЗН </t>
    </r>
    <r>
      <rPr>
        <b/>
        <sz val="9"/>
        <rFont val="Times New Roman"/>
        <family val="1"/>
      </rPr>
      <t>Сумської      міської ради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</si>
  <si>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</si>
  <si>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</si>
  <si>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r>
      <t xml:space="preserve">Завдання 6. </t>
    </r>
    <r>
      <rPr>
        <sz val="10"/>
        <rFont val="Times New Roman"/>
        <family val="1"/>
      </rPr>
      <t>Забезпечити проведення заходів для захисників України, членів їх сімей, членів сімей загиблих (померлих) захисників України та надання матеріальної допомоги до святкових та визначних дат:</t>
    </r>
  </si>
  <si>
    <t>- проведення заходів для захисників України, членів їх сімей, членів сімей загиблих (померлих) захисників України;</t>
  </si>
  <si>
    <t>- надання матеріальної допомоги до святкових та визначних дат захисникам України, членам сімей загиблих (померлих) захисників України.</t>
  </si>
  <si>
    <t>ДСЗН Сумської міської ради</t>
  </si>
  <si>
    <r>
      <t xml:space="preserve">ДСЗН </t>
    </r>
    <r>
      <rPr>
        <b/>
        <sz val="9"/>
        <rFont val="Times New Roman"/>
        <family val="1"/>
      </rPr>
      <t>Сумської міської ради</t>
    </r>
  </si>
  <si>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</si>
  <si>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</si>
  <si>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</si>
  <si>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</si>
  <si>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0"/>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</si>
  <si>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r>
      <t xml:space="preserve">Завдання 4. </t>
    </r>
    <r>
      <rPr>
        <sz val="10"/>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</si>
  <si>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</si>
  <si>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</si>
  <si>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</si>
  <si>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</si>
  <si>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Сумської міської територіальної громади учнів закладів загальної середньої освіти та навчально-виховних комплексів, батьки яких є захисниками України. </t>
  </si>
  <si>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r>
  </si>
  <si>
    <t>до програми Сумської міської територіальної громади «Cоціальна підтримка захисників України та членів їх сімей» на 2020-2022 роки»</t>
  </si>
  <si>
    <t>КУ «Центр УБД» СМР</t>
  </si>
  <si>
    <t xml:space="preserve"> - військовослужбовцям, які проходять військову службу за контрактом у Збройних Силах України (надання одноразової матеріальної допомоги);</t>
  </si>
  <si>
    <t xml:space="preserve">Додаток 5 </t>
  </si>
  <si>
    <t>Продовження додатка 5</t>
  </si>
  <si>
    <t xml:space="preserve">ДСЗН Сумської міської ради, КУ «Центр УБД» СМР
</t>
  </si>
  <si>
    <t>Директор департаменту соціального захисту населення Сумської міської ради</t>
  </si>
  <si>
    <t>Т.О. Масік</t>
  </si>
  <si>
    <t>Мета: Забезпечення надання пільг на оплату житлово-комунальних послуг окремим категоріям громадян.</t>
  </si>
  <si>
    <t>Підпрограма 2. Надання пільг на оплату житлово-комунальних послуг окремим категоріям громадян.</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</si>
</sst>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70">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sz val="10"/>
      <color indexed="18"/>
      <name val="Times New Roman"/>
      <family val="1"/>
    </font>
    <font>
      <sz val="12"/>
      <color indexed="18"/>
      <name val="Times New Roman"/>
      <family val="1"/>
    </font>
    <font>
      <b/>
      <sz val="16"/>
      <name val="Times New Roman"/>
      <family val="1"/>
    </font>
    <font>
      <b/>
      <sz val="9"/>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3"/>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4"/>
      <color indexed="10"/>
      <name val="Times New Roman"/>
      <family val="1"/>
    </font>
    <font>
      <sz val="10"/>
      <color indexed="10"/>
      <name val="Times New Roman"/>
      <family val="1"/>
    </font>
    <font>
      <sz val="11"/>
      <color indexed="10"/>
      <name val="Times New Roman"/>
      <family val="1"/>
    </font>
    <font>
      <sz val="12"/>
      <color indexed="10"/>
      <name val="Arial"/>
      <family val="2"/>
    </font>
    <font>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3"/>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4"/>
      <color rgb="FFFF0000"/>
      <name val="Times New Roman"/>
      <family val="1"/>
    </font>
    <font>
      <sz val="10"/>
      <color rgb="FFFF0000"/>
      <name val="Times New Roman"/>
      <family val="1"/>
    </font>
    <font>
      <sz val="11"/>
      <color rgb="FFFF0000"/>
      <name val="Times New Roman"/>
      <family val="1"/>
    </font>
    <font>
      <sz val="12"/>
      <color rgb="FFFF0000"/>
      <name val="Arial"/>
      <family val="2"/>
    </font>
    <font>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0" fillId="31" borderId="0" applyNumberFormat="0" applyBorder="0" applyAlignment="0" applyProtection="0"/>
  </cellStyleXfs>
  <cellXfs count="154">
    <xf numFmtId="0" fontId="0" fillId="0" borderId="0" xfId="0" applyAlignment="1">
      <alignment/>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4" fontId="61" fillId="0" borderId="0" xfId="0" applyNumberFormat="1" applyFont="1" applyFill="1" applyBorder="1" applyAlignment="1">
      <alignment horizontal="center" vertical="center" wrapText="1"/>
    </xf>
    <xf numFmtId="4" fontId="62"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xf>
    <xf numFmtId="4" fontId="63"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59" fillId="0" borderId="0" xfId="0" applyFont="1" applyFill="1" applyAlignment="1">
      <alignment/>
    </xf>
    <xf numFmtId="0" fontId="65" fillId="0" borderId="0" xfId="0" applyFont="1" applyFill="1" applyAlignment="1">
      <alignment horizontal="left"/>
    </xf>
    <xf numFmtId="4" fontId="59"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0" fontId="14" fillId="0" borderId="0" xfId="0" applyFont="1" applyFill="1" applyAlignment="1">
      <alignment/>
    </xf>
    <xf numFmtId="0" fontId="9" fillId="0" borderId="0" xfId="0" applyFont="1" applyFill="1" applyAlignment="1">
      <alignment/>
    </xf>
    <xf numFmtId="0" fontId="15" fillId="0" borderId="0" xfId="0" applyFont="1" applyFill="1" applyAlignment="1">
      <alignment/>
    </xf>
    <xf numFmtId="49" fontId="9" fillId="0" borderId="0" xfId="0" applyNumberFormat="1" applyFont="1" applyFill="1" applyAlignment="1">
      <alignment horizontal="center" vertical="center" textRotation="180"/>
    </xf>
    <xf numFmtId="0" fontId="65" fillId="0" borderId="0" xfId="0" applyFont="1" applyFill="1" applyAlignment="1">
      <alignment horizontal="left" vertical="center"/>
    </xf>
    <xf numFmtId="0" fontId="9" fillId="0" borderId="0" xfId="0" applyFont="1" applyFill="1" applyAlignment="1">
      <alignment horizontal="left" vertical="center"/>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49" fontId="65" fillId="0" borderId="0" xfId="0" applyNumberFormat="1" applyFont="1" applyFill="1" applyAlignment="1">
      <alignment horizontal="center" vertical="center" textRotation="180"/>
    </xf>
    <xf numFmtId="0" fontId="66" fillId="0" borderId="0" xfId="0" applyFont="1" applyFill="1" applyBorder="1" applyAlignment="1">
      <alignment horizontal="center" vertical="center" wrapText="1"/>
    </xf>
    <xf numFmtId="0" fontId="67" fillId="0" borderId="0" xfId="0" applyFont="1" applyFill="1" applyBorder="1" applyAlignment="1">
      <alignment horizontal="left" vertical="top" wrapText="1"/>
    </xf>
    <xf numFmtId="0" fontId="68" fillId="0" borderId="0" xfId="0" applyFont="1" applyFill="1" applyAlignment="1">
      <alignment horizontal="center" textRotation="180"/>
    </xf>
    <xf numFmtId="0" fontId="64" fillId="0" borderId="0" xfId="0" applyFont="1" applyFill="1" applyBorder="1" applyAlignment="1">
      <alignment horizontal="justify" wrapText="1"/>
    </xf>
    <xf numFmtId="4" fontId="69"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4" fontId="66" fillId="0" borderId="0" xfId="0" applyNumberFormat="1" applyFont="1" applyFill="1" applyBorder="1" applyAlignment="1">
      <alignment horizontal="center" vertical="center" wrapText="1"/>
    </xf>
    <xf numFmtId="49" fontId="66" fillId="0" borderId="0" xfId="0" applyNumberFormat="1" applyFont="1" applyFill="1" applyBorder="1" applyAlignment="1">
      <alignment horizontal="justify" vertical="center" wrapText="1"/>
    </xf>
    <xf numFmtId="0" fontId="61" fillId="0" borderId="0" xfId="0" applyFont="1" applyFill="1" applyBorder="1" applyAlignment="1">
      <alignment horizontal="left" vertical="top" wrapText="1"/>
    </xf>
    <xf numFmtId="0" fontId="64" fillId="0" borderId="0" xfId="0" applyFont="1" applyFill="1" applyBorder="1" applyAlignment="1">
      <alignment horizontal="justify" vertical="top" wrapText="1"/>
    </xf>
    <xf numFmtId="0" fontId="64" fillId="32" borderId="0" xfId="0" applyFont="1" applyFill="1" applyBorder="1" applyAlignment="1">
      <alignment horizontal="justify" vertical="center" wrapText="1"/>
    </xf>
    <xf numFmtId="4" fontId="62" fillId="0" borderId="0" xfId="0" applyNumberFormat="1" applyFont="1" applyFill="1" applyBorder="1" applyAlignment="1">
      <alignment horizontal="center" vertical="center" wrapText="1"/>
    </xf>
    <xf numFmtId="0" fontId="59" fillId="0" borderId="0" xfId="0" applyFont="1" applyAlignment="1">
      <alignment/>
    </xf>
    <xf numFmtId="0" fontId="4" fillId="0" borderId="10" xfId="0" applyFont="1" applyFill="1" applyBorder="1" applyAlignment="1">
      <alignment horizontal="center" vertical="center" wrapText="1"/>
    </xf>
    <xf numFmtId="0" fontId="1" fillId="32" borderId="10"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49" fontId="1"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2" fillId="0" borderId="11" xfId="0" applyFont="1" applyFill="1" applyBorder="1" applyAlignment="1">
      <alignment horizontal="center" wrapText="1"/>
    </xf>
    <xf numFmtId="49" fontId="1" fillId="32" borderId="0" xfId="0" applyNumberFormat="1" applyFont="1" applyFill="1" applyBorder="1" applyAlignment="1">
      <alignment horizontal="justify" vertical="center" wrapText="1"/>
    </xf>
    <xf numFmtId="0" fontId="2" fillId="0" borderId="0" xfId="0" applyFont="1" applyFill="1" applyBorder="1" applyAlignment="1">
      <alignment vertical="center" wrapText="1"/>
    </xf>
    <xf numFmtId="0" fontId="10" fillId="0" borderId="0" xfId="0" applyFont="1" applyFill="1" applyAlignment="1">
      <alignment horizontal="justify" wrapText="1"/>
    </xf>
    <xf numFmtId="0" fontId="0" fillId="0" borderId="0" xfId="0" applyFont="1" applyFill="1" applyAlignment="1">
      <alignment/>
    </xf>
    <xf numFmtId="49" fontId="10" fillId="0" borderId="0" xfId="0" applyNumberFormat="1" applyFont="1" applyFill="1" applyAlignment="1">
      <alignment horizontal="center" textRotation="180"/>
    </xf>
    <xf numFmtId="4" fontId="12"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0" fontId="10" fillId="0" borderId="0" xfId="0" applyFont="1" applyFill="1" applyAlignment="1">
      <alignment horizontal="left"/>
    </xf>
    <xf numFmtId="0" fontId="0" fillId="0" borderId="0" xfId="0" applyFont="1" applyFill="1" applyAlignment="1">
      <alignment horizontal="left"/>
    </xf>
    <xf numFmtId="0" fontId="1" fillId="32" borderId="0" xfId="0" applyNumberFormat="1" applyFont="1" applyFill="1" applyBorder="1" applyAlignment="1">
      <alignment horizontal="justify" vertical="center" wrapText="1"/>
    </xf>
    <xf numFmtId="2" fontId="9" fillId="0" borderId="0" xfId="0" applyNumberFormat="1" applyFont="1" applyFill="1" applyBorder="1" applyAlignment="1">
      <alignment horizontal="center" vertical="center" wrapText="1"/>
    </xf>
    <xf numFmtId="0" fontId="0" fillId="0" borderId="10" xfId="0" applyFont="1" applyFill="1" applyBorder="1" applyAlignment="1">
      <alignment/>
    </xf>
    <xf numFmtId="0" fontId="4" fillId="0" borderId="0" xfId="0"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5" fillId="32" borderId="10" xfId="0" applyFont="1" applyFill="1" applyBorder="1" applyAlignment="1">
      <alignment horizontal="left" vertical="top"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3" fillId="0" borderId="10"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10" xfId="0" applyFont="1" applyFill="1" applyBorder="1" applyAlignment="1">
      <alignment vertical="top"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4" fontId="12" fillId="0" borderId="15"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6" fillId="32" borderId="10"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9" fillId="32" borderId="0" xfId="0" applyFont="1" applyFill="1" applyAlignment="1">
      <alignment horizontal="center" vertical="center"/>
    </xf>
    <xf numFmtId="0" fontId="4" fillId="0" borderId="10" xfId="0" applyFont="1" applyFill="1" applyBorder="1" applyAlignment="1">
      <alignment horizontal="center" vertical="top" wrapText="1"/>
    </xf>
    <xf numFmtId="0" fontId="16" fillId="0" borderId="0" xfId="0" applyFont="1" applyFill="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2" fillId="0" borderId="10" xfId="0" applyFont="1" applyFill="1" applyBorder="1" applyAlignment="1">
      <alignment horizontal="center" vertical="center" wrapText="1"/>
    </xf>
    <xf numFmtId="0" fontId="9" fillId="0" borderId="0" xfId="0" applyFont="1" applyFill="1" applyAlignment="1">
      <alignment horizontal="justify" vertical="top" wrapText="1"/>
    </xf>
    <xf numFmtId="0" fontId="4"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84"/>
  <sheetViews>
    <sheetView tabSelected="1" view="pageBreakPreview" zoomScale="82" zoomScaleNormal="110" zoomScaleSheetLayoutView="82" workbookViewId="0" topLeftCell="A88">
      <selection activeCell="I35" sqref="I35"/>
    </sheetView>
  </sheetViews>
  <sheetFormatPr defaultColWidth="9.140625" defaultRowHeight="12.75"/>
  <cols>
    <col min="1" max="1" width="49.28125" style="6" customWidth="1"/>
    <col min="2" max="2" width="15.8515625" style="6" customWidth="1"/>
    <col min="3" max="3" width="15.57421875" style="6" customWidth="1"/>
    <col min="4" max="4" width="14.421875" style="6" customWidth="1"/>
    <col min="5" max="5" width="15.8515625" style="6" customWidth="1"/>
    <col min="6" max="6" width="16.00390625" style="6" customWidth="1"/>
    <col min="7" max="7" width="13.140625" style="6" customWidth="1"/>
    <col min="8" max="8" width="15.7109375" style="50" customWidth="1"/>
    <col min="9" max="9" width="15.140625" style="50" customWidth="1"/>
    <col min="10" max="11" width="14.00390625" style="50" customWidth="1"/>
    <col min="12" max="12" width="8.421875" style="6" customWidth="1"/>
    <col min="13" max="13" width="6.57421875" style="6" customWidth="1"/>
    <col min="14" max="14" width="4.421875" style="1" customWidth="1"/>
    <col min="15" max="15" width="15.421875" style="43" customWidth="1"/>
    <col min="16" max="16" width="9.140625" style="43" customWidth="1"/>
    <col min="17" max="17" width="14.7109375" style="43" customWidth="1"/>
    <col min="18" max="18" width="14.57421875" style="43" customWidth="1"/>
    <col min="19" max="19" width="17.8515625" style="43" customWidth="1"/>
    <col min="20" max="16384" width="9.140625" style="43" customWidth="1"/>
  </cols>
  <sheetData>
    <row r="1" spans="8:14" s="6" customFormat="1" ht="16.5" customHeight="1">
      <c r="H1" s="50"/>
      <c r="I1" s="146" t="s">
        <v>94</v>
      </c>
      <c r="J1" s="146"/>
      <c r="K1" s="146"/>
      <c r="N1" s="2"/>
    </row>
    <row r="2" spans="3:14" s="6" customFormat="1" ht="117" customHeight="1">
      <c r="C2" s="42"/>
      <c r="H2" s="152" t="s">
        <v>91</v>
      </c>
      <c r="I2" s="152"/>
      <c r="J2" s="152"/>
      <c r="K2" s="152"/>
      <c r="L2" s="3"/>
      <c r="N2" s="2"/>
    </row>
    <row r="3" spans="8:14" s="6" customFormat="1" ht="7.5" customHeight="1">
      <c r="H3" s="51"/>
      <c r="I3" s="76"/>
      <c r="J3" s="75"/>
      <c r="K3" s="75"/>
      <c r="N3" s="2"/>
    </row>
    <row r="4" spans="2:14" s="6" customFormat="1" ht="12.75">
      <c r="B4" s="42"/>
      <c r="C4" s="42"/>
      <c r="D4" s="42"/>
      <c r="E4" s="42"/>
      <c r="F4" s="42"/>
      <c r="G4" s="42"/>
      <c r="H4" s="52"/>
      <c r="I4" s="52"/>
      <c r="J4" s="52"/>
      <c r="K4" s="50"/>
      <c r="N4" s="2"/>
    </row>
    <row r="5" spans="1:14" s="6" customFormat="1" ht="48.75" customHeight="1">
      <c r="A5" s="148" t="s">
        <v>65</v>
      </c>
      <c r="B5" s="148"/>
      <c r="C5" s="148"/>
      <c r="D5" s="148"/>
      <c r="E5" s="148"/>
      <c r="F5" s="148"/>
      <c r="G5" s="148"/>
      <c r="H5" s="148"/>
      <c r="I5" s="148"/>
      <c r="J5" s="148"/>
      <c r="K5" s="148"/>
      <c r="L5" s="7"/>
      <c r="N5" s="2"/>
    </row>
    <row r="6" spans="1:14" s="6" customFormat="1" ht="15" customHeight="1">
      <c r="A6" s="4" t="s">
        <v>2</v>
      </c>
      <c r="K6" s="72" t="s">
        <v>1</v>
      </c>
      <c r="N6" s="2"/>
    </row>
    <row r="7" spans="1:14" s="50" customFormat="1" ht="24.75" customHeight="1">
      <c r="A7" s="151" t="s">
        <v>16</v>
      </c>
      <c r="B7" s="153" t="s">
        <v>67</v>
      </c>
      <c r="C7" s="153"/>
      <c r="D7" s="153"/>
      <c r="E7" s="147" t="s">
        <v>68</v>
      </c>
      <c r="F7" s="147"/>
      <c r="G7" s="147"/>
      <c r="H7" s="147" t="s">
        <v>33</v>
      </c>
      <c r="I7" s="147"/>
      <c r="J7" s="147"/>
      <c r="K7" s="151" t="s">
        <v>7</v>
      </c>
      <c r="L7" s="83"/>
      <c r="N7" s="82"/>
    </row>
    <row r="8" spans="1:14" s="50" customFormat="1" ht="33" customHeight="1">
      <c r="A8" s="151"/>
      <c r="B8" s="150" t="s">
        <v>3</v>
      </c>
      <c r="C8" s="151" t="s">
        <v>60</v>
      </c>
      <c r="D8" s="151"/>
      <c r="E8" s="150" t="s">
        <v>3</v>
      </c>
      <c r="F8" s="149" t="s">
        <v>69</v>
      </c>
      <c r="G8" s="149"/>
      <c r="H8" s="150" t="s">
        <v>3</v>
      </c>
      <c r="I8" s="149" t="s">
        <v>69</v>
      </c>
      <c r="J8" s="149"/>
      <c r="K8" s="151"/>
      <c r="L8" s="83"/>
      <c r="N8" s="82"/>
    </row>
    <row r="9" spans="1:14" s="50" customFormat="1" ht="72" customHeight="1">
      <c r="A9" s="151"/>
      <c r="B9" s="150"/>
      <c r="C9" s="30" t="s">
        <v>4</v>
      </c>
      <c r="D9" s="30" t="s">
        <v>5</v>
      </c>
      <c r="E9" s="150"/>
      <c r="F9" s="30" t="s">
        <v>4</v>
      </c>
      <c r="G9" s="30" t="s">
        <v>5</v>
      </c>
      <c r="H9" s="150"/>
      <c r="I9" s="30" t="s">
        <v>4</v>
      </c>
      <c r="J9" s="30" t="s">
        <v>5</v>
      </c>
      <c r="K9" s="151"/>
      <c r="L9" s="83"/>
      <c r="N9" s="82"/>
    </row>
    <row r="10" spans="1:14" s="6" customFormat="1" ht="14.25" customHeight="1">
      <c r="A10" s="31">
        <v>1</v>
      </c>
      <c r="B10" s="31">
        <v>2</v>
      </c>
      <c r="C10" s="31">
        <v>3</v>
      </c>
      <c r="D10" s="31">
        <v>4</v>
      </c>
      <c r="E10" s="31">
        <v>5</v>
      </c>
      <c r="F10" s="32">
        <v>6</v>
      </c>
      <c r="G10" s="31">
        <v>7</v>
      </c>
      <c r="H10" s="31">
        <v>8</v>
      </c>
      <c r="I10" s="70">
        <v>9</v>
      </c>
      <c r="J10" s="70">
        <v>10</v>
      </c>
      <c r="K10" s="70">
        <v>11</v>
      </c>
      <c r="L10" s="8"/>
      <c r="N10" s="2"/>
    </row>
    <row r="11" spans="1:19" s="6" customFormat="1" ht="31.5" customHeight="1">
      <c r="A11" s="33" t="s">
        <v>13</v>
      </c>
      <c r="B11" s="24">
        <f>C11+D11</f>
        <v>35228930</v>
      </c>
      <c r="C11" s="24">
        <f>C15+C46+C52+C63+C72+C87+C90</f>
        <v>35228930</v>
      </c>
      <c r="D11" s="24">
        <f>D15+D46+D52+D63+D72+D87+D90</f>
        <v>0</v>
      </c>
      <c r="E11" s="24">
        <f>F11+G11</f>
        <v>35931807</v>
      </c>
      <c r="F11" s="24">
        <f>F15+F46+F52+F63+F72+F87+F90</f>
        <v>35931807</v>
      </c>
      <c r="G11" s="24">
        <f>G15+G46+G52+G63+G72+G87+G90</f>
        <v>0</v>
      </c>
      <c r="H11" s="24">
        <f>I11+J11</f>
        <v>14129055</v>
      </c>
      <c r="I11" s="24">
        <f>I15+I46+I52+I63+I72+I87+I90</f>
        <v>14129055</v>
      </c>
      <c r="J11" s="24">
        <f>J15+J46+J52+J63+J72+J87+J90</f>
        <v>0</v>
      </c>
      <c r="K11" s="69"/>
      <c r="L11" s="29"/>
      <c r="N11" s="2"/>
      <c r="O11" s="42"/>
      <c r="Q11" s="42"/>
      <c r="R11" s="42"/>
      <c r="S11" s="42"/>
    </row>
    <row r="12" spans="1:14" s="6" customFormat="1" ht="21.75" customHeight="1">
      <c r="A12" s="118" t="s">
        <v>17</v>
      </c>
      <c r="B12" s="118"/>
      <c r="C12" s="118"/>
      <c r="D12" s="118"/>
      <c r="E12" s="118"/>
      <c r="F12" s="118"/>
      <c r="G12" s="118"/>
      <c r="H12" s="118"/>
      <c r="I12" s="118"/>
      <c r="J12" s="118"/>
      <c r="K12" s="118"/>
      <c r="L12" s="10"/>
      <c r="N12" s="2"/>
    </row>
    <row r="13" spans="1:14" s="6" customFormat="1" ht="21.75" customHeight="1">
      <c r="A13" s="130" t="s">
        <v>34</v>
      </c>
      <c r="B13" s="130"/>
      <c r="C13" s="130"/>
      <c r="D13" s="130"/>
      <c r="E13" s="130"/>
      <c r="F13" s="130"/>
      <c r="G13" s="130"/>
      <c r="H13" s="130"/>
      <c r="I13" s="130"/>
      <c r="J13" s="130"/>
      <c r="K13" s="130"/>
      <c r="L13" s="11"/>
      <c r="N13" s="2"/>
    </row>
    <row r="14" spans="1:14" s="6" customFormat="1" ht="20.25" customHeight="1">
      <c r="A14" s="135" t="s">
        <v>6</v>
      </c>
      <c r="B14" s="135"/>
      <c r="C14" s="135"/>
      <c r="D14" s="135"/>
      <c r="E14" s="135"/>
      <c r="F14" s="135"/>
      <c r="G14" s="135"/>
      <c r="H14" s="135"/>
      <c r="I14" s="135"/>
      <c r="J14" s="135"/>
      <c r="K14" s="135"/>
      <c r="L14" s="12"/>
      <c r="N14" s="2"/>
    </row>
    <row r="15" spans="1:14" s="6" customFormat="1" ht="18.75" customHeight="1">
      <c r="A15" s="34" t="s">
        <v>12</v>
      </c>
      <c r="B15" s="23">
        <f>C15+D15</f>
        <v>23830630</v>
      </c>
      <c r="C15" s="23">
        <f>C16+C30+C35+C36+C37+C38</f>
        <v>23830630</v>
      </c>
      <c r="D15" s="23">
        <f>D16+D30+D35+D36+D37+D38</f>
        <v>0</v>
      </c>
      <c r="E15" s="24">
        <f aca="true" t="shared" si="0" ref="E15:E21">F15+G15</f>
        <v>24171889</v>
      </c>
      <c r="F15" s="23">
        <f>F16+F30+F35+F36+F37+F38</f>
        <v>24171889</v>
      </c>
      <c r="G15" s="23">
        <f>G16+G30+G35+G36+G37+G38</f>
        <v>0</v>
      </c>
      <c r="H15" s="24">
        <f aca="true" t="shared" si="1" ref="H15:H21">I15+J15</f>
        <v>3224022</v>
      </c>
      <c r="I15" s="23">
        <f>I16+I30+I35+I36+I37+I38</f>
        <v>3224022</v>
      </c>
      <c r="J15" s="23">
        <f>J16+J30+J35+J36+J37+J38</f>
        <v>0</v>
      </c>
      <c r="K15" s="100"/>
      <c r="L15" s="17"/>
      <c r="M15" s="5"/>
      <c r="N15" s="2"/>
    </row>
    <row r="16" spans="1:14" s="6" customFormat="1" ht="29.25" customHeight="1">
      <c r="A16" s="35" t="s">
        <v>14</v>
      </c>
      <c r="B16" s="23">
        <f>D16+C16</f>
        <v>2024210</v>
      </c>
      <c r="C16" s="24">
        <f>C17+C18+C19+C20+C21+C25+C27+C28+C26+C29</f>
        <v>2024210</v>
      </c>
      <c r="D16" s="24">
        <f>D17+D18+D19+D20+D21+D25+D27+D28+D26+D29</f>
        <v>0</v>
      </c>
      <c r="E16" s="24">
        <f t="shared" si="0"/>
        <v>1785000</v>
      </c>
      <c r="F16" s="24">
        <f>F17+F18+F19+F20+F21+F25+F27+F28+F26+F29</f>
        <v>1785000</v>
      </c>
      <c r="G16" s="24">
        <f>G17+G18+G19+G20+G21+G25+G27+G28+G26+G29</f>
        <v>0</v>
      </c>
      <c r="H16" s="24">
        <f t="shared" si="1"/>
        <v>1767200</v>
      </c>
      <c r="I16" s="24">
        <f>I17+I18+I19+I20+I21+I25+I27+I28+I26+I29</f>
        <v>1767200</v>
      </c>
      <c r="J16" s="24">
        <f>J17+J18+J19+J20+J21+J25+J27+J28+J26+J29</f>
        <v>0</v>
      </c>
      <c r="K16" s="100"/>
      <c r="L16" s="13"/>
      <c r="N16" s="2"/>
    </row>
    <row r="17" spans="1:14" s="6" customFormat="1" ht="51" customHeight="1">
      <c r="A17" s="39" t="s">
        <v>66</v>
      </c>
      <c r="B17" s="23">
        <f>C17+D17</f>
        <v>600000</v>
      </c>
      <c r="C17" s="26">
        <v>600000</v>
      </c>
      <c r="D17" s="26">
        <v>0</v>
      </c>
      <c r="E17" s="24">
        <f t="shared" si="0"/>
        <v>600000</v>
      </c>
      <c r="F17" s="25">
        <v>600000</v>
      </c>
      <c r="G17" s="25">
        <v>0</v>
      </c>
      <c r="H17" s="24">
        <f t="shared" si="1"/>
        <v>637200</v>
      </c>
      <c r="I17" s="25">
        <v>637200</v>
      </c>
      <c r="J17" s="25">
        <v>0</v>
      </c>
      <c r="K17" s="96" t="s">
        <v>71</v>
      </c>
      <c r="L17" s="13"/>
      <c r="N17" s="2"/>
    </row>
    <row r="18" spans="1:14" s="6" customFormat="1" ht="42" customHeight="1">
      <c r="A18" s="97" t="s">
        <v>70</v>
      </c>
      <c r="B18" s="23">
        <f>C18+D18</f>
        <v>386000</v>
      </c>
      <c r="C18" s="26">
        <v>386000</v>
      </c>
      <c r="D18" s="26">
        <v>0</v>
      </c>
      <c r="E18" s="24">
        <f t="shared" si="0"/>
        <v>345000</v>
      </c>
      <c r="F18" s="25">
        <v>345000</v>
      </c>
      <c r="G18" s="25">
        <v>0</v>
      </c>
      <c r="H18" s="24">
        <f t="shared" si="1"/>
        <v>345000</v>
      </c>
      <c r="I18" s="25">
        <v>345000</v>
      </c>
      <c r="J18" s="25">
        <v>0</v>
      </c>
      <c r="K18" s="96" t="s">
        <v>71</v>
      </c>
      <c r="L18" s="13"/>
      <c r="N18" s="2"/>
    </row>
    <row r="19" spans="1:14" s="6" customFormat="1" ht="38.25" customHeight="1">
      <c r="A19" s="97" t="s">
        <v>35</v>
      </c>
      <c r="B19" s="24">
        <f>C19+D19</f>
        <v>60000</v>
      </c>
      <c r="C19" s="25">
        <v>60000</v>
      </c>
      <c r="D19" s="53">
        <v>0</v>
      </c>
      <c r="E19" s="24">
        <f t="shared" si="0"/>
        <v>30000</v>
      </c>
      <c r="F19" s="25">
        <v>30000</v>
      </c>
      <c r="G19" s="26">
        <v>0</v>
      </c>
      <c r="H19" s="24">
        <f t="shared" si="1"/>
        <v>30000</v>
      </c>
      <c r="I19" s="25">
        <v>30000</v>
      </c>
      <c r="J19" s="26">
        <v>0</v>
      </c>
      <c r="K19" s="96" t="s">
        <v>71</v>
      </c>
      <c r="L19" s="18"/>
      <c r="N19" s="2"/>
    </row>
    <row r="20" spans="1:14" s="6" customFormat="1" ht="41.25" customHeight="1">
      <c r="A20" s="39" t="s">
        <v>36</v>
      </c>
      <c r="B20" s="24">
        <f>C20+D20</f>
        <v>26410</v>
      </c>
      <c r="C20" s="25">
        <f>27460-1050</f>
        <v>26410</v>
      </c>
      <c r="D20" s="53">
        <v>0</v>
      </c>
      <c r="E20" s="24">
        <f t="shared" si="0"/>
        <v>0</v>
      </c>
      <c r="F20" s="25">
        <v>0</v>
      </c>
      <c r="G20" s="26">
        <v>0</v>
      </c>
      <c r="H20" s="24">
        <f t="shared" si="1"/>
        <v>0</v>
      </c>
      <c r="I20" s="25">
        <v>0</v>
      </c>
      <c r="J20" s="26">
        <v>0</v>
      </c>
      <c r="K20" s="96" t="s">
        <v>71</v>
      </c>
      <c r="L20" s="18"/>
      <c r="N20" s="2"/>
    </row>
    <row r="21" spans="1:14" s="6" customFormat="1" ht="55.5" customHeight="1">
      <c r="A21" s="97" t="s">
        <v>37</v>
      </c>
      <c r="B21" s="24">
        <f>C21+D21</f>
        <v>84800</v>
      </c>
      <c r="C21" s="25">
        <f>42400+42400</f>
        <v>84800</v>
      </c>
      <c r="D21" s="53">
        <v>0</v>
      </c>
      <c r="E21" s="24">
        <f t="shared" si="0"/>
        <v>90000</v>
      </c>
      <c r="F21" s="25">
        <v>90000</v>
      </c>
      <c r="G21" s="26">
        <v>0</v>
      </c>
      <c r="H21" s="24">
        <f t="shared" si="1"/>
        <v>45000</v>
      </c>
      <c r="I21" s="25">
        <v>45000</v>
      </c>
      <c r="J21" s="26">
        <v>0</v>
      </c>
      <c r="K21" s="96" t="s">
        <v>71</v>
      </c>
      <c r="L21" s="18"/>
      <c r="N21" s="2"/>
    </row>
    <row r="22" spans="1:14" s="6" customFormat="1" ht="6" customHeight="1">
      <c r="A22" s="112"/>
      <c r="B22" s="66"/>
      <c r="C22" s="67"/>
      <c r="D22" s="113"/>
      <c r="E22" s="66"/>
      <c r="F22" s="67"/>
      <c r="G22" s="65"/>
      <c r="H22" s="66"/>
      <c r="I22" s="67"/>
      <c r="J22" s="65"/>
      <c r="K22" s="115"/>
      <c r="L22" s="18"/>
      <c r="N22" s="2"/>
    </row>
    <row r="23" spans="1:15" s="50" customFormat="1" ht="18.75" customHeight="1">
      <c r="A23" s="86"/>
      <c r="B23" s="45"/>
      <c r="C23" s="87"/>
      <c r="D23" s="87"/>
      <c r="E23" s="45"/>
      <c r="F23" s="87"/>
      <c r="G23" s="87"/>
      <c r="H23" s="45"/>
      <c r="I23" s="134" t="s">
        <v>95</v>
      </c>
      <c r="J23" s="134"/>
      <c r="K23" s="134"/>
      <c r="L23" s="88"/>
      <c r="M23" s="89"/>
      <c r="N23" s="82"/>
      <c r="O23" s="52"/>
    </row>
    <row r="24" spans="1:14" s="6" customFormat="1" ht="19.5" customHeight="1">
      <c r="A24" s="31">
        <v>1</v>
      </c>
      <c r="B24" s="31">
        <v>2</v>
      </c>
      <c r="C24" s="31">
        <v>3</v>
      </c>
      <c r="D24" s="31">
        <v>4</v>
      </c>
      <c r="E24" s="31">
        <v>5</v>
      </c>
      <c r="F24" s="32">
        <v>6</v>
      </c>
      <c r="G24" s="31">
        <v>7</v>
      </c>
      <c r="H24" s="31">
        <v>8</v>
      </c>
      <c r="I24" s="70">
        <v>9</v>
      </c>
      <c r="J24" s="70">
        <v>10</v>
      </c>
      <c r="K24" s="70">
        <v>11</v>
      </c>
      <c r="L24" s="8"/>
      <c r="N24" s="2"/>
    </row>
    <row r="25" spans="1:14" s="6" customFormat="1" ht="42.75" customHeight="1">
      <c r="A25" s="97" t="s">
        <v>38</v>
      </c>
      <c r="B25" s="24">
        <f aca="true" t="shared" si="2" ref="B25:B42">C25+D25</f>
        <v>80000</v>
      </c>
      <c r="C25" s="25">
        <v>80000</v>
      </c>
      <c r="D25" s="53">
        <v>0</v>
      </c>
      <c r="E25" s="24">
        <f aca="true" t="shared" si="3" ref="E25:E33">F25+G25</f>
        <v>0</v>
      </c>
      <c r="F25" s="25">
        <v>0</v>
      </c>
      <c r="G25" s="26">
        <v>0</v>
      </c>
      <c r="H25" s="24">
        <f aca="true" t="shared" si="4" ref="H25:H36">I25+J25</f>
        <v>0</v>
      </c>
      <c r="I25" s="25">
        <v>0</v>
      </c>
      <c r="J25" s="26">
        <v>0</v>
      </c>
      <c r="K25" s="96" t="s">
        <v>71</v>
      </c>
      <c r="L25" s="8"/>
      <c r="N25" s="2"/>
    </row>
    <row r="26" spans="1:17" s="6" customFormat="1" ht="64.5" customHeight="1">
      <c r="A26" s="97" t="s">
        <v>39</v>
      </c>
      <c r="B26" s="24">
        <f t="shared" si="2"/>
        <v>18000</v>
      </c>
      <c r="C26" s="25">
        <v>18000</v>
      </c>
      <c r="D26" s="53">
        <v>0</v>
      </c>
      <c r="E26" s="24">
        <f t="shared" si="3"/>
        <v>20000</v>
      </c>
      <c r="F26" s="25">
        <v>20000</v>
      </c>
      <c r="G26" s="26">
        <v>0</v>
      </c>
      <c r="H26" s="24">
        <f t="shared" si="4"/>
        <v>10000</v>
      </c>
      <c r="I26" s="25">
        <v>10000</v>
      </c>
      <c r="J26" s="26">
        <v>0</v>
      </c>
      <c r="K26" s="96" t="s">
        <v>71</v>
      </c>
      <c r="L26" s="8"/>
      <c r="N26" s="2"/>
      <c r="Q26" s="36"/>
    </row>
    <row r="27" spans="1:14" s="6" customFormat="1" ht="54.75" customHeight="1">
      <c r="A27" s="97" t="s">
        <v>40</v>
      </c>
      <c r="B27" s="24">
        <f t="shared" si="2"/>
        <v>69000</v>
      </c>
      <c r="C27" s="25">
        <v>69000</v>
      </c>
      <c r="D27" s="53">
        <v>0</v>
      </c>
      <c r="E27" s="24">
        <f t="shared" si="3"/>
        <v>0</v>
      </c>
      <c r="F27" s="25">
        <v>0</v>
      </c>
      <c r="G27" s="26">
        <v>0</v>
      </c>
      <c r="H27" s="24">
        <f t="shared" si="4"/>
        <v>0</v>
      </c>
      <c r="I27" s="25">
        <v>0</v>
      </c>
      <c r="J27" s="26">
        <v>0</v>
      </c>
      <c r="K27" s="96" t="s">
        <v>71</v>
      </c>
      <c r="L27" s="8"/>
      <c r="N27" s="2"/>
    </row>
    <row r="28" spans="1:17" s="6" customFormat="1" ht="54.75" customHeight="1">
      <c r="A28" s="39" t="s">
        <v>41</v>
      </c>
      <c r="B28" s="24">
        <f t="shared" si="2"/>
        <v>550000</v>
      </c>
      <c r="C28" s="25">
        <v>550000</v>
      </c>
      <c r="D28" s="53">
        <v>0</v>
      </c>
      <c r="E28" s="24">
        <f t="shared" si="3"/>
        <v>550000</v>
      </c>
      <c r="F28" s="25">
        <v>550000</v>
      </c>
      <c r="G28" s="26">
        <v>0</v>
      </c>
      <c r="H28" s="24">
        <f t="shared" si="4"/>
        <v>550000</v>
      </c>
      <c r="I28" s="25">
        <v>550000</v>
      </c>
      <c r="J28" s="26">
        <v>0</v>
      </c>
      <c r="K28" s="96" t="s">
        <v>71</v>
      </c>
      <c r="L28" s="8"/>
      <c r="N28" s="2"/>
      <c r="Q28" s="36"/>
    </row>
    <row r="29" spans="1:17" s="6" customFormat="1" ht="49.5" customHeight="1">
      <c r="A29" s="97" t="s">
        <v>93</v>
      </c>
      <c r="B29" s="24">
        <f t="shared" si="2"/>
        <v>150000</v>
      </c>
      <c r="C29" s="25">
        <v>150000</v>
      </c>
      <c r="D29" s="53">
        <v>0</v>
      </c>
      <c r="E29" s="24">
        <f t="shared" si="3"/>
        <v>150000</v>
      </c>
      <c r="F29" s="25">
        <v>150000</v>
      </c>
      <c r="G29" s="26">
        <v>0</v>
      </c>
      <c r="H29" s="24">
        <f t="shared" si="4"/>
        <v>150000</v>
      </c>
      <c r="I29" s="25">
        <v>150000</v>
      </c>
      <c r="J29" s="26">
        <v>0</v>
      </c>
      <c r="K29" s="96" t="s">
        <v>71</v>
      </c>
      <c r="L29" s="8"/>
      <c r="N29" s="2"/>
      <c r="Q29" s="36"/>
    </row>
    <row r="30" spans="1:14" s="6" customFormat="1" ht="33.75" customHeight="1">
      <c r="A30" s="35" t="s">
        <v>29</v>
      </c>
      <c r="B30" s="23">
        <f t="shared" si="2"/>
        <v>1059500</v>
      </c>
      <c r="C30" s="23">
        <f>C31+C32+C33+C34</f>
        <v>1059500</v>
      </c>
      <c r="D30" s="23">
        <f>D31+D32</f>
        <v>0</v>
      </c>
      <c r="E30" s="24">
        <f t="shared" si="3"/>
        <v>932109</v>
      </c>
      <c r="F30" s="25">
        <f>F31+F32+F33+F34</f>
        <v>932109</v>
      </c>
      <c r="G30" s="25">
        <f>G31+G32</f>
        <v>0</v>
      </c>
      <c r="H30" s="23">
        <f t="shared" si="4"/>
        <v>973580</v>
      </c>
      <c r="I30" s="25">
        <f>I31+I32+I33+I34</f>
        <v>973580</v>
      </c>
      <c r="J30" s="25">
        <f>J31+J32</f>
        <v>0</v>
      </c>
      <c r="K30" s="96"/>
      <c r="L30" s="13"/>
      <c r="N30" s="2"/>
    </row>
    <row r="31" spans="1:14" s="6" customFormat="1" ht="43.5" customHeight="1">
      <c r="A31" s="39" t="s">
        <v>42</v>
      </c>
      <c r="B31" s="23">
        <f t="shared" si="2"/>
        <v>140280</v>
      </c>
      <c r="C31" s="26">
        <f>146400-6120</f>
        <v>140280</v>
      </c>
      <c r="D31" s="26">
        <v>0</v>
      </c>
      <c r="E31" s="24">
        <f t="shared" si="3"/>
        <v>0</v>
      </c>
      <c r="F31" s="25">
        <v>0</v>
      </c>
      <c r="G31" s="26">
        <v>0</v>
      </c>
      <c r="H31" s="23">
        <f t="shared" si="4"/>
        <v>0</v>
      </c>
      <c r="I31" s="25">
        <v>0</v>
      </c>
      <c r="J31" s="26">
        <v>0</v>
      </c>
      <c r="K31" s="14" t="s">
        <v>10</v>
      </c>
      <c r="L31" s="19"/>
      <c r="N31" s="2"/>
    </row>
    <row r="32" spans="1:14" s="6" customFormat="1" ht="41.25" customHeight="1">
      <c r="A32" s="97" t="s">
        <v>43</v>
      </c>
      <c r="B32" s="23">
        <f t="shared" si="2"/>
        <v>883314</v>
      </c>
      <c r="C32" s="26">
        <v>883314</v>
      </c>
      <c r="D32" s="26">
        <v>0</v>
      </c>
      <c r="E32" s="24">
        <f t="shared" si="3"/>
        <v>922109</v>
      </c>
      <c r="F32" s="25">
        <v>922109</v>
      </c>
      <c r="G32" s="26">
        <v>0</v>
      </c>
      <c r="H32" s="23">
        <f t="shared" si="4"/>
        <v>962960</v>
      </c>
      <c r="I32" s="25">
        <v>962960</v>
      </c>
      <c r="J32" s="26">
        <v>0</v>
      </c>
      <c r="K32" s="14" t="s">
        <v>10</v>
      </c>
      <c r="L32" s="19"/>
      <c r="N32" s="2"/>
    </row>
    <row r="33" spans="1:14" s="6" customFormat="1" ht="45" customHeight="1">
      <c r="A33" s="39" t="s">
        <v>44</v>
      </c>
      <c r="B33" s="24">
        <f t="shared" si="2"/>
        <v>15906</v>
      </c>
      <c r="C33" s="26">
        <f>27906-12000</f>
        <v>15906</v>
      </c>
      <c r="D33" s="53">
        <v>0</v>
      </c>
      <c r="E33" s="24">
        <f t="shared" si="3"/>
        <v>0</v>
      </c>
      <c r="F33" s="25">
        <v>0</v>
      </c>
      <c r="G33" s="26">
        <v>0</v>
      </c>
      <c r="H33" s="24">
        <f t="shared" si="4"/>
        <v>0</v>
      </c>
      <c r="I33" s="25">
        <v>0</v>
      </c>
      <c r="J33" s="26">
        <v>0</v>
      </c>
      <c r="K33" s="14" t="s">
        <v>10</v>
      </c>
      <c r="L33" s="18"/>
      <c r="N33" s="2"/>
    </row>
    <row r="34" spans="1:14" s="6" customFormat="1" ht="44.25" customHeight="1">
      <c r="A34" s="39" t="s">
        <v>45</v>
      </c>
      <c r="B34" s="24">
        <f t="shared" si="2"/>
        <v>20000</v>
      </c>
      <c r="C34" s="26">
        <v>20000</v>
      </c>
      <c r="D34" s="53">
        <v>0</v>
      </c>
      <c r="E34" s="24">
        <f>+F34+G34</f>
        <v>10000</v>
      </c>
      <c r="F34" s="25">
        <v>10000</v>
      </c>
      <c r="G34" s="26">
        <v>0</v>
      </c>
      <c r="H34" s="24">
        <f t="shared" si="4"/>
        <v>10620</v>
      </c>
      <c r="I34" s="25">
        <v>10620</v>
      </c>
      <c r="J34" s="26">
        <v>0</v>
      </c>
      <c r="K34" s="14" t="s">
        <v>10</v>
      </c>
      <c r="L34" s="18"/>
      <c r="N34" s="2"/>
    </row>
    <row r="35" spans="1:14" s="6" customFormat="1" ht="52.5" customHeight="1">
      <c r="A35" s="54" t="s">
        <v>46</v>
      </c>
      <c r="B35" s="23">
        <f t="shared" si="2"/>
        <v>51800</v>
      </c>
      <c r="C35" s="26">
        <v>51800</v>
      </c>
      <c r="D35" s="26">
        <v>0</v>
      </c>
      <c r="E35" s="24">
        <f aca="true" t="shared" si="5" ref="E35:E42">F35+G35</f>
        <v>54900</v>
      </c>
      <c r="F35" s="25">
        <v>54900</v>
      </c>
      <c r="G35" s="26">
        <v>0</v>
      </c>
      <c r="H35" s="23">
        <f t="shared" si="4"/>
        <v>58652</v>
      </c>
      <c r="I35" s="25">
        <v>58652</v>
      </c>
      <c r="J35" s="26">
        <v>0</v>
      </c>
      <c r="K35" s="14" t="s">
        <v>11</v>
      </c>
      <c r="L35" s="19"/>
      <c r="N35" s="2"/>
    </row>
    <row r="36" spans="1:14" s="6" customFormat="1" ht="57" customHeight="1">
      <c r="A36" s="55" t="s">
        <v>72</v>
      </c>
      <c r="B36" s="23">
        <f t="shared" si="2"/>
        <v>20650000</v>
      </c>
      <c r="C36" s="26">
        <v>20650000</v>
      </c>
      <c r="D36" s="26">
        <v>0</v>
      </c>
      <c r="E36" s="24">
        <f t="shared" si="5"/>
        <v>21000000</v>
      </c>
      <c r="F36" s="25">
        <v>21000000</v>
      </c>
      <c r="G36" s="26">
        <v>0</v>
      </c>
      <c r="H36" s="23">
        <f t="shared" si="4"/>
        <v>0</v>
      </c>
      <c r="I36" s="25">
        <v>0</v>
      </c>
      <c r="J36" s="26">
        <v>0</v>
      </c>
      <c r="K36" s="96" t="s">
        <v>71</v>
      </c>
      <c r="L36" s="19"/>
      <c r="N36" s="2"/>
    </row>
    <row r="37" spans="1:14" s="6" customFormat="1" ht="59.25" customHeight="1">
      <c r="A37" s="56" t="s">
        <v>73</v>
      </c>
      <c r="B37" s="23">
        <f t="shared" si="2"/>
        <v>9520</v>
      </c>
      <c r="C37" s="26">
        <v>9520</v>
      </c>
      <c r="D37" s="26">
        <v>0</v>
      </c>
      <c r="E37" s="24">
        <f t="shared" si="5"/>
        <v>10080</v>
      </c>
      <c r="F37" s="25">
        <v>10080</v>
      </c>
      <c r="G37" s="26">
        <v>0</v>
      </c>
      <c r="H37" s="23">
        <f>+I37</f>
        <v>10640</v>
      </c>
      <c r="I37" s="25">
        <v>10640</v>
      </c>
      <c r="J37" s="26">
        <v>0</v>
      </c>
      <c r="K37" s="14" t="s">
        <v>92</v>
      </c>
      <c r="L37" s="19"/>
      <c r="N37" s="2"/>
    </row>
    <row r="38" spans="1:14" s="6" customFormat="1" ht="58.5" customHeight="1">
      <c r="A38" s="98" t="s">
        <v>74</v>
      </c>
      <c r="B38" s="23">
        <f>C38+D38</f>
        <v>35600</v>
      </c>
      <c r="C38" s="26">
        <f>C41+C42</f>
        <v>35600</v>
      </c>
      <c r="D38" s="26">
        <v>0</v>
      </c>
      <c r="E38" s="24">
        <f t="shared" si="5"/>
        <v>389800</v>
      </c>
      <c r="F38" s="25">
        <f>F41+F42</f>
        <v>389800</v>
      </c>
      <c r="G38" s="26">
        <v>0</v>
      </c>
      <c r="H38" s="23">
        <f>+I38</f>
        <v>413950</v>
      </c>
      <c r="I38" s="25">
        <f>I41+I42</f>
        <v>413950</v>
      </c>
      <c r="J38" s="26">
        <v>0</v>
      </c>
      <c r="K38" s="114"/>
      <c r="L38" s="19"/>
      <c r="N38" s="2"/>
    </row>
    <row r="39" spans="1:15" s="50" customFormat="1" ht="19.5" customHeight="1">
      <c r="A39" s="86"/>
      <c r="B39" s="45"/>
      <c r="C39" s="87"/>
      <c r="D39" s="87"/>
      <c r="E39" s="45"/>
      <c r="F39" s="87"/>
      <c r="G39" s="87"/>
      <c r="H39" s="45"/>
      <c r="I39" s="116" t="s">
        <v>95</v>
      </c>
      <c r="J39" s="116"/>
      <c r="K39" s="116"/>
      <c r="L39" s="88"/>
      <c r="M39" s="89"/>
      <c r="N39" s="82"/>
      <c r="O39" s="52"/>
    </row>
    <row r="40" spans="1:15" s="50" customFormat="1" ht="18.75" customHeight="1">
      <c r="A40" s="31">
        <v>1</v>
      </c>
      <c r="B40" s="31">
        <v>2</v>
      </c>
      <c r="C40" s="31">
        <v>3</v>
      </c>
      <c r="D40" s="31">
        <v>4</v>
      </c>
      <c r="E40" s="31">
        <v>5</v>
      </c>
      <c r="F40" s="32">
        <v>6</v>
      </c>
      <c r="G40" s="31">
        <v>7</v>
      </c>
      <c r="H40" s="31">
        <v>8</v>
      </c>
      <c r="I40" s="70">
        <v>9</v>
      </c>
      <c r="J40" s="70">
        <v>10</v>
      </c>
      <c r="K40" s="70">
        <v>11</v>
      </c>
      <c r="L40" s="88"/>
      <c r="M40" s="89"/>
      <c r="N40" s="82"/>
      <c r="O40" s="52"/>
    </row>
    <row r="41" spans="1:14" s="6" customFormat="1" ht="64.5" customHeight="1">
      <c r="A41" s="99" t="s">
        <v>75</v>
      </c>
      <c r="B41" s="23">
        <f t="shared" si="2"/>
        <v>35600</v>
      </c>
      <c r="C41" s="26">
        <v>35600</v>
      </c>
      <c r="D41" s="26">
        <v>0</v>
      </c>
      <c r="E41" s="24">
        <f t="shared" si="5"/>
        <v>50800</v>
      </c>
      <c r="F41" s="25">
        <v>50800</v>
      </c>
      <c r="G41" s="26">
        <v>0</v>
      </c>
      <c r="H41" s="23">
        <f>I41+J41</f>
        <v>53950</v>
      </c>
      <c r="I41" s="25">
        <v>53950</v>
      </c>
      <c r="J41" s="26">
        <v>0</v>
      </c>
      <c r="K41" s="79" t="s">
        <v>96</v>
      </c>
      <c r="L41" s="19"/>
      <c r="N41" s="2"/>
    </row>
    <row r="42" spans="1:14" s="6" customFormat="1" ht="42" customHeight="1">
      <c r="A42" s="99" t="s">
        <v>76</v>
      </c>
      <c r="B42" s="23">
        <f t="shared" si="2"/>
        <v>0</v>
      </c>
      <c r="C42" s="26">
        <v>0</v>
      </c>
      <c r="D42" s="26">
        <v>0</v>
      </c>
      <c r="E42" s="24">
        <f t="shared" si="5"/>
        <v>339000</v>
      </c>
      <c r="F42" s="25">
        <v>339000</v>
      </c>
      <c r="G42" s="26">
        <v>0</v>
      </c>
      <c r="H42" s="23">
        <f>I42+J42</f>
        <v>360000</v>
      </c>
      <c r="I42" s="25">
        <v>360000</v>
      </c>
      <c r="J42" s="26">
        <v>0</v>
      </c>
      <c r="K42" s="79" t="s">
        <v>77</v>
      </c>
      <c r="L42" s="19"/>
      <c r="N42" s="2"/>
    </row>
    <row r="43" spans="1:14" s="6" customFormat="1" ht="21" customHeight="1">
      <c r="A43" s="118" t="s">
        <v>18</v>
      </c>
      <c r="B43" s="118"/>
      <c r="C43" s="118"/>
      <c r="D43" s="118"/>
      <c r="E43" s="118"/>
      <c r="F43" s="118"/>
      <c r="G43" s="118"/>
      <c r="H43" s="118"/>
      <c r="I43" s="118"/>
      <c r="J43" s="118"/>
      <c r="K43" s="118"/>
      <c r="L43" s="10"/>
      <c r="N43" s="2"/>
    </row>
    <row r="44" spans="1:14" s="6" customFormat="1" ht="30.75" customHeight="1">
      <c r="A44" s="126" t="s">
        <v>100</v>
      </c>
      <c r="B44" s="126"/>
      <c r="C44" s="126"/>
      <c r="D44" s="126"/>
      <c r="E44" s="126"/>
      <c r="F44" s="126"/>
      <c r="G44" s="126"/>
      <c r="H44" s="126"/>
      <c r="I44" s="126"/>
      <c r="J44" s="126"/>
      <c r="K44" s="126"/>
      <c r="L44" s="20"/>
      <c r="N44" s="2"/>
    </row>
    <row r="45" spans="1:14" s="6" customFormat="1" ht="32.25" customHeight="1">
      <c r="A45" s="131" t="s">
        <v>99</v>
      </c>
      <c r="B45" s="132"/>
      <c r="C45" s="132"/>
      <c r="D45" s="132"/>
      <c r="E45" s="132"/>
      <c r="F45" s="132"/>
      <c r="G45" s="132"/>
      <c r="H45" s="132"/>
      <c r="I45" s="132"/>
      <c r="J45" s="132"/>
      <c r="K45" s="133"/>
      <c r="N45" s="2"/>
    </row>
    <row r="46" spans="1:14" s="6" customFormat="1" ht="33.75" customHeight="1">
      <c r="A46" s="57" t="s">
        <v>30</v>
      </c>
      <c r="B46" s="23">
        <f>B47+B48</f>
        <v>198700</v>
      </c>
      <c r="C46" s="23">
        <f>C47+C48</f>
        <v>198700</v>
      </c>
      <c r="D46" s="23">
        <f>SUM(,D48)</f>
        <v>0</v>
      </c>
      <c r="E46" s="23">
        <f>F46+G46</f>
        <v>116733</v>
      </c>
      <c r="F46" s="23">
        <f>F47+F48</f>
        <v>116733</v>
      </c>
      <c r="G46" s="23">
        <f>G47+G48</f>
        <v>0</v>
      </c>
      <c r="H46" s="23">
        <f>I46+J46</f>
        <v>123970</v>
      </c>
      <c r="I46" s="23">
        <f>I47+I48</f>
        <v>123970</v>
      </c>
      <c r="J46" s="23">
        <f>J47+J48</f>
        <v>0</v>
      </c>
      <c r="K46" s="100"/>
      <c r="L46" s="19"/>
      <c r="N46" s="2"/>
    </row>
    <row r="47" spans="1:14" s="6" customFormat="1" ht="66" customHeight="1">
      <c r="A47" s="39" t="s">
        <v>59</v>
      </c>
      <c r="B47" s="23">
        <f>C47+D47</f>
        <v>64150</v>
      </c>
      <c r="C47" s="26">
        <v>64150</v>
      </c>
      <c r="D47" s="26">
        <v>0</v>
      </c>
      <c r="E47" s="23">
        <f>F47+G47</f>
        <v>116733</v>
      </c>
      <c r="F47" s="26">
        <v>116733</v>
      </c>
      <c r="G47" s="26">
        <v>0</v>
      </c>
      <c r="H47" s="23">
        <f>I47+J47</f>
        <v>123970</v>
      </c>
      <c r="I47" s="26">
        <v>123970</v>
      </c>
      <c r="J47" s="26">
        <v>0</v>
      </c>
      <c r="K47" s="14" t="s">
        <v>10</v>
      </c>
      <c r="L47" s="19"/>
      <c r="N47" s="2"/>
    </row>
    <row r="48" spans="1:14" s="44" customFormat="1" ht="41.25" customHeight="1">
      <c r="A48" s="39" t="s">
        <v>47</v>
      </c>
      <c r="B48" s="58">
        <f>C48+D48</f>
        <v>134550</v>
      </c>
      <c r="C48" s="59">
        <v>134550</v>
      </c>
      <c r="D48" s="59">
        <v>0</v>
      </c>
      <c r="E48" s="58">
        <f>F48+G48</f>
        <v>0</v>
      </c>
      <c r="F48" s="60">
        <v>0</v>
      </c>
      <c r="G48" s="59">
        <v>0</v>
      </c>
      <c r="H48" s="58">
        <f>I48+J48</f>
        <v>0</v>
      </c>
      <c r="I48" s="60">
        <v>0</v>
      </c>
      <c r="J48" s="59">
        <v>0</v>
      </c>
      <c r="K48" s="80" t="s">
        <v>10</v>
      </c>
      <c r="L48" s="40"/>
      <c r="N48" s="41"/>
    </row>
    <row r="49" spans="1:14" s="6" customFormat="1" ht="31.5" customHeight="1">
      <c r="A49" s="127" t="s">
        <v>19</v>
      </c>
      <c r="B49" s="128"/>
      <c r="C49" s="128"/>
      <c r="D49" s="128"/>
      <c r="E49" s="128"/>
      <c r="F49" s="128"/>
      <c r="G49" s="128"/>
      <c r="H49" s="128"/>
      <c r="I49" s="128"/>
      <c r="J49" s="128"/>
      <c r="K49" s="129"/>
      <c r="L49" s="8"/>
      <c r="N49" s="2"/>
    </row>
    <row r="50" spans="1:14" s="6" customFormat="1" ht="26.25" customHeight="1">
      <c r="A50" s="126" t="s">
        <v>61</v>
      </c>
      <c r="B50" s="126"/>
      <c r="C50" s="126"/>
      <c r="D50" s="126"/>
      <c r="E50" s="126"/>
      <c r="F50" s="126"/>
      <c r="G50" s="126"/>
      <c r="H50" s="126"/>
      <c r="I50" s="126"/>
      <c r="J50" s="126"/>
      <c r="K50" s="126"/>
      <c r="L50" s="8"/>
      <c r="N50" s="2"/>
    </row>
    <row r="51" spans="1:14" s="6" customFormat="1" ht="30.75" customHeight="1">
      <c r="A51" s="122" t="s">
        <v>62</v>
      </c>
      <c r="B51" s="122"/>
      <c r="C51" s="122"/>
      <c r="D51" s="122"/>
      <c r="E51" s="122"/>
      <c r="F51" s="122"/>
      <c r="G51" s="122"/>
      <c r="H51" s="122"/>
      <c r="I51" s="122"/>
      <c r="J51" s="122"/>
      <c r="K51" s="122"/>
      <c r="L51" s="20"/>
      <c r="N51" s="2"/>
    </row>
    <row r="52" spans="1:14" s="6" customFormat="1" ht="23.25" customHeight="1">
      <c r="A52" s="61" t="s">
        <v>12</v>
      </c>
      <c r="B52" s="24">
        <f>B53+B55</f>
        <v>1326500</v>
      </c>
      <c r="C52" s="24">
        <f>C53+C55</f>
        <v>1326500</v>
      </c>
      <c r="D52" s="24">
        <f>D53+D55</f>
        <v>0</v>
      </c>
      <c r="E52" s="24">
        <f aca="true" t="shared" si="6" ref="E52:E58">F52+G52</f>
        <v>998905</v>
      </c>
      <c r="F52" s="24">
        <f>F53+F55</f>
        <v>998905</v>
      </c>
      <c r="G52" s="24">
        <f>G53+G55</f>
        <v>0</v>
      </c>
      <c r="H52" s="24">
        <f aca="true" t="shared" si="7" ref="H52:H58">I52+J52</f>
        <v>1055393</v>
      </c>
      <c r="I52" s="24">
        <f>I53+I55</f>
        <v>1055393</v>
      </c>
      <c r="J52" s="24">
        <f>J53+J55</f>
        <v>0</v>
      </c>
      <c r="K52" s="96"/>
      <c r="L52" s="12"/>
      <c r="N52" s="2"/>
    </row>
    <row r="53" spans="1:14" s="6" customFormat="1" ht="33" customHeight="1">
      <c r="A53" s="57" t="s">
        <v>32</v>
      </c>
      <c r="B53" s="23">
        <f>B54</f>
        <v>550390</v>
      </c>
      <c r="C53" s="23">
        <f>C54</f>
        <v>550390</v>
      </c>
      <c r="D53" s="23">
        <f>D54</f>
        <v>0</v>
      </c>
      <c r="E53" s="23">
        <f t="shared" si="6"/>
        <v>477000</v>
      </c>
      <c r="F53" s="23">
        <f>F54</f>
        <v>477000</v>
      </c>
      <c r="G53" s="23">
        <f>G54</f>
        <v>0</v>
      </c>
      <c r="H53" s="23">
        <f t="shared" si="7"/>
        <v>506574</v>
      </c>
      <c r="I53" s="23">
        <f>I54</f>
        <v>506574</v>
      </c>
      <c r="J53" s="23">
        <f>J54</f>
        <v>0</v>
      </c>
      <c r="K53" s="96"/>
      <c r="L53" s="9"/>
      <c r="N53" s="2"/>
    </row>
    <row r="54" spans="1:15" s="6" customFormat="1" ht="46.5" customHeight="1">
      <c r="A54" s="39" t="s">
        <v>48</v>
      </c>
      <c r="B54" s="23">
        <f>C54+D54</f>
        <v>550390</v>
      </c>
      <c r="C54" s="26">
        <v>550390</v>
      </c>
      <c r="D54" s="26">
        <v>0</v>
      </c>
      <c r="E54" s="24">
        <f t="shared" si="6"/>
        <v>477000</v>
      </c>
      <c r="F54" s="25">
        <v>477000</v>
      </c>
      <c r="G54" s="26">
        <v>0</v>
      </c>
      <c r="H54" s="23">
        <f t="shared" si="7"/>
        <v>506574</v>
      </c>
      <c r="I54" s="25">
        <v>506574</v>
      </c>
      <c r="J54" s="26">
        <v>0</v>
      </c>
      <c r="K54" s="96" t="s">
        <v>78</v>
      </c>
      <c r="L54" s="22"/>
      <c r="M54" s="9"/>
      <c r="O54" s="2"/>
    </row>
    <row r="55" spans="1:14" s="6" customFormat="1" ht="30.75" customHeight="1">
      <c r="A55" s="81" t="s">
        <v>63</v>
      </c>
      <c r="B55" s="23">
        <f>C55+D55</f>
        <v>776110</v>
      </c>
      <c r="C55" s="23">
        <f>SUM(C56)+C58+C57</f>
        <v>776110</v>
      </c>
      <c r="D55" s="23">
        <f>SUM(D56)+D58</f>
        <v>0</v>
      </c>
      <c r="E55" s="23">
        <f t="shared" si="6"/>
        <v>521905</v>
      </c>
      <c r="F55" s="23">
        <f>SUM(F56)+F58+F57</f>
        <v>521905</v>
      </c>
      <c r="G55" s="23">
        <f>SUM(G56)+G58</f>
        <v>0</v>
      </c>
      <c r="H55" s="23">
        <f t="shared" si="7"/>
        <v>548819</v>
      </c>
      <c r="I55" s="23">
        <f>SUM(I56)+I58+I57</f>
        <v>548819</v>
      </c>
      <c r="J55" s="23">
        <f>SUM(J56)+J58</f>
        <v>0</v>
      </c>
      <c r="K55" s="96"/>
      <c r="L55" s="19"/>
      <c r="N55" s="2"/>
    </row>
    <row r="56" spans="1:14" s="6" customFormat="1" ht="43.5" customHeight="1">
      <c r="A56" s="39" t="s">
        <v>49</v>
      </c>
      <c r="B56" s="23">
        <f>C56+D56</f>
        <v>180000</v>
      </c>
      <c r="C56" s="26">
        <v>180000</v>
      </c>
      <c r="D56" s="26">
        <v>0</v>
      </c>
      <c r="E56" s="23">
        <f t="shared" si="6"/>
        <v>0</v>
      </c>
      <c r="F56" s="26">
        <v>0</v>
      </c>
      <c r="G56" s="26">
        <v>0</v>
      </c>
      <c r="H56" s="23">
        <f t="shared" si="7"/>
        <v>0</v>
      </c>
      <c r="I56" s="26">
        <v>0</v>
      </c>
      <c r="J56" s="26">
        <v>0</v>
      </c>
      <c r="K56" s="96" t="s">
        <v>78</v>
      </c>
      <c r="L56" s="19"/>
      <c r="N56" s="2"/>
    </row>
    <row r="57" spans="1:14" s="6" customFormat="1" ht="45" customHeight="1">
      <c r="A57" s="39" t="s">
        <v>50</v>
      </c>
      <c r="B57" s="23">
        <f>C57+D57</f>
        <v>490744</v>
      </c>
      <c r="C57" s="26">
        <v>490744</v>
      </c>
      <c r="D57" s="26">
        <v>0</v>
      </c>
      <c r="E57" s="23">
        <f t="shared" si="6"/>
        <v>434100</v>
      </c>
      <c r="F57" s="26">
        <v>434100</v>
      </c>
      <c r="G57" s="26">
        <v>0</v>
      </c>
      <c r="H57" s="23">
        <f t="shared" si="7"/>
        <v>461014</v>
      </c>
      <c r="I57" s="26">
        <v>461014</v>
      </c>
      <c r="J57" s="26">
        <v>0</v>
      </c>
      <c r="K57" s="96" t="s">
        <v>78</v>
      </c>
      <c r="L57" s="19"/>
      <c r="N57" s="2"/>
    </row>
    <row r="58" spans="1:14" s="6" customFormat="1" ht="47.25" customHeight="1">
      <c r="A58" s="39" t="s">
        <v>58</v>
      </c>
      <c r="B58" s="23">
        <f>C58+D58</f>
        <v>105366</v>
      </c>
      <c r="C58" s="26">
        <v>105366</v>
      </c>
      <c r="D58" s="26">
        <v>0</v>
      </c>
      <c r="E58" s="23">
        <f t="shared" si="6"/>
        <v>87805</v>
      </c>
      <c r="F58" s="26">
        <v>87805</v>
      </c>
      <c r="G58" s="26">
        <v>0</v>
      </c>
      <c r="H58" s="23">
        <f t="shared" si="7"/>
        <v>87805</v>
      </c>
      <c r="I58" s="26">
        <v>87805</v>
      </c>
      <c r="J58" s="26">
        <v>0</v>
      </c>
      <c r="K58" s="96" t="s">
        <v>78</v>
      </c>
      <c r="L58" s="19"/>
      <c r="N58" s="2"/>
    </row>
    <row r="59" spans="1:15" s="6" customFormat="1" ht="19.5" customHeight="1">
      <c r="A59" s="108"/>
      <c r="B59" s="109"/>
      <c r="C59" s="107"/>
      <c r="D59" s="107"/>
      <c r="E59" s="109"/>
      <c r="F59" s="107"/>
      <c r="G59" s="107"/>
      <c r="H59" s="109"/>
      <c r="I59" s="134" t="s">
        <v>95</v>
      </c>
      <c r="J59" s="134"/>
      <c r="K59" s="134"/>
      <c r="L59" s="27"/>
      <c r="M59" s="28"/>
      <c r="N59" s="2"/>
      <c r="O59" s="42"/>
    </row>
    <row r="60" spans="1:15" s="6" customFormat="1" ht="18.75" customHeight="1">
      <c r="A60" s="31">
        <v>1</v>
      </c>
      <c r="B60" s="31">
        <v>2</v>
      </c>
      <c r="C60" s="31">
        <v>3</v>
      </c>
      <c r="D60" s="31">
        <v>4</v>
      </c>
      <c r="E60" s="31">
        <v>5</v>
      </c>
      <c r="F60" s="32">
        <v>6</v>
      </c>
      <c r="G60" s="31">
        <v>7</v>
      </c>
      <c r="H60" s="31">
        <v>8</v>
      </c>
      <c r="I60" s="101">
        <v>9</v>
      </c>
      <c r="J60" s="101">
        <v>10</v>
      </c>
      <c r="K60" s="101">
        <v>11</v>
      </c>
      <c r="L60" s="27"/>
      <c r="M60" s="28"/>
      <c r="N60" s="2"/>
      <c r="O60" s="42"/>
    </row>
    <row r="61" spans="1:14" s="50" customFormat="1" ht="30" customHeight="1">
      <c r="A61" s="119" t="s">
        <v>79</v>
      </c>
      <c r="B61" s="120"/>
      <c r="C61" s="120"/>
      <c r="D61" s="120"/>
      <c r="E61" s="120"/>
      <c r="F61" s="120"/>
      <c r="G61" s="120"/>
      <c r="H61" s="120"/>
      <c r="I61" s="120"/>
      <c r="J61" s="120"/>
      <c r="K61" s="121"/>
      <c r="L61" s="91"/>
      <c r="M61" s="85"/>
      <c r="N61" s="82"/>
    </row>
    <row r="62" spans="1:14" s="6" customFormat="1" ht="27.75" customHeight="1">
      <c r="A62" s="139" t="s">
        <v>80</v>
      </c>
      <c r="B62" s="139"/>
      <c r="C62" s="139"/>
      <c r="D62" s="139"/>
      <c r="E62" s="139"/>
      <c r="F62" s="139"/>
      <c r="G62" s="139"/>
      <c r="H62" s="139"/>
      <c r="I62" s="139"/>
      <c r="J62" s="139"/>
      <c r="K62" s="139"/>
      <c r="L62" s="21"/>
      <c r="N62" s="2"/>
    </row>
    <row r="63" spans="1:14" s="6" customFormat="1" ht="26.25" customHeight="1">
      <c r="A63" s="62" t="s">
        <v>12</v>
      </c>
      <c r="B63" s="24">
        <f>C63+D63</f>
        <v>1439402</v>
      </c>
      <c r="C63" s="24">
        <f>C65+C66+C67+C69</f>
        <v>1439402</v>
      </c>
      <c r="D63" s="24">
        <f>D65+D66+D67+D69</f>
        <v>0</v>
      </c>
      <c r="E63" s="23">
        <f>F63+G63</f>
        <v>1365750</v>
      </c>
      <c r="F63" s="23">
        <f>+SUM(F65,F66,F67,F69)</f>
        <v>1365750</v>
      </c>
      <c r="G63" s="24">
        <v>0</v>
      </c>
      <c r="H63" s="23">
        <f>+J63+I63</f>
        <v>1535400</v>
      </c>
      <c r="I63" s="23">
        <f>+SUM(I65,I66)+I67+I69</f>
        <v>1535400</v>
      </c>
      <c r="J63" s="24">
        <v>0</v>
      </c>
      <c r="K63" s="69"/>
      <c r="L63" s="12"/>
      <c r="N63" s="2"/>
    </row>
    <row r="64" spans="1:14" s="50" customFormat="1" ht="26.25" customHeight="1">
      <c r="A64" s="123" t="s">
        <v>20</v>
      </c>
      <c r="B64" s="124"/>
      <c r="C64" s="124"/>
      <c r="D64" s="124"/>
      <c r="E64" s="124"/>
      <c r="F64" s="124"/>
      <c r="G64" s="124"/>
      <c r="H64" s="124"/>
      <c r="I64" s="124"/>
      <c r="J64" s="124"/>
      <c r="K64" s="125"/>
      <c r="L64" s="84"/>
      <c r="N64" s="82"/>
    </row>
    <row r="65" spans="1:14" s="6" customFormat="1" ht="66" customHeight="1">
      <c r="A65" s="55" t="s">
        <v>81</v>
      </c>
      <c r="B65" s="23">
        <f>C65+D65</f>
        <v>241920</v>
      </c>
      <c r="C65" s="26">
        <v>241920</v>
      </c>
      <c r="D65" s="26">
        <v>0</v>
      </c>
      <c r="E65" s="24">
        <f>F65+G65</f>
        <v>243435</v>
      </c>
      <c r="F65" s="25">
        <v>243435</v>
      </c>
      <c r="G65" s="25">
        <v>0</v>
      </c>
      <c r="H65" s="23">
        <f>I65+J65</f>
        <v>264600</v>
      </c>
      <c r="I65" s="25">
        <v>264600</v>
      </c>
      <c r="J65" s="26">
        <v>0</v>
      </c>
      <c r="K65" s="14" t="s">
        <v>9</v>
      </c>
      <c r="L65" s="15"/>
      <c r="N65" s="2"/>
    </row>
    <row r="66" spans="1:14" s="6" customFormat="1" ht="68.25" customHeight="1">
      <c r="A66" s="55" t="s">
        <v>82</v>
      </c>
      <c r="B66" s="23">
        <f>C66+D66</f>
        <v>1058112</v>
      </c>
      <c r="C66" s="26">
        <v>1058112</v>
      </c>
      <c r="D66" s="63">
        <v>0</v>
      </c>
      <c r="E66" s="24">
        <f>F66+G66</f>
        <v>1059615</v>
      </c>
      <c r="F66" s="25">
        <v>1059615</v>
      </c>
      <c r="G66" s="25">
        <v>0</v>
      </c>
      <c r="H66" s="23">
        <f>I66+J66</f>
        <v>1204800</v>
      </c>
      <c r="I66" s="25">
        <v>1204800</v>
      </c>
      <c r="J66" s="26">
        <v>0</v>
      </c>
      <c r="K66" s="14" t="s">
        <v>9</v>
      </c>
      <c r="L66" s="16"/>
      <c r="N66" s="2"/>
    </row>
    <row r="67" spans="1:14" s="6" customFormat="1" ht="66.75" customHeight="1">
      <c r="A67" s="55" t="s">
        <v>83</v>
      </c>
      <c r="B67" s="23">
        <f>C67+D67</f>
        <v>54485</v>
      </c>
      <c r="C67" s="26">
        <v>54485</v>
      </c>
      <c r="D67" s="63">
        <v>0</v>
      </c>
      <c r="E67" s="24">
        <f>F67+G67</f>
        <v>62700</v>
      </c>
      <c r="F67" s="25">
        <v>62700</v>
      </c>
      <c r="G67" s="25">
        <v>0</v>
      </c>
      <c r="H67" s="23">
        <f>I67+J67</f>
        <v>66000</v>
      </c>
      <c r="I67" s="25">
        <v>66000</v>
      </c>
      <c r="J67" s="26">
        <v>0</v>
      </c>
      <c r="K67" s="14" t="s">
        <v>9</v>
      </c>
      <c r="L67" s="16"/>
      <c r="N67" s="2"/>
    </row>
    <row r="68" spans="1:14" s="50" customFormat="1" ht="26.25" customHeight="1">
      <c r="A68" s="123" t="s">
        <v>64</v>
      </c>
      <c r="B68" s="124"/>
      <c r="C68" s="124"/>
      <c r="D68" s="124"/>
      <c r="E68" s="124"/>
      <c r="F68" s="124"/>
      <c r="G68" s="124"/>
      <c r="H68" s="124"/>
      <c r="I68" s="124"/>
      <c r="J68" s="124"/>
      <c r="K68" s="125"/>
      <c r="L68" s="84"/>
      <c r="N68" s="82"/>
    </row>
    <row r="69" spans="1:14" s="6" customFormat="1" ht="57" customHeight="1">
      <c r="A69" s="55" t="s">
        <v>84</v>
      </c>
      <c r="B69" s="23">
        <f>C69+D69</f>
        <v>84885</v>
      </c>
      <c r="C69" s="26">
        <v>84885</v>
      </c>
      <c r="D69" s="63">
        <v>0</v>
      </c>
      <c r="E69" s="24">
        <f>F69+G69</f>
        <v>0</v>
      </c>
      <c r="F69" s="25">
        <v>0</v>
      </c>
      <c r="G69" s="25">
        <v>0</v>
      </c>
      <c r="H69" s="23">
        <f>I69+J69</f>
        <v>0</v>
      </c>
      <c r="I69" s="25">
        <v>0</v>
      </c>
      <c r="J69" s="26">
        <v>0</v>
      </c>
      <c r="K69" s="14" t="s">
        <v>9</v>
      </c>
      <c r="L69" s="16"/>
      <c r="N69" s="2"/>
    </row>
    <row r="70" spans="1:14" s="6" customFormat="1" ht="36" customHeight="1">
      <c r="A70" s="117" t="s">
        <v>85</v>
      </c>
      <c r="B70" s="117"/>
      <c r="C70" s="117"/>
      <c r="D70" s="117"/>
      <c r="E70" s="117"/>
      <c r="F70" s="117"/>
      <c r="G70" s="117"/>
      <c r="H70" s="117"/>
      <c r="I70" s="117"/>
      <c r="J70" s="117"/>
      <c r="K70" s="117"/>
      <c r="L70" s="8"/>
      <c r="M70" s="5"/>
      <c r="N70" s="2"/>
    </row>
    <row r="71" spans="1:14" s="6" customFormat="1" ht="39" customHeight="1">
      <c r="A71" s="136" t="s">
        <v>86</v>
      </c>
      <c r="B71" s="136"/>
      <c r="C71" s="136"/>
      <c r="D71" s="136"/>
      <c r="E71" s="136"/>
      <c r="F71" s="136"/>
      <c r="G71" s="136"/>
      <c r="H71" s="136"/>
      <c r="I71" s="136"/>
      <c r="J71" s="136"/>
      <c r="K71" s="136"/>
      <c r="L71" s="19"/>
      <c r="N71" s="2"/>
    </row>
    <row r="72" spans="1:14" s="6" customFormat="1" ht="25.5" customHeight="1">
      <c r="A72" s="61" t="s">
        <v>0</v>
      </c>
      <c r="B72" s="23">
        <f>+D72+C72</f>
        <v>6704205</v>
      </c>
      <c r="C72" s="23">
        <f>+SUM(C74,C81)+C75</f>
        <v>6704205</v>
      </c>
      <c r="D72" s="24">
        <v>0</v>
      </c>
      <c r="E72" s="23">
        <f>+G72+F72</f>
        <v>7225630</v>
      </c>
      <c r="F72" s="23">
        <f>+SUM(F74,F81)+F75</f>
        <v>7225630</v>
      </c>
      <c r="G72" s="24">
        <v>0</v>
      </c>
      <c r="H72" s="23">
        <f>+J72+I72</f>
        <v>7514845</v>
      </c>
      <c r="I72" s="23">
        <f>+SUM(I74,I81)+I75</f>
        <v>7514845</v>
      </c>
      <c r="J72" s="24">
        <v>0</v>
      </c>
      <c r="K72" s="69"/>
      <c r="L72" s="12"/>
      <c r="N72" s="2"/>
    </row>
    <row r="73" spans="1:14" s="6" customFormat="1" ht="22.5" customHeight="1">
      <c r="A73" s="118" t="s">
        <v>21</v>
      </c>
      <c r="B73" s="118"/>
      <c r="C73" s="118"/>
      <c r="D73" s="118"/>
      <c r="E73" s="118"/>
      <c r="F73" s="118"/>
      <c r="G73" s="118"/>
      <c r="H73" s="118"/>
      <c r="I73" s="118"/>
      <c r="J73" s="118"/>
      <c r="K73" s="118"/>
      <c r="L73" s="15"/>
      <c r="N73" s="2"/>
    </row>
    <row r="74" spans="1:14" s="6" customFormat="1" ht="81" customHeight="1">
      <c r="A74" s="55" t="s">
        <v>87</v>
      </c>
      <c r="B74" s="23">
        <f>C74+D74</f>
        <v>2968620</v>
      </c>
      <c r="C74" s="26">
        <v>2968620</v>
      </c>
      <c r="D74" s="26">
        <v>0</v>
      </c>
      <c r="E74" s="24">
        <f>F74+G74</f>
        <v>3267835</v>
      </c>
      <c r="F74" s="25">
        <v>3267835</v>
      </c>
      <c r="G74" s="25">
        <v>0</v>
      </c>
      <c r="H74" s="23">
        <f>I74+J74</f>
        <v>3290745</v>
      </c>
      <c r="I74" s="25">
        <v>3290745</v>
      </c>
      <c r="J74" s="26">
        <v>0</v>
      </c>
      <c r="K74" s="14" t="s">
        <v>9</v>
      </c>
      <c r="L74" s="15"/>
      <c r="N74" s="2"/>
    </row>
    <row r="75" spans="1:14" s="6" customFormat="1" ht="63.75" customHeight="1">
      <c r="A75" s="55" t="s">
        <v>88</v>
      </c>
      <c r="B75" s="23">
        <f>C75+D75</f>
        <v>144585</v>
      </c>
      <c r="C75" s="26">
        <v>144585</v>
      </c>
      <c r="D75" s="26">
        <v>0</v>
      </c>
      <c r="E75" s="24">
        <f>F75+G75</f>
        <v>161595</v>
      </c>
      <c r="F75" s="25">
        <v>161595</v>
      </c>
      <c r="G75" s="25">
        <v>0</v>
      </c>
      <c r="H75" s="23">
        <f>I75+J75</f>
        <v>170200</v>
      </c>
      <c r="I75" s="25">
        <v>170200</v>
      </c>
      <c r="J75" s="26">
        <v>0</v>
      </c>
      <c r="K75" s="14" t="s">
        <v>9</v>
      </c>
      <c r="L75" s="15"/>
      <c r="N75" s="2"/>
    </row>
    <row r="76" spans="1:14" s="50" customFormat="1" ht="16.5" customHeight="1">
      <c r="A76" s="93"/>
      <c r="B76" s="46"/>
      <c r="C76" s="47"/>
      <c r="D76" s="47"/>
      <c r="E76" s="94"/>
      <c r="F76" s="48"/>
      <c r="G76" s="48"/>
      <c r="H76" s="46"/>
      <c r="I76" s="48"/>
      <c r="J76" s="47"/>
      <c r="K76" s="49"/>
      <c r="L76" s="92"/>
      <c r="N76" s="82"/>
    </row>
    <row r="77" spans="1:14" s="50" customFormat="1" ht="16.5" customHeight="1">
      <c r="A77" s="93"/>
      <c r="B77" s="46"/>
      <c r="C77" s="47"/>
      <c r="D77" s="47"/>
      <c r="E77" s="94"/>
      <c r="F77" s="48"/>
      <c r="G77" s="48"/>
      <c r="H77" s="46"/>
      <c r="I77" s="48"/>
      <c r="J77" s="47"/>
      <c r="K77" s="49"/>
      <c r="L77" s="92"/>
      <c r="N77" s="82"/>
    </row>
    <row r="78" spans="1:15" s="6" customFormat="1" ht="33" customHeight="1">
      <c r="A78" s="108"/>
      <c r="B78" s="109"/>
      <c r="C78" s="107"/>
      <c r="D78" s="107"/>
      <c r="E78" s="109"/>
      <c r="F78" s="107"/>
      <c r="G78" s="107"/>
      <c r="H78" s="109"/>
      <c r="I78" s="116" t="s">
        <v>95</v>
      </c>
      <c r="J78" s="116"/>
      <c r="K78" s="116"/>
      <c r="L78" s="27"/>
      <c r="M78" s="28"/>
      <c r="N78" s="2"/>
      <c r="O78" s="42"/>
    </row>
    <row r="79" spans="1:15" s="6" customFormat="1" ht="17.25" customHeight="1">
      <c r="A79" s="31">
        <v>1</v>
      </c>
      <c r="B79" s="31">
        <v>2</v>
      </c>
      <c r="C79" s="31">
        <v>3</v>
      </c>
      <c r="D79" s="31">
        <v>4</v>
      </c>
      <c r="E79" s="31">
        <v>5</v>
      </c>
      <c r="F79" s="32">
        <v>6</v>
      </c>
      <c r="G79" s="31">
        <v>7</v>
      </c>
      <c r="H79" s="31">
        <v>8</v>
      </c>
      <c r="I79" s="70">
        <v>9</v>
      </c>
      <c r="J79" s="70">
        <v>10</v>
      </c>
      <c r="K79" s="70">
        <v>11</v>
      </c>
      <c r="L79" s="27"/>
      <c r="M79" s="28"/>
      <c r="N79" s="2"/>
      <c r="O79" s="42"/>
    </row>
    <row r="80" spans="1:14" s="6" customFormat="1" ht="36.75" customHeight="1">
      <c r="A80" s="123" t="s">
        <v>22</v>
      </c>
      <c r="B80" s="124"/>
      <c r="C80" s="124"/>
      <c r="D80" s="124"/>
      <c r="E80" s="124"/>
      <c r="F80" s="124"/>
      <c r="G80" s="124"/>
      <c r="H80" s="124"/>
      <c r="I80" s="124"/>
      <c r="J80" s="124"/>
      <c r="K80" s="125"/>
      <c r="L80" s="16" t="s">
        <v>8</v>
      </c>
      <c r="N80" s="2"/>
    </row>
    <row r="81" spans="1:24" ht="59.25" customHeight="1">
      <c r="A81" s="55" t="s">
        <v>90</v>
      </c>
      <c r="B81" s="23">
        <f>B82+B83</f>
        <v>3591000</v>
      </c>
      <c r="C81" s="26">
        <f>C82+C83</f>
        <v>3591000</v>
      </c>
      <c r="D81" s="26">
        <v>0</v>
      </c>
      <c r="E81" s="24">
        <f>F81+G81</f>
        <v>3796200</v>
      </c>
      <c r="F81" s="25">
        <f>SUM(F82+F83)</f>
        <v>3796200</v>
      </c>
      <c r="G81" s="25">
        <f>SUM(G82:G82)</f>
        <v>0</v>
      </c>
      <c r="H81" s="23">
        <f>I81+J81</f>
        <v>4053900</v>
      </c>
      <c r="I81" s="25">
        <f>SUM(I82:I82)+I83</f>
        <v>4053900</v>
      </c>
      <c r="J81" s="25">
        <f>SUM(J82:J82)</f>
        <v>0</v>
      </c>
      <c r="K81" s="14"/>
      <c r="L81" s="15"/>
      <c r="N81" s="2"/>
      <c r="O81" s="6"/>
      <c r="P81" s="6"/>
      <c r="Q81" s="6"/>
      <c r="R81" s="6"/>
      <c r="S81" s="6"/>
      <c r="T81" s="6"/>
      <c r="U81" s="6"/>
      <c r="V81" s="6"/>
      <c r="W81" s="6"/>
      <c r="X81" s="6"/>
    </row>
    <row r="82" spans="1:24" ht="77.25" customHeight="1">
      <c r="A82" s="39" t="s">
        <v>51</v>
      </c>
      <c r="B82" s="23">
        <f>C82+D82</f>
        <v>84000</v>
      </c>
      <c r="C82" s="26">
        <v>84000</v>
      </c>
      <c r="D82" s="26">
        <v>0</v>
      </c>
      <c r="E82" s="24">
        <f>F82+G82</f>
        <v>88800</v>
      </c>
      <c r="F82" s="25">
        <v>88800</v>
      </c>
      <c r="G82" s="25">
        <v>0</v>
      </c>
      <c r="H82" s="23">
        <f>I82+J82</f>
        <v>96000</v>
      </c>
      <c r="I82" s="25">
        <v>96000</v>
      </c>
      <c r="J82" s="26">
        <v>0</v>
      </c>
      <c r="K82" s="14" t="s">
        <v>9</v>
      </c>
      <c r="L82" s="15"/>
      <c r="N82" s="2"/>
      <c r="O82" s="6"/>
      <c r="P82" s="6"/>
      <c r="Q82" s="6"/>
      <c r="R82" s="6"/>
      <c r="S82" s="6"/>
      <c r="T82" s="6"/>
      <c r="U82" s="6"/>
      <c r="V82" s="6"/>
      <c r="W82" s="6"/>
      <c r="X82" s="6"/>
    </row>
    <row r="83" spans="1:24" ht="71.25" customHeight="1">
      <c r="A83" s="68" t="s">
        <v>89</v>
      </c>
      <c r="B83" s="23">
        <f>C83+D83</f>
        <v>3507000</v>
      </c>
      <c r="C83" s="26">
        <v>3507000</v>
      </c>
      <c r="D83" s="26">
        <v>0</v>
      </c>
      <c r="E83" s="24">
        <f>F83+G83</f>
        <v>3707400</v>
      </c>
      <c r="F83" s="25">
        <v>3707400</v>
      </c>
      <c r="G83" s="25">
        <v>0</v>
      </c>
      <c r="H83" s="23">
        <f>I83+J83</f>
        <v>3957900</v>
      </c>
      <c r="I83" s="25">
        <v>3957900</v>
      </c>
      <c r="J83" s="26">
        <v>0</v>
      </c>
      <c r="K83" s="14" t="s">
        <v>9</v>
      </c>
      <c r="L83" s="15"/>
      <c r="N83" s="2"/>
      <c r="O83" s="6"/>
      <c r="P83" s="6"/>
      <c r="Q83" s="6"/>
      <c r="R83" s="6"/>
      <c r="S83" s="6"/>
      <c r="T83" s="6"/>
      <c r="U83" s="6"/>
      <c r="V83" s="6"/>
      <c r="W83" s="6"/>
      <c r="X83" s="6"/>
    </row>
    <row r="84" spans="1:24" ht="29.25" customHeight="1">
      <c r="A84" s="127" t="s">
        <v>23</v>
      </c>
      <c r="B84" s="128"/>
      <c r="C84" s="128"/>
      <c r="D84" s="128"/>
      <c r="E84" s="128"/>
      <c r="F84" s="128"/>
      <c r="G84" s="128"/>
      <c r="H84" s="128"/>
      <c r="I84" s="128"/>
      <c r="J84" s="128"/>
      <c r="K84" s="129"/>
      <c r="L84" s="15"/>
      <c r="N84" s="2"/>
      <c r="O84" s="6"/>
      <c r="P84" s="6"/>
      <c r="Q84" s="6"/>
      <c r="R84" s="6"/>
      <c r="S84" s="6"/>
      <c r="T84" s="6"/>
      <c r="U84" s="6"/>
      <c r="V84" s="6"/>
      <c r="W84" s="6"/>
      <c r="X84" s="6"/>
    </row>
    <row r="85" spans="1:15" s="6" customFormat="1" ht="44.25" customHeight="1">
      <c r="A85" s="140" t="s">
        <v>25</v>
      </c>
      <c r="B85" s="141"/>
      <c r="C85" s="141"/>
      <c r="D85" s="141"/>
      <c r="E85" s="141"/>
      <c r="F85" s="141"/>
      <c r="G85" s="141"/>
      <c r="H85" s="141"/>
      <c r="I85" s="141"/>
      <c r="J85" s="141"/>
      <c r="K85" s="142"/>
      <c r="L85" s="27"/>
      <c r="M85" s="28"/>
      <c r="N85" s="2"/>
      <c r="O85" s="42"/>
    </row>
    <row r="86" spans="1:14" s="6" customFormat="1" ht="46.5" customHeight="1">
      <c r="A86" s="143" t="s">
        <v>26</v>
      </c>
      <c r="B86" s="144"/>
      <c r="C86" s="144"/>
      <c r="D86" s="144"/>
      <c r="E86" s="144"/>
      <c r="F86" s="144"/>
      <c r="G86" s="144"/>
      <c r="H86" s="144"/>
      <c r="I86" s="144"/>
      <c r="J86" s="144"/>
      <c r="K86" s="145"/>
      <c r="N86" s="2"/>
    </row>
    <row r="87" spans="1:14" s="6" customFormat="1" ht="107.25" customHeight="1">
      <c r="A87" s="57" t="s">
        <v>31</v>
      </c>
      <c r="B87" s="23">
        <f>C87+D87</f>
        <v>1000000</v>
      </c>
      <c r="C87" s="26">
        <v>1000000</v>
      </c>
      <c r="D87" s="26">
        <v>0</v>
      </c>
      <c r="E87" s="24">
        <f>F87+G87</f>
        <v>1422000</v>
      </c>
      <c r="F87" s="25">
        <v>1422000</v>
      </c>
      <c r="G87" s="25">
        <v>0</v>
      </c>
      <c r="H87" s="23">
        <f>I87+J87</f>
        <v>0</v>
      </c>
      <c r="I87" s="25">
        <v>0</v>
      </c>
      <c r="J87" s="26">
        <v>0</v>
      </c>
      <c r="K87" s="96" t="s">
        <v>78</v>
      </c>
      <c r="N87" s="2"/>
    </row>
    <row r="88" spans="1:14" s="6" customFormat="1" ht="23.25" customHeight="1">
      <c r="A88" s="137" t="s">
        <v>52</v>
      </c>
      <c r="B88" s="137"/>
      <c r="C88" s="137"/>
      <c r="D88" s="137"/>
      <c r="E88" s="137"/>
      <c r="F88" s="137"/>
      <c r="G88" s="137"/>
      <c r="H88" s="137"/>
      <c r="I88" s="137"/>
      <c r="J88" s="137"/>
      <c r="K88" s="137"/>
      <c r="L88" s="13"/>
      <c r="N88" s="2"/>
    </row>
    <row r="89" spans="1:14" s="6" customFormat="1" ht="21" customHeight="1">
      <c r="A89" s="138" t="s">
        <v>53</v>
      </c>
      <c r="B89" s="138"/>
      <c r="C89" s="138"/>
      <c r="D89" s="138"/>
      <c r="E89" s="138"/>
      <c r="F89" s="138"/>
      <c r="G89" s="138"/>
      <c r="H89" s="138"/>
      <c r="I89" s="138"/>
      <c r="J89" s="138"/>
      <c r="K89" s="138"/>
      <c r="N89" s="2"/>
    </row>
    <row r="90" spans="1:14" s="6" customFormat="1" ht="42.75" customHeight="1">
      <c r="A90" s="77" t="s">
        <v>12</v>
      </c>
      <c r="B90" s="78">
        <f>+C90+D90</f>
        <v>729493</v>
      </c>
      <c r="C90" s="78">
        <f>+C91+C98</f>
        <v>729493</v>
      </c>
      <c r="D90" s="78">
        <f>+D91+D98</f>
        <v>0</v>
      </c>
      <c r="E90" s="78">
        <f>+F90+G90</f>
        <v>630900</v>
      </c>
      <c r="F90" s="78">
        <f>+F91+F98</f>
        <v>630900</v>
      </c>
      <c r="G90" s="78">
        <f>+G91+G98</f>
        <v>0</v>
      </c>
      <c r="H90" s="78">
        <f>+I90+J90</f>
        <v>675425</v>
      </c>
      <c r="I90" s="78">
        <f>+I91+I98</f>
        <v>675425</v>
      </c>
      <c r="J90" s="78">
        <f>+J91+J98</f>
        <v>0</v>
      </c>
      <c r="K90" s="62"/>
      <c r="N90" s="2"/>
    </row>
    <row r="91" spans="1:14" s="6" customFormat="1" ht="66.75" customHeight="1">
      <c r="A91" s="55" t="s">
        <v>57</v>
      </c>
      <c r="B91" s="23">
        <f>+C91</f>
        <v>185493</v>
      </c>
      <c r="C91" s="26">
        <f>+C95+C96+C97</f>
        <v>185493</v>
      </c>
      <c r="D91" s="26">
        <v>0</v>
      </c>
      <c r="E91" s="24">
        <f>+F91</f>
        <v>37500</v>
      </c>
      <c r="F91" s="25">
        <f>+F95+F96+F97</f>
        <v>37500</v>
      </c>
      <c r="G91" s="25">
        <v>0</v>
      </c>
      <c r="H91" s="24">
        <f>+I91</f>
        <v>40625</v>
      </c>
      <c r="I91" s="25">
        <f>+I95+I96+I97</f>
        <v>40625</v>
      </c>
      <c r="J91" s="25">
        <v>0</v>
      </c>
      <c r="K91" s="14" t="s">
        <v>15</v>
      </c>
      <c r="N91" s="2"/>
    </row>
    <row r="92" spans="1:24" s="95" customFormat="1" ht="23.25" customHeight="1">
      <c r="A92" s="90"/>
      <c r="B92" s="46"/>
      <c r="C92" s="47"/>
      <c r="D92" s="47"/>
      <c r="E92" s="94"/>
      <c r="F92" s="48"/>
      <c r="G92" s="48"/>
      <c r="H92" s="46"/>
      <c r="I92" s="48"/>
      <c r="J92" s="47"/>
      <c r="K92" s="49"/>
      <c r="L92" s="92"/>
      <c r="M92" s="50"/>
      <c r="N92" s="82"/>
      <c r="O92" s="50"/>
      <c r="P92" s="50"/>
      <c r="Q92" s="50"/>
      <c r="R92" s="50"/>
      <c r="S92" s="50"/>
      <c r="T92" s="50"/>
      <c r="U92" s="50"/>
      <c r="V92" s="50"/>
      <c r="W92" s="50"/>
      <c r="X92" s="50"/>
    </row>
    <row r="93" spans="1:15" s="6" customFormat="1" ht="19.5" customHeight="1">
      <c r="A93" s="108"/>
      <c r="B93" s="109"/>
      <c r="C93" s="107"/>
      <c r="D93" s="107"/>
      <c r="E93" s="109"/>
      <c r="F93" s="107"/>
      <c r="G93" s="107"/>
      <c r="H93" s="109"/>
      <c r="I93" s="134" t="s">
        <v>95</v>
      </c>
      <c r="J93" s="134"/>
      <c r="K93" s="134"/>
      <c r="L93" s="27"/>
      <c r="M93" s="28"/>
      <c r="N93" s="2"/>
      <c r="O93" s="42"/>
    </row>
    <row r="94" spans="1:15" s="6" customFormat="1" ht="18.75" customHeight="1">
      <c r="A94" s="31">
        <v>1</v>
      </c>
      <c r="B94" s="31">
        <v>2</v>
      </c>
      <c r="C94" s="31">
        <v>3</v>
      </c>
      <c r="D94" s="31">
        <v>4</v>
      </c>
      <c r="E94" s="31">
        <v>5</v>
      </c>
      <c r="F94" s="32">
        <v>6</v>
      </c>
      <c r="G94" s="31">
        <v>7</v>
      </c>
      <c r="H94" s="31">
        <v>8</v>
      </c>
      <c r="I94" s="70">
        <v>9</v>
      </c>
      <c r="J94" s="70">
        <v>10</v>
      </c>
      <c r="K94" s="70">
        <v>11</v>
      </c>
      <c r="L94" s="27"/>
      <c r="M94" s="28"/>
      <c r="N94" s="2"/>
      <c r="O94" s="42"/>
    </row>
    <row r="95" spans="1:14" s="6" customFormat="1" ht="58.5" customHeight="1">
      <c r="A95" s="54" t="s">
        <v>27</v>
      </c>
      <c r="B95" s="26">
        <f>C95+D95</f>
        <v>141795</v>
      </c>
      <c r="C95" s="26">
        <v>141795</v>
      </c>
      <c r="D95" s="26">
        <v>0</v>
      </c>
      <c r="E95" s="24">
        <f>+F95</f>
        <v>0</v>
      </c>
      <c r="F95" s="26">
        <v>0</v>
      </c>
      <c r="G95" s="25">
        <v>0</v>
      </c>
      <c r="H95" s="23">
        <f>+I95</f>
        <v>0</v>
      </c>
      <c r="I95" s="26">
        <v>0</v>
      </c>
      <c r="J95" s="26">
        <v>0</v>
      </c>
      <c r="K95" s="62"/>
      <c r="N95" s="2"/>
    </row>
    <row r="96" spans="1:14" s="6" customFormat="1" ht="48" customHeight="1">
      <c r="A96" s="54" t="s">
        <v>28</v>
      </c>
      <c r="B96" s="23">
        <f>+C96</f>
        <v>9460</v>
      </c>
      <c r="C96" s="26">
        <v>9460</v>
      </c>
      <c r="D96" s="26">
        <v>0</v>
      </c>
      <c r="E96" s="24">
        <f>F96+G96</f>
        <v>0</v>
      </c>
      <c r="F96" s="26">
        <v>0</v>
      </c>
      <c r="G96" s="25">
        <v>0</v>
      </c>
      <c r="H96" s="23">
        <f>+I96</f>
        <v>0</v>
      </c>
      <c r="I96" s="26">
        <v>0</v>
      </c>
      <c r="J96" s="26">
        <v>0</v>
      </c>
      <c r="K96" s="62"/>
      <c r="N96" s="2"/>
    </row>
    <row r="97" spans="1:14" s="6" customFormat="1" ht="37.5" customHeight="1">
      <c r="A97" s="54" t="s">
        <v>24</v>
      </c>
      <c r="B97" s="23">
        <f>+C97</f>
        <v>34238</v>
      </c>
      <c r="C97" s="26">
        <v>34238</v>
      </c>
      <c r="D97" s="26">
        <v>0</v>
      </c>
      <c r="E97" s="24">
        <f>F97+G97</f>
        <v>37500</v>
      </c>
      <c r="F97" s="26">
        <v>37500</v>
      </c>
      <c r="G97" s="25">
        <v>0</v>
      </c>
      <c r="H97" s="23">
        <f>+I97+J97</f>
        <v>40625</v>
      </c>
      <c r="I97" s="26">
        <v>40625</v>
      </c>
      <c r="J97" s="26">
        <v>0</v>
      </c>
      <c r="K97" s="62"/>
      <c r="N97" s="2"/>
    </row>
    <row r="98" spans="1:14" s="6" customFormat="1" ht="71.25" customHeight="1">
      <c r="A98" s="54" t="s">
        <v>54</v>
      </c>
      <c r="B98" s="23">
        <f>+C98</f>
        <v>544000</v>
      </c>
      <c r="C98" s="26">
        <f>C99+C100</f>
        <v>544000</v>
      </c>
      <c r="D98" s="26">
        <v>0</v>
      </c>
      <c r="E98" s="24">
        <f>+F98</f>
        <v>593400</v>
      </c>
      <c r="F98" s="25">
        <f>+F99+F100</f>
        <v>593400</v>
      </c>
      <c r="G98" s="25">
        <v>0</v>
      </c>
      <c r="H98" s="24">
        <f>+I98</f>
        <v>634800</v>
      </c>
      <c r="I98" s="25">
        <f>+I99+I100</f>
        <v>634800</v>
      </c>
      <c r="J98" s="25">
        <v>0</v>
      </c>
      <c r="K98" s="14" t="s">
        <v>15</v>
      </c>
      <c r="N98" s="2"/>
    </row>
    <row r="99" spans="1:14" s="6" customFormat="1" ht="43.5" customHeight="1">
      <c r="A99" s="39" t="s">
        <v>55</v>
      </c>
      <c r="B99" s="23">
        <f>+C99</f>
        <v>504000</v>
      </c>
      <c r="C99" s="26">
        <v>504000</v>
      </c>
      <c r="D99" s="26">
        <v>0</v>
      </c>
      <c r="E99" s="24">
        <f>+F99</f>
        <v>550400</v>
      </c>
      <c r="F99" s="25">
        <v>550400</v>
      </c>
      <c r="G99" s="25">
        <v>0</v>
      </c>
      <c r="H99" s="23">
        <f>+I99</f>
        <v>588800</v>
      </c>
      <c r="I99" s="25">
        <v>588800</v>
      </c>
      <c r="J99" s="26">
        <v>0</v>
      </c>
      <c r="K99" s="62"/>
      <c r="N99" s="2"/>
    </row>
    <row r="100" spans="1:14" s="6" customFormat="1" ht="48" customHeight="1">
      <c r="A100" s="39" t="s">
        <v>56</v>
      </c>
      <c r="B100" s="23">
        <f>C100+D100</f>
        <v>40000</v>
      </c>
      <c r="C100" s="26">
        <v>40000</v>
      </c>
      <c r="D100" s="26">
        <v>0</v>
      </c>
      <c r="E100" s="24">
        <f>F100+G100</f>
        <v>43000</v>
      </c>
      <c r="F100" s="25">
        <v>43000</v>
      </c>
      <c r="G100" s="25">
        <v>0</v>
      </c>
      <c r="H100" s="23">
        <f>I100+J100</f>
        <v>46000</v>
      </c>
      <c r="I100" s="25">
        <v>46000</v>
      </c>
      <c r="J100" s="26">
        <v>0</v>
      </c>
      <c r="K100" s="62"/>
      <c r="N100" s="2"/>
    </row>
    <row r="101" spans="1:14" s="6" customFormat="1" ht="23.25" customHeight="1">
      <c r="A101" s="102"/>
      <c r="B101" s="64"/>
      <c r="C101" s="65"/>
      <c r="D101" s="65"/>
      <c r="E101" s="66"/>
      <c r="F101" s="67"/>
      <c r="G101" s="67"/>
      <c r="H101" s="64"/>
      <c r="I101" s="67"/>
      <c r="J101" s="65"/>
      <c r="K101" s="103"/>
      <c r="N101" s="2"/>
    </row>
    <row r="102" spans="1:14" s="6" customFormat="1" ht="12.75">
      <c r="A102" s="50"/>
      <c r="B102" s="50"/>
      <c r="C102" s="50"/>
      <c r="D102" s="50"/>
      <c r="E102" s="50"/>
      <c r="F102" s="50"/>
      <c r="G102" s="50"/>
      <c r="H102" s="50"/>
      <c r="I102" s="50"/>
      <c r="J102" s="50"/>
      <c r="K102" s="50"/>
      <c r="N102" s="2"/>
    </row>
    <row r="103" spans="1:14" s="105" customFormat="1" ht="56.25" customHeight="1">
      <c r="A103" s="104" t="s">
        <v>97</v>
      </c>
      <c r="I103" s="110" t="s">
        <v>98</v>
      </c>
      <c r="J103" s="111"/>
      <c r="N103" s="106"/>
    </row>
    <row r="104" s="38" customFormat="1" ht="18.75">
      <c r="N104" s="2"/>
    </row>
    <row r="105" spans="1:14" s="37" customFormat="1" ht="18.75">
      <c r="A105" s="38"/>
      <c r="E105" s="71"/>
      <c r="F105" s="71"/>
      <c r="G105" s="71"/>
      <c r="H105" s="71"/>
      <c r="I105" s="38"/>
      <c r="J105" s="71"/>
      <c r="N105" s="2"/>
    </row>
    <row r="106" spans="5:14" s="72" customFormat="1" ht="15.75">
      <c r="E106" s="73"/>
      <c r="F106" s="73"/>
      <c r="G106" s="73"/>
      <c r="H106" s="73"/>
      <c r="I106" s="73"/>
      <c r="J106" s="73"/>
      <c r="N106" s="74"/>
    </row>
    <row r="107" spans="5:14" s="72" customFormat="1" ht="15.75">
      <c r="E107" s="73"/>
      <c r="F107" s="73"/>
      <c r="G107" s="73"/>
      <c r="H107" s="73"/>
      <c r="I107" s="73"/>
      <c r="J107" s="73"/>
      <c r="N107" s="74"/>
    </row>
    <row r="108" spans="8:14" s="6" customFormat="1" ht="12.75">
      <c r="H108" s="50"/>
      <c r="I108" s="50"/>
      <c r="J108" s="50"/>
      <c r="K108" s="50"/>
      <c r="N108" s="2"/>
    </row>
    <row r="109" spans="8:14" s="6" customFormat="1" ht="12.75">
      <c r="H109" s="50"/>
      <c r="I109" s="50"/>
      <c r="J109" s="50"/>
      <c r="K109" s="50"/>
      <c r="N109" s="2"/>
    </row>
    <row r="110" spans="8:14" s="6" customFormat="1" ht="12.75">
      <c r="H110" s="50"/>
      <c r="I110" s="50"/>
      <c r="J110" s="50"/>
      <c r="K110" s="50"/>
      <c r="N110" s="2"/>
    </row>
    <row r="111" spans="8:14" s="6" customFormat="1" ht="12.75">
      <c r="H111" s="50"/>
      <c r="I111" s="50"/>
      <c r="J111" s="50"/>
      <c r="K111" s="50"/>
      <c r="N111" s="2"/>
    </row>
    <row r="112" spans="8:14" s="6" customFormat="1" ht="12.75">
      <c r="H112" s="50"/>
      <c r="I112" s="50"/>
      <c r="J112" s="50"/>
      <c r="K112" s="50"/>
      <c r="N112" s="2"/>
    </row>
    <row r="113" spans="8:14" s="6" customFormat="1" ht="12.75">
      <c r="H113" s="50"/>
      <c r="I113" s="50"/>
      <c r="J113" s="50"/>
      <c r="K113" s="50"/>
      <c r="N113" s="2"/>
    </row>
    <row r="114" spans="8:14" s="6" customFormat="1" ht="12.75">
      <c r="H114" s="50"/>
      <c r="I114" s="50"/>
      <c r="J114" s="50"/>
      <c r="K114" s="50"/>
      <c r="N114" s="2"/>
    </row>
    <row r="115" spans="8:14" s="6" customFormat="1" ht="12.75">
      <c r="H115" s="50"/>
      <c r="I115" s="50"/>
      <c r="J115" s="50"/>
      <c r="K115" s="50"/>
      <c r="N115" s="2"/>
    </row>
    <row r="116" spans="8:14" s="6" customFormat="1" ht="12.75">
      <c r="H116" s="50"/>
      <c r="I116" s="50"/>
      <c r="J116" s="50"/>
      <c r="K116" s="50"/>
      <c r="N116" s="2"/>
    </row>
    <row r="117" spans="8:14" s="6" customFormat="1" ht="12.75">
      <c r="H117" s="50"/>
      <c r="I117" s="50"/>
      <c r="J117" s="50"/>
      <c r="K117" s="50"/>
      <c r="N117" s="2"/>
    </row>
    <row r="118" spans="8:14" s="6" customFormat="1" ht="12.75">
      <c r="H118" s="50"/>
      <c r="I118" s="50"/>
      <c r="J118" s="50"/>
      <c r="K118" s="50"/>
      <c r="N118" s="2"/>
    </row>
    <row r="119" spans="8:14" s="6" customFormat="1" ht="12.75">
      <c r="H119" s="50"/>
      <c r="I119" s="50"/>
      <c r="J119" s="50"/>
      <c r="K119" s="50"/>
      <c r="N119" s="2"/>
    </row>
    <row r="120" spans="8:14" s="6" customFormat="1" ht="12.75">
      <c r="H120" s="50"/>
      <c r="I120" s="50"/>
      <c r="J120" s="50"/>
      <c r="K120" s="50"/>
      <c r="N120" s="2"/>
    </row>
    <row r="121" spans="8:14" s="6" customFormat="1" ht="12.75">
      <c r="H121" s="50"/>
      <c r="I121" s="50"/>
      <c r="J121" s="50"/>
      <c r="K121" s="50"/>
      <c r="N121" s="2"/>
    </row>
    <row r="122" spans="8:14" s="6" customFormat="1" ht="12.75">
      <c r="H122" s="50"/>
      <c r="I122" s="50"/>
      <c r="J122" s="50"/>
      <c r="K122" s="50"/>
      <c r="N122" s="2"/>
    </row>
    <row r="123" spans="8:14" s="6" customFormat="1" ht="12.75">
      <c r="H123" s="50"/>
      <c r="I123" s="50"/>
      <c r="J123" s="50"/>
      <c r="K123" s="50"/>
      <c r="N123" s="2"/>
    </row>
    <row r="124" spans="8:14" s="6" customFormat="1" ht="12.75">
      <c r="H124" s="50"/>
      <c r="I124" s="50"/>
      <c r="J124" s="50"/>
      <c r="K124" s="50"/>
      <c r="N124" s="2"/>
    </row>
    <row r="125" spans="8:14" s="6" customFormat="1" ht="12.75">
      <c r="H125" s="50"/>
      <c r="I125" s="50"/>
      <c r="J125" s="50"/>
      <c r="K125" s="50"/>
      <c r="N125" s="2"/>
    </row>
    <row r="126" spans="8:14" s="6" customFormat="1" ht="12.75">
      <c r="H126" s="50"/>
      <c r="I126" s="50"/>
      <c r="J126" s="50"/>
      <c r="K126" s="50"/>
      <c r="N126" s="2"/>
    </row>
    <row r="127" spans="8:14" s="6" customFormat="1" ht="12.75">
      <c r="H127" s="50"/>
      <c r="I127" s="50"/>
      <c r="J127" s="50"/>
      <c r="K127" s="50"/>
      <c r="N127" s="2"/>
    </row>
    <row r="128" spans="8:14" s="6" customFormat="1" ht="12.75">
      <c r="H128" s="50"/>
      <c r="I128" s="50"/>
      <c r="J128" s="50"/>
      <c r="K128" s="50"/>
      <c r="N128" s="2"/>
    </row>
    <row r="129" spans="8:14" s="6" customFormat="1" ht="12.75">
      <c r="H129" s="50"/>
      <c r="I129" s="50"/>
      <c r="J129" s="50"/>
      <c r="K129" s="50"/>
      <c r="N129" s="2"/>
    </row>
    <row r="130" spans="8:14" s="6" customFormat="1" ht="12.75">
      <c r="H130" s="50"/>
      <c r="I130" s="50"/>
      <c r="J130" s="50"/>
      <c r="K130" s="50"/>
      <c r="N130" s="2"/>
    </row>
    <row r="131" spans="8:14" s="6" customFormat="1" ht="12.75">
      <c r="H131" s="50"/>
      <c r="I131" s="50"/>
      <c r="J131" s="50"/>
      <c r="K131" s="50"/>
      <c r="N131" s="2"/>
    </row>
    <row r="132" spans="8:14" s="6" customFormat="1" ht="12.75">
      <c r="H132" s="50"/>
      <c r="I132" s="50"/>
      <c r="J132" s="50"/>
      <c r="K132" s="50"/>
      <c r="N132" s="2"/>
    </row>
    <row r="133" spans="8:14" s="6" customFormat="1" ht="12.75">
      <c r="H133" s="50"/>
      <c r="I133" s="50"/>
      <c r="J133" s="50"/>
      <c r="K133" s="50"/>
      <c r="N133" s="2"/>
    </row>
    <row r="134" spans="8:14" s="6" customFormat="1" ht="12.75">
      <c r="H134" s="50"/>
      <c r="I134" s="50"/>
      <c r="J134" s="50"/>
      <c r="K134" s="50"/>
      <c r="N134" s="2"/>
    </row>
    <row r="135" spans="8:14" s="6" customFormat="1" ht="12.75">
      <c r="H135" s="50"/>
      <c r="I135" s="50"/>
      <c r="J135" s="50"/>
      <c r="K135" s="50"/>
      <c r="N135" s="2"/>
    </row>
    <row r="136" spans="8:14" s="6" customFormat="1" ht="12.75">
      <c r="H136" s="50"/>
      <c r="I136" s="50"/>
      <c r="J136" s="50"/>
      <c r="K136" s="50"/>
      <c r="N136" s="2"/>
    </row>
    <row r="137" spans="8:14" s="6" customFormat="1" ht="12.75">
      <c r="H137" s="50"/>
      <c r="I137" s="50"/>
      <c r="J137" s="50"/>
      <c r="K137" s="50"/>
      <c r="N137" s="2"/>
    </row>
    <row r="138" spans="8:14" s="6" customFormat="1" ht="12.75">
      <c r="H138" s="50"/>
      <c r="I138" s="50"/>
      <c r="J138" s="50"/>
      <c r="K138" s="50"/>
      <c r="N138" s="2"/>
    </row>
    <row r="139" spans="8:14" s="6" customFormat="1" ht="12.75">
      <c r="H139" s="50"/>
      <c r="I139" s="50"/>
      <c r="J139" s="50"/>
      <c r="K139" s="50"/>
      <c r="N139" s="2"/>
    </row>
    <row r="140" spans="8:14" s="6" customFormat="1" ht="12.75">
      <c r="H140" s="50"/>
      <c r="I140" s="50"/>
      <c r="J140" s="50"/>
      <c r="K140" s="50"/>
      <c r="N140" s="2"/>
    </row>
    <row r="141" spans="8:14" s="6" customFormat="1" ht="12.75">
      <c r="H141" s="50"/>
      <c r="I141" s="50"/>
      <c r="J141" s="50"/>
      <c r="K141" s="50"/>
      <c r="N141" s="2"/>
    </row>
    <row r="142" spans="8:14" s="6" customFormat="1" ht="12.75">
      <c r="H142" s="50"/>
      <c r="I142" s="50"/>
      <c r="J142" s="50"/>
      <c r="K142" s="50"/>
      <c r="N142" s="2"/>
    </row>
    <row r="143" spans="8:14" s="6" customFormat="1" ht="12.75">
      <c r="H143" s="50"/>
      <c r="I143" s="50"/>
      <c r="J143" s="50"/>
      <c r="K143" s="50"/>
      <c r="N143" s="2"/>
    </row>
    <row r="144" spans="8:14" s="6" customFormat="1" ht="12.75">
      <c r="H144" s="50"/>
      <c r="I144" s="50"/>
      <c r="J144" s="50"/>
      <c r="K144" s="50"/>
      <c r="N144" s="2"/>
    </row>
    <row r="145" spans="8:14" s="6" customFormat="1" ht="12.75">
      <c r="H145" s="50"/>
      <c r="I145" s="50"/>
      <c r="J145" s="50"/>
      <c r="K145" s="50"/>
      <c r="N145" s="2"/>
    </row>
    <row r="146" spans="8:14" s="6" customFormat="1" ht="12.75">
      <c r="H146" s="50"/>
      <c r="I146" s="50"/>
      <c r="J146" s="50"/>
      <c r="K146" s="50"/>
      <c r="N146" s="2"/>
    </row>
    <row r="147" spans="8:14" s="6" customFormat="1" ht="12.75">
      <c r="H147" s="50"/>
      <c r="I147" s="50"/>
      <c r="J147" s="50"/>
      <c r="K147" s="50"/>
      <c r="N147" s="2"/>
    </row>
    <row r="148" spans="8:14" s="6" customFormat="1" ht="12.75">
      <c r="H148" s="50"/>
      <c r="I148" s="50"/>
      <c r="J148" s="50"/>
      <c r="K148" s="50"/>
      <c r="N148" s="2"/>
    </row>
    <row r="149" spans="8:14" s="6" customFormat="1" ht="12.75">
      <c r="H149" s="50"/>
      <c r="I149" s="50"/>
      <c r="J149" s="50"/>
      <c r="K149" s="50"/>
      <c r="N149" s="2"/>
    </row>
    <row r="150" spans="8:14" s="6" customFormat="1" ht="12.75">
      <c r="H150" s="50"/>
      <c r="I150" s="50"/>
      <c r="J150" s="50"/>
      <c r="K150" s="50"/>
      <c r="N150" s="2"/>
    </row>
    <row r="151" spans="8:14" s="6" customFormat="1" ht="12.75">
      <c r="H151" s="50"/>
      <c r="I151" s="50"/>
      <c r="J151" s="50"/>
      <c r="K151" s="50"/>
      <c r="N151" s="2"/>
    </row>
    <row r="152" spans="8:14" s="6" customFormat="1" ht="12.75">
      <c r="H152" s="50"/>
      <c r="I152" s="50"/>
      <c r="J152" s="50"/>
      <c r="K152" s="50"/>
      <c r="N152" s="2"/>
    </row>
    <row r="153" spans="8:14" s="6" customFormat="1" ht="12.75">
      <c r="H153" s="50"/>
      <c r="I153" s="50"/>
      <c r="J153" s="50"/>
      <c r="K153" s="50"/>
      <c r="N153" s="2"/>
    </row>
    <row r="154" spans="8:14" s="6" customFormat="1" ht="12.75">
      <c r="H154" s="50"/>
      <c r="I154" s="50"/>
      <c r="J154" s="50"/>
      <c r="K154" s="50"/>
      <c r="N154" s="2"/>
    </row>
    <row r="155" spans="8:14" s="6" customFormat="1" ht="12.75">
      <c r="H155" s="50"/>
      <c r="I155" s="50"/>
      <c r="J155" s="50"/>
      <c r="K155" s="50"/>
      <c r="N155" s="2"/>
    </row>
    <row r="156" spans="8:14" s="6" customFormat="1" ht="12.75">
      <c r="H156" s="50"/>
      <c r="I156" s="50"/>
      <c r="J156" s="50"/>
      <c r="K156" s="50"/>
      <c r="N156" s="2"/>
    </row>
    <row r="157" spans="8:14" s="6" customFormat="1" ht="12.75">
      <c r="H157" s="50"/>
      <c r="I157" s="50"/>
      <c r="J157" s="50"/>
      <c r="K157" s="50"/>
      <c r="N157" s="2"/>
    </row>
    <row r="158" spans="8:14" s="6" customFormat="1" ht="12.75">
      <c r="H158" s="50"/>
      <c r="I158" s="50"/>
      <c r="J158" s="50"/>
      <c r="K158" s="50"/>
      <c r="N158" s="2"/>
    </row>
    <row r="159" spans="8:14" s="6" customFormat="1" ht="12.75">
      <c r="H159" s="50"/>
      <c r="I159" s="50"/>
      <c r="J159" s="50"/>
      <c r="K159" s="50"/>
      <c r="N159" s="2"/>
    </row>
    <row r="160" spans="8:14" s="6" customFormat="1" ht="12.75">
      <c r="H160" s="50"/>
      <c r="I160" s="50"/>
      <c r="J160" s="50"/>
      <c r="K160" s="50"/>
      <c r="N160" s="2"/>
    </row>
    <row r="161" spans="8:14" s="6" customFormat="1" ht="12.75">
      <c r="H161" s="50"/>
      <c r="I161" s="50"/>
      <c r="J161" s="50"/>
      <c r="K161" s="50"/>
      <c r="N161" s="2"/>
    </row>
    <row r="162" spans="8:14" s="6" customFormat="1" ht="12.75">
      <c r="H162" s="50"/>
      <c r="I162" s="50"/>
      <c r="J162" s="50"/>
      <c r="K162" s="50"/>
      <c r="N162" s="2"/>
    </row>
    <row r="163" spans="8:14" s="6" customFormat="1" ht="12.75">
      <c r="H163" s="50"/>
      <c r="I163" s="50"/>
      <c r="J163" s="50"/>
      <c r="K163" s="50"/>
      <c r="N163" s="2"/>
    </row>
    <row r="164" spans="8:14" s="6" customFormat="1" ht="12.75">
      <c r="H164" s="50"/>
      <c r="I164" s="50"/>
      <c r="J164" s="50"/>
      <c r="K164" s="50"/>
      <c r="N164" s="2"/>
    </row>
    <row r="165" spans="8:14" s="6" customFormat="1" ht="12.75">
      <c r="H165" s="50"/>
      <c r="I165" s="50"/>
      <c r="J165" s="50"/>
      <c r="K165" s="50"/>
      <c r="N165" s="2"/>
    </row>
    <row r="166" spans="8:14" s="6" customFormat="1" ht="12.75">
      <c r="H166" s="50"/>
      <c r="I166" s="50"/>
      <c r="J166" s="50"/>
      <c r="K166" s="50"/>
      <c r="N166" s="2"/>
    </row>
    <row r="167" spans="8:14" s="6" customFormat="1" ht="12.75">
      <c r="H167" s="50"/>
      <c r="I167" s="50"/>
      <c r="J167" s="50"/>
      <c r="K167" s="50"/>
      <c r="N167" s="2"/>
    </row>
    <row r="168" spans="8:14" s="6" customFormat="1" ht="12.75">
      <c r="H168" s="50"/>
      <c r="I168" s="50"/>
      <c r="J168" s="50"/>
      <c r="K168" s="50"/>
      <c r="N168" s="2"/>
    </row>
    <row r="169" spans="8:14" s="6" customFormat="1" ht="12.75">
      <c r="H169" s="50"/>
      <c r="I169" s="50"/>
      <c r="J169" s="50"/>
      <c r="K169" s="50"/>
      <c r="N169" s="2"/>
    </row>
    <row r="170" spans="8:14" s="6" customFormat="1" ht="12.75">
      <c r="H170" s="50"/>
      <c r="I170" s="50"/>
      <c r="J170" s="50"/>
      <c r="K170" s="50"/>
      <c r="N170" s="2"/>
    </row>
    <row r="171" spans="8:14" s="6" customFormat="1" ht="12.75">
      <c r="H171" s="50"/>
      <c r="I171" s="50"/>
      <c r="J171" s="50"/>
      <c r="K171" s="50"/>
      <c r="N171" s="2"/>
    </row>
    <row r="172" spans="8:14" s="6" customFormat="1" ht="12.75">
      <c r="H172" s="50"/>
      <c r="I172" s="50"/>
      <c r="J172" s="50"/>
      <c r="K172" s="50"/>
      <c r="N172" s="2"/>
    </row>
    <row r="173" spans="8:14" s="6" customFormat="1" ht="12.75">
      <c r="H173" s="50"/>
      <c r="I173" s="50"/>
      <c r="J173" s="50"/>
      <c r="K173" s="50"/>
      <c r="N173" s="2"/>
    </row>
    <row r="174" spans="8:14" s="6" customFormat="1" ht="12.75">
      <c r="H174" s="50"/>
      <c r="I174" s="50"/>
      <c r="J174" s="50"/>
      <c r="K174" s="50"/>
      <c r="N174" s="2"/>
    </row>
    <row r="175" spans="8:14" s="6" customFormat="1" ht="12.75">
      <c r="H175" s="50"/>
      <c r="I175" s="50"/>
      <c r="J175" s="50"/>
      <c r="K175" s="50"/>
      <c r="N175" s="2"/>
    </row>
    <row r="176" spans="8:14" s="6" customFormat="1" ht="12.75">
      <c r="H176" s="50"/>
      <c r="I176" s="50"/>
      <c r="J176" s="50"/>
      <c r="K176" s="50"/>
      <c r="N176" s="2"/>
    </row>
    <row r="177" spans="8:14" s="6" customFormat="1" ht="12.75">
      <c r="H177" s="50"/>
      <c r="I177" s="50"/>
      <c r="J177" s="50"/>
      <c r="K177" s="50"/>
      <c r="N177" s="2"/>
    </row>
    <row r="178" spans="8:14" s="6" customFormat="1" ht="12.75">
      <c r="H178" s="50"/>
      <c r="I178" s="50"/>
      <c r="J178" s="50"/>
      <c r="K178" s="50"/>
      <c r="N178" s="2"/>
    </row>
    <row r="179" spans="8:14" s="6" customFormat="1" ht="12.75">
      <c r="H179" s="50"/>
      <c r="I179" s="50"/>
      <c r="J179" s="50"/>
      <c r="K179" s="50"/>
      <c r="N179" s="2"/>
    </row>
    <row r="180" spans="8:14" s="6" customFormat="1" ht="12.75">
      <c r="H180" s="50"/>
      <c r="I180" s="50"/>
      <c r="J180" s="50"/>
      <c r="K180" s="50"/>
      <c r="N180" s="2"/>
    </row>
    <row r="181" spans="8:14" s="6" customFormat="1" ht="12.75">
      <c r="H181" s="50"/>
      <c r="I181" s="50"/>
      <c r="J181" s="50"/>
      <c r="K181" s="50"/>
      <c r="N181" s="2"/>
    </row>
    <row r="182" spans="8:14" s="6" customFormat="1" ht="12.75">
      <c r="H182" s="50"/>
      <c r="I182" s="50"/>
      <c r="J182" s="50"/>
      <c r="K182" s="50"/>
      <c r="N182" s="2"/>
    </row>
    <row r="183" spans="8:14" s="6" customFormat="1" ht="12.75">
      <c r="H183" s="50"/>
      <c r="I183" s="50"/>
      <c r="J183" s="50"/>
      <c r="K183" s="50"/>
      <c r="N183" s="2"/>
    </row>
    <row r="184" spans="8:14" s="6" customFormat="1" ht="12.75">
      <c r="H184" s="50"/>
      <c r="I184" s="50"/>
      <c r="J184" s="50"/>
      <c r="K184" s="50"/>
      <c r="N184" s="2"/>
    </row>
    <row r="185" spans="8:14" s="6" customFormat="1" ht="12.75">
      <c r="H185" s="50"/>
      <c r="I185" s="50"/>
      <c r="J185" s="50"/>
      <c r="K185" s="50"/>
      <c r="N185" s="2"/>
    </row>
    <row r="186" spans="8:14" s="6" customFormat="1" ht="12.75">
      <c r="H186" s="50"/>
      <c r="I186" s="50"/>
      <c r="J186" s="50"/>
      <c r="K186" s="50"/>
      <c r="N186" s="2"/>
    </row>
    <row r="187" spans="8:14" s="6" customFormat="1" ht="12.75">
      <c r="H187" s="50"/>
      <c r="I187" s="50"/>
      <c r="J187" s="50"/>
      <c r="K187" s="50"/>
      <c r="N187" s="2"/>
    </row>
    <row r="188" spans="8:14" s="6" customFormat="1" ht="12.75">
      <c r="H188" s="50"/>
      <c r="I188" s="50"/>
      <c r="J188" s="50"/>
      <c r="K188" s="50"/>
      <c r="N188" s="2"/>
    </row>
    <row r="189" spans="8:14" s="6" customFormat="1" ht="12.75">
      <c r="H189" s="50"/>
      <c r="I189" s="50"/>
      <c r="J189" s="50"/>
      <c r="K189" s="50"/>
      <c r="N189" s="2"/>
    </row>
    <row r="190" spans="8:14" s="6" customFormat="1" ht="12.75">
      <c r="H190" s="50"/>
      <c r="I190" s="50"/>
      <c r="J190" s="50"/>
      <c r="K190" s="50"/>
      <c r="N190" s="2"/>
    </row>
    <row r="191" spans="8:14" s="6" customFormat="1" ht="12.75">
      <c r="H191" s="50"/>
      <c r="I191" s="50"/>
      <c r="J191" s="50"/>
      <c r="K191" s="50"/>
      <c r="N191" s="2"/>
    </row>
    <row r="192" spans="8:14" s="6" customFormat="1" ht="12.75">
      <c r="H192" s="50"/>
      <c r="I192" s="50"/>
      <c r="J192" s="50"/>
      <c r="K192" s="50"/>
      <c r="N192" s="2"/>
    </row>
    <row r="193" spans="8:14" s="6" customFormat="1" ht="12.75">
      <c r="H193" s="50"/>
      <c r="I193" s="50"/>
      <c r="J193" s="50"/>
      <c r="K193" s="50"/>
      <c r="N193" s="2"/>
    </row>
    <row r="194" spans="8:14" s="6" customFormat="1" ht="12.75">
      <c r="H194" s="50"/>
      <c r="I194" s="50"/>
      <c r="J194" s="50"/>
      <c r="K194" s="50"/>
      <c r="N194" s="2"/>
    </row>
    <row r="195" spans="8:14" s="6" customFormat="1" ht="12.75">
      <c r="H195" s="50"/>
      <c r="I195" s="50"/>
      <c r="J195" s="50"/>
      <c r="K195" s="50"/>
      <c r="N195" s="2"/>
    </row>
    <row r="196" spans="8:14" s="6" customFormat="1" ht="12.75">
      <c r="H196" s="50"/>
      <c r="I196" s="50"/>
      <c r="J196" s="50"/>
      <c r="K196" s="50"/>
      <c r="N196" s="2"/>
    </row>
    <row r="197" spans="8:14" s="6" customFormat="1" ht="12.75">
      <c r="H197" s="50"/>
      <c r="I197" s="50"/>
      <c r="J197" s="50"/>
      <c r="K197" s="50"/>
      <c r="N197" s="2"/>
    </row>
    <row r="198" spans="8:14" s="6" customFormat="1" ht="12.75">
      <c r="H198" s="50"/>
      <c r="I198" s="50"/>
      <c r="J198" s="50"/>
      <c r="K198" s="50"/>
      <c r="N198" s="2"/>
    </row>
    <row r="199" spans="8:14" s="6" customFormat="1" ht="12.75">
      <c r="H199" s="50"/>
      <c r="I199" s="50"/>
      <c r="J199" s="50"/>
      <c r="K199" s="50"/>
      <c r="N199" s="2"/>
    </row>
    <row r="200" spans="8:14" s="6" customFormat="1" ht="12.75">
      <c r="H200" s="50"/>
      <c r="I200" s="50"/>
      <c r="J200" s="50"/>
      <c r="K200" s="50"/>
      <c r="N200" s="2"/>
    </row>
    <row r="201" spans="8:14" s="6" customFormat="1" ht="12.75">
      <c r="H201" s="50"/>
      <c r="I201" s="50"/>
      <c r="J201" s="50"/>
      <c r="K201" s="50"/>
      <c r="N201" s="2"/>
    </row>
    <row r="202" spans="8:14" s="6" customFormat="1" ht="12.75">
      <c r="H202" s="50"/>
      <c r="I202" s="50"/>
      <c r="J202" s="50"/>
      <c r="K202" s="50"/>
      <c r="N202" s="2"/>
    </row>
    <row r="203" spans="8:14" s="6" customFormat="1" ht="12.75">
      <c r="H203" s="50"/>
      <c r="I203" s="50"/>
      <c r="J203" s="50"/>
      <c r="K203" s="50"/>
      <c r="N203" s="2"/>
    </row>
    <row r="204" spans="8:14" s="6" customFormat="1" ht="12.75">
      <c r="H204" s="50"/>
      <c r="I204" s="50"/>
      <c r="J204" s="50"/>
      <c r="K204" s="50"/>
      <c r="N204" s="2"/>
    </row>
    <row r="205" spans="8:14" s="6" customFormat="1" ht="12.75">
      <c r="H205" s="50"/>
      <c r="I205" s="50"/>
      <c r="J205" s="50"/>
      <c r="K205" s="50"/>
      <c r="N205" s="2"/>
    </row>
    <row r="206" spans="8:14" s="6" customFormat="1" ht="12.75">
      <c r="H206" s="50"/>
      <c r="I206" s="50"/>
      <c r="J206" s="50"/>
      <c r="K206" s="50"/>
      <c r="N206" s="2"/>
    </row>
    <row r="207" spans="8:14" s="6" customFormat="1" ht="12.75">
      <c r="H207" s="50"/>
      <c r="I207" s="50"/>
      <c r="J207" s="50"/>
      <c r="K207" s="50"/>
      <c r="N207" s="2"/>
    </row>
    <row r="208" spans="8:14" s="6" customFormat="1" ht="12.75">
      <c r="H208" s="50"/>
      <c r="I208" s="50"/>
      <c r="J208" s="50"/>
      <c r="K208" s="50"/>
      <c r="N208" s="2"/>
    </row>
    <row r="209" spans="8:14" s="6" customFormat="1" ht="12.75">
      <c r="H209" s="50"/>
      <c r="I209" s="50"/>
      <c r="J209" s="50"/>
      <c r="K209" s="50"/>
      <c r="N209" s="2"/>
    </row>
    <row r="210" spans="8:14" s="6" customFormat="1" ht="12.75">
      <c r="H210" s="50"/>
      <c r="I210" s="50"/>
      <c r="J210" s="50"/>
      <c r="K210" s="50"/>
      <c r="N210" s="2"/>
    </row>
    <row r="211" spans="8:14" s="6" customFormat="1" ht="12.75">
      <c r="H211" s="50"/>
      <c r="I211" s="50"/>
      <c r="J211" s="50"/>
      <c r="K211" s="50"/>
      <c r="N211" s="2"/>
    </row>
    <row r="212" spans="8:14" s="6" customFormat="1" ht="12.75">
      <c r="H212" s="50"/>
      <c r="I212" s="50"/>
      <c r="J212" s="50"/>
      <c r="K212" s="50"/>
      <c r="N212" s="2"/>
    </row>
    <row r="213" spans="8:14" s="6" customFormat="1" ht="12.75">
      <c r="H213" s="50"/>
      <c r="I213" s="50"/>
      <c r="J213" s="50"/>
      <c r="K213" s="50"/>
      <c r="N213" s="2"/>
    </row>
    <row r="214" spans="8:14" s="6" customFormat="1" ht="12.75">
      <c r="H214" s="50"/>
      <c r="I214" s="50"/>
      <c r="J214" s="50"/>
      <c r="K214" s="50"/>
      <c r="N214" s="2"/>
    </row>
    <row r="215" spans="8:14" s="6" customFormat="1" ht="12.75">
      <c r="H215" s="50"/>
      <c r="I215" s="50"/>
      <c r="J215" s="50"/>
      <c r="K215" s="50"/>
      <c r="N215" s="2"/>
    </row>
    <row r="216" spans="8:14" s="6" customFormat="1" ht="12.75">
      <c r="H216" s="50"/>
      <c r="I216" s="50"/>
      <c r="J216" s="50"/>
      <c r="K216" s="50"/>
      <c r="N216" s="2"/>
    </row>
    <row r="217" spans="8:14" s="6" customFormat="1" ht="12.75">
      <c r="H217" s="50"/>
      <c r="I217" s="50"/>
      <c r="J217" s="50"/>
      <c r="K217" s="50"/>
      <c r="N217" s="2"/>
    </row>
    <row r="218" spans="8:14" s="6" customFormat="1" ht="12.75">
      <c r="H218" s="50"/>
      <c r="I218" s="50"/>
      <c r="J218" s="50"/>
      <c r="K218" s="50"/>
      <c r="N218" s="2"/>
    </row>
    <row r="219" spans="8:14" s="6" customFormat="1" ht="12.75">
      <c r="H219" s="50"/>
      <c r="I219" s="50"/>
      <c r="J219" s="50"/>
      <c r="K219" s="50"/>
      <c r="N219" s="2"/>
    </row>
    <row r="220" spans="8:14" s="6" customFormat="1" ht="12.75">
      <c r="H220" s="50"/>
      <c r="I220" s="50"/>
      <c r="J220" s="50"/>
      <c r="K220" s="50"/>
      <c r="N220" s="2"/>
    </row>
    <row r="221" spans="8:14" s="6" customFormat="1" ht="12.75">
      <c r="H221" s="50"/>
      <c r="I221" s="50"/>
      <c r="J221" s="50"/>
      <c r="K221" s="50"/>
      <c r="N221" s="2"/>
    </row>
    <row r="222" spans="8:14" s="6" customFormat="1" ht="12.75">
      <c r="H222" s="50"/>
      <c r="I222" s="50"/>
      <c r="J222" s="50"/>
      <c r="K222" s="50"/>
      <c r="N222" s="2"/>
    </row>
    <row r="223" spans="8:14" s="6" customFormat="1" ht="12.75">
      <c r="H223" s="50"/>
      <c r="I223" s="50"/>
      <c r="J223" s="50"/>
      <c r="K223" s="50"/>
      <c r="N223" s="2"/>
    </row>
    <row r="224" spans="8:14" s="6" customFormat="1" ht="12.75">
      <c r="H224" s="50"/>
      <c r="I224" s="50"/>
      <c r="J224" s="50"/>
      <c r="K224" s="50"/>
      <c r="N224" s="2"/>
    </row>
    <row r="225" spans="8:14" s="6" customFormat="1" ht="12.75">
      <c r="H225" s="50"/>
      <c r="I225" s="50"/>
      <c r="J225" s="50"/>
      <c r="K225" s="50"/>
      <c r="N225" s="2"/>
    </row>
    <row r="226" spans="8:14" s="6" customFormat="1" ht="12.75">
      <c r="H226" s="50"/>
      <c r="I226" s="50"/>
      <c r="J226" s="50"/>
      <c r="K226" s="50"/>
      <c r="N226" s="2"/>
    </row>
    <row r="227" spans="8:14" s="6" customFormat="1" ht="12.75">
      <c r="H227" s="50"/>
      <c r="I227" s="50"/>
      <c r="J227" s="50"/>
      <c r="K227" s="50"/>
      <c r="N227" s="2"/>
    </row>
    <row r="228" spans="8:14" s="6" customFormat="1" ht="12.75">
      <c r="H228" s="50"/>
      <c r="I228" s="50"/>
      <c r="J228" s="50"/>
      <c r="K228" s="50"/>
      <c r="N228" s="2"/>
    </row>
    <row r="229" spans="8:14" s="6" customFormat="1" ht="12.75">
      <c r="H229" s="50"/>
      <c r="I229" s="50"/>
      <c r="J229" s="50"/>
      <c r="K229" s="50"/>
      <c r="N229" s="2"/>
    </row>
    <row r="230" spans="8:14" s="6" customFormat="1" ht="12.75">
      <c r="H230" s="50"/>
      <c r="I230" s="50"/>
      <c r="J230" s="50"/>
      <c r="K230" s="50"/>
      <c r="N230" s="2"/>
    </row>
    <row r="231" spans="8:14" s="6" customFormat="1" ht="12.75">
      <c r="H231" s="50"/>
      <c r="I231" s="50"/>
      <c r="J231" s="50"/>
      <c r="K231" s="50"/>
      <c r="N231" s="2"/>
    </row>
    <row r="232" spans="8:14" s="6" customFormat="1" ht="12.75">
      <c r="H232" s="50"/>
      <c r="I232" s="50"/>
      <c r="J232" s="50"/>
      <c r="K232" s="50"/>
      <c r="N232" s="2"/>
    </row>
    <row r="233" spans="8:14" s="6" customFormat="1" ht="12.75">
      <c r="H233" s="50"/>
      <c r="I233" s="50"/>
      <c r="J233" s="50"/>
      <c r="K233" s="50"/>
      <c r="N233" s="2"/>
    </row>
    <row r="234" spans="8:14" s="6" customFormat="1" ht="12.75">
      <c r="H234" s="50"/>
      <c r="I234" s="50"/>
      <c r="J234" s="50"/>
      <c r="K234" s="50"/>
      <c r="N234" s="2"/>
    </row>
    <row r="235" spans="8:14" s="6" customFormat="1" ht="12.75">
      <c r="H235" s="50"/>
      <c r="I235" s="50"/>
      <c r="J235" s="50"/>
      <c r="K235" s="50"/>
      <c r="N235" s="2"/>
    </row>
    <row r="236" spans="8:14" s="6" customFormat="1" ht="12.75">
      <c r="H236" s="50"/>
      <c r="I236" s="50"/>
      <c r="J236" s="50"/>
      <c r="K236" s="50"/>
      <c r="N236" s="2"/>
    </row>
    <row r="237" spans="8:14" s="6" customFormat="1" ht="12.75">
      <c r="H237" s="50"/>
      <c r="I237" s="50"/>
      <c r="J237" s="50"/>
      <c r="K237" s="50"/>
      <c r="N237" s="2"/>
    </row>
    <row r="238" spans="8:14" s="6" customFormat="1" ht="12.75">
      <c r="H238" s="50"/>
      <c r="I238" s="50"/>
      <c r="J238" s="50"/>
      <c r="K238" s="50"/>
      <c r="N238" s="2"/>
    </row>
    <row r="239" spans="8:14" s="6" customFormat="1" ht="12.75">
      <c r="H239" s="50"/>
      <c r="I239" s="50"/>
      <c r="J239" s="50"/>
      <c r="K239" s="50"/>
      <c r="N239" s="2"/>
    </row>
    <row r="240" spans="8:14" s="6" customFormat="1" ht="12.75">
      <c r="H240" s="50"/>
      <c r="I240" s="50"/>
      <c r="J240" s="50"/>
      <c r="K240" s="50"/>
      <c r="N240" s="2"/>
    </row>
    <row r="241" spans="8:14" s="6" customFormat="1" ht="12.75">
      <c r="H241" s="50"/>
      <c r="I241" s="50"/>
      <c r="J241" s="50"/>
      <c r="K241" s="50"/>
      <c r="N241" s="2"/>
    </row>
    <row r="242" spans="8:14" s="6" customFormat="1" ht="12.75">
      <c r="H242" s="50"/>
      <c r="I242" s="50"/>
      <c r="J242" s="50"/>
      <c r="K242" s="50"/>
      <c r="N242" s="2"/>
    </row>
    <row r="243" spans="8:14" s="6" customFormat="1" ht="12.75">
      <c r="H243" s="50"/>
      <c r="I243" s="50"/>
      <c r="J243" s="50"/>
      <c r="K243" s="50"/>
      <c r="N243" s="2"/>
    </row>
    <row r="244" spans="8:14" s="6" customFormat="1" ht="12.75">
      <c r="H244" s="50"/>
      <c r="I244" s="50"/>
      <c r="J244" s="50"/>
      <c r="K244" s="50"/>
      <c r="N244" s="2"/>
    </row>
    <row r="245" spans="8:14" s="6" customFormat="1" ht="12.75">
      <c r="H245" s="50"/>
      <c r="I245" s="50"/>
      <c r="J245" s="50"/>
      <c r="K245" s="50"/>
      <c r="N245" s="2"/>
    </row>
    <row r="246" spans="8:14" s="6" customFormat="1" ht="12.75">
      <c r="H246" s="50"/>
      <c r="I246" s="50"/>
      <c r="J246" s="50"/>
      <c r="K246" s="50"/>
      <c r="N246" s="2"/>
    </row>
    <row r="247" spans="8:14" s="6" customFormat="1" ht="12.75">
      <c r="H247" s="50"/>
      <c r="I247" s="50"/>
      <c r="J247" s="50"/>
      <c r="K247" s="50"/>
      <c r="N247" s="2"/>
    </row>
    <row r="248" spans="8:14" s="6" customFormat="1" ht="12.75">
      <c r="H248" s="50"/>
      <c r="I248" s="50"/>
      <c r="J248" s="50"/>
      <c r="K248" s="50"/>
      <c r="N248" s="2"/>
    </row>
    <row r="249" spans="8:14" s="6" customFormat="1" ht="12.75">
      <c r="H249" s="50"/>
      <c r="I249" s="50"/>
      <c r="J249" s="50"/>
      <c r="K249" s="50"/>
      <c r="N249" s="2"/>
    </row>
    <row r="250" spans="8:14" s="6" customFormat="1" ht="12.75">
      <c r="H250" s="50"/>
      <c r="I250" s="50"/>
      <c r="J250" s="50"/>
      <c r="K250" s="50"/>
      <c r="N250" s="2"/>
    </row>
    <row r="251" spans="8:14" s="6" customFormat="1" ht="12.75">
      <c r="H251" s="50"/>
      <c r="I251" s="50"/>
      <c r="J251" s="50"/>
      <c r="K251" s="50"/>
      <c r="N251" s="2"/>
    </row>
    <row r="252" spans="8:14" s="6" customFormat="1" ht="12.75">
      <c r="H252" s="50"/>
      <c r="I252" s="50"/>
      <c r="J252" s="50"/>
      <c r="K252" s="50"/>
      <c r="N252" s="2"/>
    </row>
    <row r="253" spans="8:14" s="6" customFormat="1" ht="12.75">
      <c r="H253" s="50"/>
      <c r="I253" s="50"/>
      <c r="J253" s="50"/>
      <c r="K253" s="50"/>
      <c r="N253" s="2"/>
    </row>
    <row r="254" spans="8:14" s="6" customFormat="1" ht="12.75">
      <c r="H254" s="50"/>
      <c r="I254" s="50"/>
      <c r="J254" s="50"/>
      <c r="K254" s="50"/>
      <c r="N254" s="2"/>
    </row>
    <row r="255" spans="8:14" s="6" customFormat="1" ht="12.75">
      <c r="H255" s="50"/>
      <c r="I255" s="50"/>
      <c r="J255" s="50"/>
      <c r="K255" s="50"/>
      <c r="N255" s="2"/>
    </row>
    <row r="256" spans="8:14" s="6" customFormat="1" ht="12.75">
      <c r="H256" s="50"/>
      <c r="I256" s="50"/>
      <c r="J256" s="50"/>
      <c r="K256" s="50"/>
      <c r="N256" s="2"/>
    </row>
    <row r="257" spans="8:14" s="6" customFormat="1" ht="12.75">
      <c r="H257" s="50"/>
      <c r="I257" s="50"/>
      <c r="J257" s="50"/>
      <c r="K257" s="50"/>
      <c r="N257" s="2"/>
    </row>
    <row r="258" spans="8:14" s="6" customFormat="1" ht="12.75">
      <c r="H258" s="50"/>
      <c r="I258" s="50"/>
      <c r="J258" s="50"/>
      <c r="K258" s="50"/>
      <c r="N258" s="2"/>
    </row>
    <row r="259" spans="8:14" s="6" customFormat="1" ht="12.75">
      <c r="H259" s="50"/>
      <c r="I259" s="50"/>
      <c r="J259" s="50"/>
      <c r="K259" s="50"/>
      <c r="N259" s="2"/>
    </row>
    <row r="260" spans="8:14" s="6" customFormat="1" ht="12.75">
      <c r="H260" s="50"/>
      <c r="I260" s="50"/>
      <c r="J260" s="50"/>
      <c r="K260" s="50"/>
      <c r="N260" s="2"/>
    </row>
    <row r="261" spans="8:14" s="6" customFormat="1" ht="12.75">
      <c r="H261" s="50"/>
      <c r="I261" s="50"/>
      <c r="J261" s="50"/>
      <c r="K261" s="50"/>
      <c r="N261" s="2"/>
    </row>
    <row r="262" spans="8:14" s="6" customFormat="1" ht="12.75">
      <c r="H262" s="50"/>
      <c r="I262" s="50"/>
      <c r="J262" s="50"/>
      <c r="K262" s="50"/>
      <c r="N262" s="2"/>
    </row>
    <row r="263" spans="8:14" s="6" customFormat="1" ht="12.75">
      <c r="H263" s="50"/>
      <c r="I263" s="50"/>
      <c r="J263" s="50"/>
      <c r="K263" s="50"/>
      <c r="N263" s="2"/>
    </row>
    <row r="264" spans="8:14" s="6" customFormat="1" ht="12.75">
      <c r="H264" s="50"/>
      <c r="I264" s="50"/>
      <c r="J264" s="50"/>
      <c r="K264" s="50"/>
      <c r="N264" s="2"/>
    </row>
    <row r="265" spans="8:14" s="6" customFormat="1" ht="12.75">
      <c r="H265" s="50"/>
      <c r="I265" s="50"/>
      <c r="J265" s="50"/>
      <c r="K265" s="50"/>
      <c r="N265" s="2"/>
    </row>
    <row r="266" spans="8:14" s="6" customFormat="1" ht="12.75">
      <c r="H266" s="50"/>
      <c r="I266" s="50"/>
      <c r="J266" s="50"/>
      <c r="K266" s="50"/>
      <c r="N266" s="2"/>
    </row>
    <row r="267" spans="8:14" s="6" customFormat="1" ht="12.75">
      <c r="H267" s="50"/>
      <c r="I267" s="50"/>
      <c r="J267" s="50"/>
      <c r="K267" s="50"/>
      <c r="N267" s="2"/>
    </row>
    <row r="268" spans="8:14" s="6" customFormat="1" ht="12.75">
      <c r="H268" s="50"/>
      <c r="I268" s="50"/>
      <c r="J268" s="50"/>
      <c r="K268" s="50"/>
      <c r="N268" s="2"/>
    </row>
    <row r="269" spans="8:14" s="6" customFormat="1" ht="12.75">
      <c r="H269" s="50"/>
      <c r="I269" s="50"/>
      <c r="J269" s="50"/>
      <c r="K269" s="50"/>
      <c r="N269" s="2"/>
    </row>
    <row r="270" spans="8:14" s="6" customFormat="1" ht="12.75">
      <c r="H270" s="50"/>
      <c r="I270" s="50"/>
      <c r="J270" s="50"/>
      <c r="K270" s="50"/>
      <c r="N270" s="2"/>
    </row>
    <row r="271" spans="8:14" s="6" customFormat="1" ht="12.75">
      <c r="H271" s="50"/>
      <c r="I271" s="50"/>
      <c r="J271" s="50"/>
      <c r="K271" s="50"/>
      <c r="N271" s="2"/>
    </row>
    <row r="272" spans="8:14" s="6" customFormat="1" ht="12.75">
      <c r="H272" s="50"/>
      <c r="I272" s="50"/>
      <c r="J272" s="50"/>
      <c r="K272" s="50"/>
      <c r="N272" s="2"/>
    </row>
    <row r="273" spans="8:14" s="6" customFormat="1" ht="12.75">
      <c r="H273" s="50"/>
      <c r="I273" s="50"/>
      <c r="J273" s="50"/>
      <c r="K273" s="50"/>
      <c r="N273" s="2"/>
    </row>
    <row r="274" spans="8:14" s="6" customFormat="1" ht="12.75">
      <c r="H274" s="50"/>
      <c r="I274" s="50"/>
      <c r="J274" s="50"/>
      <c r="K274" s="50"/>
      <c r="N274" s="2"/>
    </row>
    <row r="275" spans="8:14" s="6" customFormat="1" ht="12.75">
      <c r="H275" s="50"/>
      <c r="I275" s="50"/>
      <c r="J275" s="50"/>
      <c r="K275" s="50"/>
      <c r="N275" s="2"/>
    </row>
    <row r="276" spans="8:14" s="6" customFormat="1" ht="12.75">
      <c r="H276" s="50"/>
      <c r="I276" s="50"/>
      <c r="J276" s="50"/>
      <c r="K276" s="50"/>
      <c r="N276" s="2"/>
    </row>
    <row r="277" spans="8:14" s="6" customFormat="1" ht="12.75">
      <c r="H277" s="50"/>
      <c r="I277" s="50"/>
      <c r="J277" s="50"/>
      <c r="K277" s="50"/>
      <c r="N277" s="2"/>
    </row>
    <row r="278" spans="8:14" s="6" customFormat="1" ht="12.75">
      <c r="H278" s="50"/>
      <c r="I278" s="50"/>
      <c r="J278" s="50"/>
      <c r="K278" s="50"/>
      <c r="N278" s="2"/>
    </row>
    <row r="279" spans="8:14" s="6" customFormat="1" ht="12.75">
      <c r="H279" s="50"/>
      <c r="I279" s="50"/>
      <c r="J279" s="50"/>
      <c r="K279" s="50"/>
      <c r="N279" s="2"/>
    </row>
    <row r="280" spans="8:14" s="6" customFormat="1" ht="12.75">
      <c r="H280" s="50"/>
      <c r="I280" s="50"/>
      <c r="J280" s="50"/>
      <c r="K280" s="50"/>
      <c r="N280" s="2"/>
    </row>
    <row r="281" spans="8:14" s="6" customFormat="1" ht="12.75">
      <c r="H281" s="50"/>
      <c r="I281" s="50"/>
      <c r="J281" s="50"/>
      <c r="K281" s="50"/>
      <c r="N281" s="2"/>
    </row>
    <row r="282" spans="8:14" s="6" customFormat="1" ht="12.75">
      <c r="H282" s="50"/>
      <c r="I282" s="50"/>
      <c r="J282" s="50"/>
      <c r="K282" s="50"/>
      <c r="N282" s="2"/>
    </row>
    <row r="283" spans="8:14" s="6" customFormat="1" ht="12.75">
      <c r="H283" s="50"/>
      <c r="I283" s="50"/>
      <c r="J283" s="50"/>
      <c r="K283" s="50"/>
      <c r="N283" s="2"/>
    </row>
    <row r="284" spans="8:14" s="6" customFormat="1" ht="12.75">
      <c r="H284" s="50"/>
      <c r="I284" s="50"/>
      <c r="J284" s="50"/>
      <c r="K284" s="50"/>
      <c r="N284" s="2"/>
    </row>
    <row r="285" spans="8:14" s="6" customFormat="1" ht="12.75">
      <c r="H285" s="50"/>
      <c r="I285" s="50"/>
      <c r="J285" s="50"/>
      <c r="K285" s="50"/>
      <c r="N285" s="2"/>
    </row>
    <row r="286" spans="8:14" s="6" customFormat="1" ht="12.75">
      <c r="H286" s="50"/>
      <c r="I286" s="50"/>
      <c r="J286" s="50"/>
      <c r="K286" s="50"/>
      <c r="N286" s="2"/>
    </row>
    <row r="287" spans="8:14" s="6" customFormat="1" ht="12.75">
      <c r="H287" s="50"/>
      <c r="I287" s="50"/>
      <c r="J287" s="50"/>
      <c r="K287" s="50"/>
      <c r="N287" s="2"/>
    </row>
    <row r="288" spans="8:14" s="6" customFormat="1" ht="12.75">
      <c r="H288" s="50"/>
      <c r="I288" s="50"/>
      <c r="J288" s="50"/>
      <c r="K288" s="50"/>
      <c r="N288" s="2"/>
    </row>
    <row r="289" spans="8:14" s="6" customFormat="1" ht="12.75">
      <c r="H289" s="50"/>
      <c r="I289" s="50"/>
      <c r="J289" s="50"/>
      <c r="K289" s="50"/>
      <c r="N289" s="2"/>
    </row>
    <row r="290" spans="8:14" s="6" customFormat="1" ht="12.75">
      <c r="H290" s="50"/>
      <c r="I290" s="50"/>
      <c r="J290" s="50"/>
      <c r="K290" s="50"/>
      <c r="N290" s="2"/>
    </row>
    <row r="291" spans="8:14" s="6" customFormat="1" ht="12.75">
      <c r="H291" s="50"/>
      <c r="I291" s="50"/>
      <c r="J291" s="50"/>
      <c r="K291" s="50"/>
      <c r="N291" s="2"/>
    </row>
    <row r="292" spans="8:14" s="6" customFormat="1" ht="12.75">
      <c r="H292" s="50"/>
      <c r="I292" s="50"/>
      <c r="J292" s="50"/>
      <c r="K292" s="50"/>
      <c r="N292" s="2"/>
    </row>
    <row r="293" spans="8:14" s="6" customFormat="1" ht="12.75">
      <c r="H293" s="50"/>
      <c r="I293" s="50"/>
      <c r="J293" s="50"/>
      <c r="K293" s="50"/>
      <c r="N293" s="2"/>
    </row>
    <row r="294" spans="8:14" s="6" customFormat="1" ht="12.75">
      <c r="H294" s="50"/>
      <c r="I294" s="50"/>
      <c r="J294" s="50"/>
      <c r="K294" s="50"/>
      <c r="N294" s="2"/>
    </row>
    <row r="295" spans="8:14" s="6" customFormat="1" ht="12.75">
      <c r="H295" s="50"/>
      <c r="I295" s="50"/>
      <c r="J295" s="50"/>
      <c r="K295" s="50"/>
      <c r="N295" s="2"/>
    </row>
    <row r="296" spans="8:14" s="6" customFormat="1" ht="12.75">
      <c r="H296" s="50"/>
      <c r="I296" s="50"/>
      <c r="J296" s="50"/>
      <c r="K296" s="50"/>
      <c r="N296" s="2"/>
    </row>
    <row r="297" spans="8:14" s="6" customFormat="1" ht="12.75">
      <c r="H297" s="50"/>
      <c r="I297" s="50"/>
      <c r="J297" s="50"/>
      <c r="K297" s="50"/>
      <c r="N297" s="2"/>
    </row>
    <row r="298" spans="8:14" s="6" customFormat="1" ht="12.75">
      <c r="H298" s="50"/>
      <c r="I298" s="50"/>
      <c r="J298" s="50"/>
      <c r="K298" s="50"/>
      <c r="N298" s="2"/>
    </row>
    <row r="299" spans="8:14" s="6" customFormat="1" ht="12.75">
      <c r="H299" s="50"/>
      <c r="I299" s="50"/>
      <c r="J299" s="50"/>
      <c r="K299" s="50"/>
      <c r="N299" s="2"/>
    </row>
    <row r="300" spans="8:14" s="6" customFormat="1" ht="12.75">
      <c r="H300" s="50"/>
      <c r="I300" s="50"/>
      <c r="J300" s="50"/>
      <c r="K300" s="50"/>
      <c r="N300" s="2"/>
    </row>
    <row r="301" spans="8:14" s="6" customFormat="1" ht="12.75">
      <c r="H301" s="50"/>
      <c r="I301" s="50"/>
      <c r="J301" s="50"/>
      <c r="K301" s="50"/>
      <c r="N301" s="2"/>
    </row>
    <row r="302" spans="8:14" s="6" customFormat="1" ht="12.75">
      <c r="H302" s="50"/>
      <c r="I302" s="50"/>
      <c r="J302" s="50"/>
      <c r="K302" s="50"/>
      <c r="N302" s="2"/>
    </row>
    <row r="303" spans="8:14" s="6" customFormat="1" ht="12.75">
      <c r="H303" s="50"/>
      <c r="I303" s="50"/>
      <c r="J303" s="50"/>
      <c r="K303" s="50"/>
      <c r="N303" s="2"/>
    </row>
    <row r="304" spans="8:14" s="6" customFormat="1" ht="12.75">
      <c r="H304" s="50"/>
      <c r="I304" s="50"/>
      <c r="J304" s="50"/>
      <c r="K304" s="50"/>
      <c r="N304" s="2"/>
    </row>
    <row r="305" spans="8:14" s="6" customFormat="1" ht="12.75">
      <c r="H305" s="50"/>
      <c r="I305" s="50"/>
      <c r="J305" s="50"/>
      <c r="K305" s="50"/>
      <c r="N305" s="2"/>
    </row>
    <row r="306" spans="8:14" s="6" customFormat="1" ht="12.75">
      <c r="H306" s="50"/>
      <c r="I306" s="50"/>
      <c r="J306" s="50"/>
      <c r="K306" s="50"/>
      <c r="N306" s="2"/>
    </row>
    <row r="307" spans="8:14" s="6" customFormat="1" ht="12.75">
      <c r="H307" s="50"/>
      <c r="I307" s="50"/>
      <c r="J307" s="50"/>
      <c r="K307" s="50"/>
      <c r="N307" s="2"/>
    </row>
    <row r="308" spans="8:14" s="6" customFormat="1" ht="12.75">
      <c r="H308" s="50"/>
      <c r="I308" s="50"/>
      <c r="J308" s="50"/>
      <c r="K308" s="50"/>
      <c r="N308" s="2"/>
    </row>
    <row r="309" spans="8:14" s="6" customFormat="1" ht="12.75">
      <c r="H309" s="50"/>
      <c r="I309" s="50"/>
      <c r="J309" s="50"/>
      <c r="K309" s="50"/>
      <c r="N309" s="2"/>
    </row>
    <row r="310" spans="8:14" s="6" customFormat="1" ht="12.75">
      <c r="H310" s="50"/>
      <c r="I310" s="50"/>
      <c r="J310" s="50"/>
      <c r="K310" s="50"/>
      <c r="N310" s="2"/>
    </row>
    <row r="311" spans="8:14" s="6" customFormat="1" ht="12.75">
      <c r="H311" s="50"/>
      <c r="I311" s="50"/>
      <c r="J311" s="50"/>
      <c r="K311" s="50"/>
      <c r="N311" s="2"/>
    </row>
    <row r="312" spans="8:14" s="6" customFormat="1" ht="12.75">
      <c r="H312" s="50"/>
      <c r="I312" s="50"/>
      <c r="J312" s="50"/>
      <c r="K312" s="50"/>
      <c r="N312" s="2"/>
    </row>
    <row r="313" spans="8:14" s="6" customFormat="1" ht="12.75">
      <c r="H313" s="50"/>
      <c r="I313" s="50"/>
      <c r="J313" s="50"/>
      <c r="K313" s="50"/>
      <c r="N313" s="2"/>
    </row>
    <row r="314" spans="8:14" s="6" customFormat="1" ht="12.75">
      <c r="H314" s="50"/>
      <c r="I314" s="50"/>
      <c r="J314" s="50"/>
      <c r="K314" s="50"/>
      <c r="N314" s="2"/>
    </row>
    <row r="315" spans="8:14" s="6" customFormat="1" ht="12.75">
      <c r="H315" s="50"/>
      <c r="I315" s="50"/>
      <c r="J315" s="50"/>
      <c r="K315" s="50"/>
      <c r="N315" s="2"/>
    </row>
    <row r="316" spans="8:14" s="6" customFormat="1" ht="12.75">
      <c r="H316" s="50"/>
      <c r="I316" s="50"/>
      <c r="J316" s="50"/>
      <c r="K316" s="50"/>
      <c r="N316" s="2"/>
    </row>
    <row r="317" spans="8:14" s="6" customFormat="1" ht="12.75">
      <c r="H317" s="50"/>
      <c r="I317" s="50"/>
      <c r="J317" s="50"/>
      <c r="K317" s="50"/>
      <c r="N317" s="2"/>
    </row>
    <row r="318" spans="8:14" s="6" customFormat="1" ht="12.75">
      <c r="H318" s="50"/>
      <c r="I318" s="50"/>
      <c r="J318" s="50"/>
      <c r="K318" s="50"/>
      <c r="N318" s="2"/>
    </row>
    <row r="319" spans="8:14" s="6" customFormat="1" ht="12.75">
      <c r="H319" s="50"/>
      <c r="I319" s="50"/>
      <c r="J319" s="50"/>
      <c r="K319" s="50"/>
      <c r="N319" s="2"/>
    </row>
    <row r="320" spans="8:14" s="6" customFormat="1" ht="12.75">
      <c r="H320" s="50"/>
      <c r="I320" s="50"/>
      <c r="J320" s="50"/>
      <c r="K320" s="50"/>
      <c r="N320" s="2"/>
    </row>
    <row r="321" spans="8:14" s="6" customFormat="1" ht="12.75">
      <c r="H321" s="50"/>
      <c r="I321" s="50"/>
      <c r="J321" s="50"/>
      <c r="K321" s="50"/>
      <c r="N321" s="2"/>
    </row>
    <row r="322" spans="8:14" s="6" customFormat="1" ht="12.75">
      <c r="H322" s="50"/>
      <c r="I322" s="50"/>
      <c r="J322" s="50"/>
      <c r="K322" s="50"/>
      <c r="N322" s="2"/>
    </row>
    <row r="323" spans="8:14" s="6" customFormat="1" ht="12.75">
      <c r="H323" s="50"/>
      <c r="I323" s="50"/>
      <c r="J323" s="50"/>
      <c r="K323" s="50"/>
      <c r="N323" s="2"/>
    </row>
    <row r="324" spans="8:14" s="6" customFormat="1" ht="12.75">
      <c r="H324" s="50"/>
      <c r="I324" s="50"/>
      <c r="J324" s="50"/>
      <c r="K324" s="50"/>
      <c r="N324" s="2"/>
    </row>
    <row r="325" spans="8:14" s="6" customFormat="1" ht="12.75">
      <c r="H325" s="50"/>
      <c r="I325" s="50"/>
      <c r="J325" s="50"/>
      <c r="K325" s="50"/>
      <c r="N325" s="2"/>
    </row>
    <row r="326" spans="8:14" s="6" customFormat="1" ht="12.75">
      <c r="H326" s="50"/>
      <c r="I326" s="50"/>
      <c r="J326" s="50"/>
      <c r="K326" s="50"/>
      <c r="N326" s="2"/>
    </row>
    <row r="327" spans="8:14" s="6" customFormat="1" ht="12.75">
      <c r="H327" s="50"/>
      <c r="I327" s="50"/>
      <c r="J327" s="50"/>
      <c r="K327" s="50"/>
      <c r="N327" s="2"/>
    </row>
    <row r="328" spans="8:14" s="6" customFormat="1" ht="12.75">
      <c r="H328" s="50"/>
      <c r="I328" s="50"/>
      <c r="J328" s="50"/>
      <c r="K328" s="50"/>
      <c r="N328" s="2"/>
    </row>
    <row r="329" spans="8:14" s="6" customFormat="1" ht="12.75">
      <c r="H329" s="50"/>
      <c r="I329" s="50"/>
      <c r="J329" s="50"/>
      <c r="K329" s="50"/>
      <c r="N329" s="2"/>
    </row>
    <row r="330" spans="8:14" s="6" customFormat="1" ht="12.75">
      <c r="H330" s="50"/>
      <c r="I330" s="50"/>
      <c r="J330" s="50"/>
      <c r="K330" s="50"/>
      <c r="N330" s="2"/>
    </row>
    <row r="331" spans="8:14" s="6" customFormat="1" ht="12.75">
      <c r="H331" s="50"/>
      <c r="I331" s="50"/>
      <c r="J331" s="50"/>
      <c r="K331" s="50"/>
      <c r="N331" s="2"/>
    </row>
    <row r="332" spans="8:14" s="6" customFormat="1" ht="12.75">
      <c r="H332" s="50"/>
      <c r="I332" s="50"/>
      <c r="J332" s="50"/>
      <c r="K332" s="50"/>
      <c r="N332" s="2"/>
    </row>
    <row r="333" spans="8:14" s="6" customFormat="1" ht="12.75">
      <c r="H333" s="50"/>
      <c r="I333" s="50"/>
      <c r="J333" s="50"/>
      <c r="K333" s="50"/>
      <c r="N333" s="2"/>
    </row>
    <row r="334" spans="8:14" s="6" customFormat="1" ht="12.75">
      <c r="H334" s="50"/>
      <c r="I334" s="50"/>
      <c r="J334" s="50"/>
      <c r="K334" s="50"/>
      <c r="N334" s="2"/>
    </row>
    <row r="335" spans="8:14" s="6" customFormat="1" ht="12.75">
      <c r="H335" s="50"/>
      <c r="I335" s="50"/>
      <c r="J335" s="50"/>
      <c r="K335" s="50"/>
      <c r="N335" s="2"/>
    </row>
    <row r="336" spans="8:14" s="6" customFormat="1" ht="12.75">
      <c r="H336" s="50"/>
      <c r="I336" s="50"/>
      <c r="J336" s="50"/>
      <c r="K336" s="50"/>
      <c r="N336" s="2"/>
    </row>
    <row r="337" spans="8:14" s="6" customFormat="1" ht="12.75">
      <c r="H337" s="50"/>
      <c r="I337" s="50"/>
      <c r="J337" s="50"/>
      <c r="K337" s="50"/>
      <c r="N337" s="2"/>
    </row>
    <row r="338" spans="8:14" s="6" customFormat="1" ht="12.75">
      <c r="H338" s="50"/>
      <c r="I338" s="50"/>
      <c r="J338" s="50"/>
      <c r="K338" s="50"/>
      <c r="N338" s="2"/>
    </row>
    <row r="339" spans="8:14" s="6" customFormat="1" ht="12.75">
      <c r="H339" s="50"/>
      <c r="I339" s="50"/>
      <c r="J339" s="50"/>
      <c r="K339" s="50"/>
      <c r="N339" s="2"/>
    </row>
    <row r="340" spans="8:14" s="6" customFormat="1" ht="12.75">
      <c r="H340" s="50"/>
      <c r="I340" s="50"/>
      <c r="J340" s="50"/>
      <c r="K340" s="50"/>
      <c r="N340" s="2"/>
    </row>
    <row r="341" spans="8:14" s="6" customFormat="1" ht="12.75">
      <c r="H341" s="50"/>
      <c r="I341" s="50"/>
      <c r="J341" s="50"/>
      <c r="K341" s="50"/>
      <c r="N341" s="2"/>
    </row>
    <row r="342" spans="8:14" s="6" customFormat="1" ht="12.75">
      <c r="H342" s="50"/>
      <c r="I342" s="50"/>
      <c r="J342" s="50"/>
      <c r="K342" s="50"/>
      <c r="N342" s="2"/>
    </row>
    <row r="343" spans="8:14" s="6" customFormat="1" ht="12.75">
      <c r="H343" s="50"/>
      <c r="I343" s="50"/>
      <c r="J343" s="50"/>
      <c r="K343" s="50"/>
      <c r="N343" s="2"/>
    </row>
    <row r="344" spans="8:14" s="6" customFormat="1" ht="12.75">
      <c r="H344" s="50"/>
      <c r="I344" s="50"/>
      <c r="J344" s="50"/>
      <c r="K344" s="50"/>
      <c r="N344" s="2"/>
    </row>
    <row r="345" spans="8:14" s="6" customFormat="1" ht="12.75">
      <c r="H345" s="50"/>
      <c r="I345" s="50"/>
      <c r="J345" s="50"/>
      <c r="K345" s="50"/>
      <c r="N345" s="2"/>
    </row>
    <row r="346" spans="8:14" s="6" customFormat="1" ht="12.75">
      <c r="H346" s="50"/>
      <c r="I346" s="50"/>
      <c r="J346" s="50"/>
      <c r="K346" s="50"/>
      <c r="N346" s="2"/>
    </row>
    <row r="347" spans="8:14" s="6" customFormat="1" ht="12.75">
      <c r="H347" s="50"/>
      <c r="I347" s="50"/>
      <c r="J347" s="50"/>
      <c r="K347" s="50"/>
      <c r="N347" s="2"/>
    </row>
    <row r="348" spans="8:14" s="6" customFormat="1" ht="12.75">
      <c r="H348" s="50"/>
      <c r="I348" s="50"/>
      <c r="J348" s="50"/>
      <c r="K348" s="50"/>
      <c r="N348" s="2"/>
    </row>
    <row r="349" spans="8:14" s="6" customFormat="1" ht="12.75">
      <c r="H349" s="50"/>
      <c r="I349" s="50"/>
      <c r="J349" s="50"/>
      <c r="K349" s="50"/>
      <c r="N349" s="2"/>
    </row>
    <row r="350" spans="8:14" s="6" customFormat="1" ht="12.75">
      <c r="H350" s="50"/>
      <c r="I350" s="50"/>
      <c r="J350" s="50"/>
      <c r="K350" s="50"/>
      <c r="N350" s="2"/>
    </row>
    <row r="351" spans="8:14" s="6" customFormat="1" ht="12.75">
      <c r="H351" s="50"/>
      <c r="I351" s="50"/>
      <c r="J351" s="50"/>
      <c r="K351" s="50"/>
      <c r="N351" s="2"/>
    </row>
    <row r="352" spans="8:14" s="6" customFormat="1" ht="12.75">
      <c r="H352" s="50"/>
      <c r="I352" s="50"/>
      <c r="J352" s="50"/>
      <c r="K352" s="50"/>
      <c r="N352" s="2"/>
    </row>
    <row r="353" spans="8:14" s="6" customFormat="1" ht="12.75">
      <c r="H353" s="50"/>
      <c r="I353" s="50"/>
      <c r="J353" s="50"/>
      <c r="K353" s="50"/>
      <c r="N353" s="2"/>
    </row>
    <row r="354" spans="8:14" s="6" customFormat="1" ht="12.75">
      <c r="H354" s="50"/>
      <c r="I354" s="50"/>
      <c r="J354" s="50"/>
      <c r="K354" s="50"/>
      <c r="N354" s="2"/>
    </row>
    <row r="355" spans="8:14" s="6" customFormat="1" ht="12.75">
      <c r="H355" s="50"/>
      <c r="I355" s="50"/>
      <c r="J355" s="50"/>
      <c r="K355" s="50"/>
      <c r="N355" s="2"/>
    </row>
    <row r="356" spans="8:14" s="6" customFormat="1" ht="12.75">
      <c r="H356" s="50"/>
      <c r="I356" s="50"/>
      <c r="J356" s="50"/>
      <c r="K356" s="50"/>
      <c r="N356" s="2"/>
    </row>
    <row r="357" spans="8:14" s="6" customFormat="1" ht="12.75">
      <c r="H357" s="50"/>
      <c r="I357" s="50"/>
      <c r="J357" s="50"/>
      <c r="K357" s="50"/>
      <c r="N357" s="2"/>
    </row>
    <row r="358" spans="8:14" s="6" customFormat="1" ht="12.75">
      <c r="H358" s="50"/>
      <c r="I358" s="50"/>
      <c r="J358" s="50"/>
      <c r="K358" s="50"/>
      <c r="N358" s="2"/>
    </row>
    <row r="359" spans="8:14" s="6" customFormat="1" ht="12.75">
      <c r="H359" s="50"/>
      <c r="I359" s="50"/>
      <c r="J359" s="50"/>
      <c r="K359" s="50"/>
      <c r="N359" s="2"/>
    </row>
    <row r="360" spans="8:14" s="6" customFormat="1" ht="12.75">
      <c r="H360" s="50"/>
      <c r="I360" s="50"/>
      <c r="J360" s="50"/>
      <c r="K360" s="50"/>
      <c r="N360" s="2"/>
    </row>
    <row r="361" spans="8:14" s="6" customFormat="1" ht="12.75">
      <c r="H361" s="50"/>
      <c r="I361" s="50"/>
      <c r="J361" s="50"/>
      <c r="K361" s="50"/>
      <c r="N361" s="2"/>
    </row>
    <row r="362" spans="8:14" s="6" customFormat="1" ht="12.75">
      <c r="H362" s="50"/>
      <c r="I362" s="50"/>
      <c r="J362" s="50"/>
      <c r="K362" s="50"/>
      <c r="N362" s="2"/>
    </row>
    <row r="363" spans="8:14" s="6" customFormat="1" ht="12.75">
      <c r="H363" s="50"/>
      <c r="I363" s="50"/>
      <c r="J363" s="50"/>
      <c r="K363" s="50"/>
      <c r="N363" s="2"/>
    </row>
    <row r="364" spans="8:14" s="6" customFormat="1" ht="12.75">
      <c r="H364" s="50"/>
      <c r="I364" s="50"/>
      <c r="J364" s="50"/>
      <c r="K364" s="50"/>
      <c r="N364" s="2"/>
    </row>
    <row r="365" spans="8:14" s="6" customFormat="1" ht="12.75">
      <c r="H365" s="50"/>
      <c r="I365" s="50"/>
      <c r="J365" s="50"/>
      <c r="K365" s="50"/>
      <c r="N365" s="2"/>
    </row>
    <row r="366" spans="8:14" s="6" customFormat="1" ht="12.75">
      <c r="H366" s="50"/>
      <c r="I366" s="50"/>
      <c r="J366" s="50"/>
      <c r="K366" s="50"/>
      <c r="N366" s="2"/>
    </row>
    <row r="367" spans="8:14" s="6" customFormat="1" ht="12.75">
      <c r="H367" s="50"/>
      <c r="I367" s="50"/>
      <c r="J367" s="50"/>
      <c r="K367" s="50"/>
      <c r="N367" s="2"/>
    </row>
    <row r="368" spans="8:14" s="6" customFormat="1" ht="12.75">
      <c r="H368" s="50"/>
      <c r="I368" s="50"/>
      <c r="J368" s="50"/>
      <c r="K368" s="50"/>
      <c r="N368" s="2"/>
    </row>
    <row r="369" spans="8:14" s="6" customFormat="1" ht="12.75">
      <c r="H369" s="50"/>
      <c r="I369" s="50"/>
      <c r="J369" s="50"/>
      <c r="K369" s="50"/>
      <c r="N369" s="2"/>
    </row>
    <row r="370" spans="8:14" s="6" customFormat="1" ht="12.75">
      <c r="H370" s="50"/>
      <c r="I370" s="50"/>
      <c r="J370" s="50"/>
      <c r="K370" s="50"/>
      <c r="N370" s="2"/>
    </row>
    <row r="371" spans="8:14" s="6" customFormat="1" ht="12.75">
      <c r="H371" s="50"/>
      <c r="I371" s="50"/>
      <c r="J371" s="50"/>
      <c r="K371" s="50"/>
      <c r="N371" s="2"/>
    </row>
    <row r="372" spans="8:14" s="6" customFormat="1" ht="12.75">
      <c r="H372" s="50"/>
      <c r="I372" s="50"/>
      <c r="J372" s="50"/>
      <c r="K372" s="50"/>
      <c r="N372" s="2"/>
    </row>
    <row r="373" spans="8:14" s="6" customFormat="1" ht="12.75">
      <c r="H373" s="50"/>
      <c r="I373" s="50"/>
      <c r="J373" s="50"/>
      <c r="K373" s="50"/>
      <c r="N373" s="2"/>
    </row>
    <row r="374" spans="8:14" s="6" customFormat="1" ht="12.75">
      <c r="H374" s="50"/>
      <c r="I374" s="50"/>
      <c r="J374" s="50"/>
      <c r="K374" s="50"/>
      <c r="N374" s="2"/>
    </row>
    <row r="375" spans="8:14" s="6" customFormat="1" ht="12.75">
      <c r="H375" s="50"/>
      <c r="I375" s="50"/>
      <c r="J375" s="50"/>
      <c r="K375" s="50"/>
      <c r="N375" s="2"/>
    </row>
    <row r="376" spans="8:14" s="6" customFormat="1" ht="12.75">
      <c r="H376" s="50"/>
      <c r="I376" s="50"/>
      <c r="J376" s="50"/>
      <c r="K376" s="50"/>
      <c r="N376" s="2"/>
    </row>
    <row r="377" spans="8:14" s="6" customFormat="1" ht="12.75">
      <c r="H377" s="50"/>
      <c r="I377" s="50"/>
      <c r="J377" s="50"/>
      <c r="K377" s="50"/>
      <c r="N377" s="2"/>
    </row>
    <row r="378" spans="8:14" s="6" customFormat="1" ht="12.75">
      <c r="H378" s="50"/>
      <c r="I378" s="50"/>
      <c r="J378" s="50"/>
      <c r="K378" s="50"/>
      <c r="N378" s="2"/>
    </row>
    <row r="379" spans="8:14" s="6" customFormat="1" ht="12.75">
      <c r="H379" s="50"/>
      <c r="I379" s="50"/>
      <c r="J379" s="50"/>
      <c r="K379" s="50"/>
      <c r="N379" s="2"/>
    </row>
    <row r="380" spans="8:14" s="6" customFormat="1" ht="12.75">
      <c r="H380" s="50"/>
      <c r="I380" s="50"/>
      <c r="J380" s="50"/>
      <c r="K380" s="50"/>
      <c r="N380" s="2"/>
    </row>
    <row r="381" spans="8:14" s="6" customFormat="1" ht="12.75">
      <c r="H381" s="50"/>
      <c r="I381" s="50"/>
      <c r="J381" s="50"/>
      <c r="K381" s="50"/>
      <c r="N381" s="2"/>
    </row>
    <row r="382" spans="8:14" s="6" customFormat="1" ht="12.75">
      <c r="H382" s="50"/>
      <c r="I382" s="50"/>
      <c r="J382" s="50"/>
      <c r="K382" s="50"/>
      <c r="N382" s="2"/>
    </row>
    <row r="383" spans="8:14" s="6" customFormat="1" ht="12.75">
      <c r="H383" s="50"/>
      <c r="I383" s="50"/>
      <c r="J383" s="50"/>
      <c r="K383" s="50"/>
      <c r="N383" s="2"/>
    </row>
    <row r="384" spans="8:14" s="6" customFormat="1" ht="12.75">
      <c r="H384" s="50"/>
      <c r="I384" s="50"/>
      <c r="J384" s="50"/>
      <c r="K384" s="50"/>
      <c r="N384" s="2"/>
    </row>
    <row r="385" spans="8:14" s="6" customFormat="1" ht="12.75">
      <c r="H385" s="50"/>
      <c r="I385" s="50"/>
      <c r="J385" s="50"/>
      <c r="K385" s="50"/>
      <c r="N385" s="2"/>
    </row>
    <row r="386" spans="8:14" s="6" customFormat="1" ht="12.75">
      <c r="H386" s="50"/>
      <c r="I386" s="50"/>
      <c r="J386" s="50"/>
      <c r="K386" s="50"/>
      <c r="N386" s="2"/>
    </row>
    <row r="387" spans="8:14" s="6" customFormat="1" ht="12.75">
      <c r="H387" s="50"/>
      <c r="I387" s="50"/>
      <c r="J387" s="50"/>
      <c r="K387" s="50"/>
      <c r="N387" s="2"/>
    </row>
    <row r="388" spans="8:14" s="6" customFormat="1" ht="12.75">
      <c r="H388" s="50"/>
      <c r="I388" s="50"/>
      <c r="J388" s="50"/>
      <c r="K388" s="50"/>
      <c r="N388" s="2"/>
    </row>
    <row r="389" spans="8:14" s="6" customFormat="1" ht="12.75">
      <c r="H389" s="50"/>
      <c r="I389" s="50"/>
      <c r="J389" s="50"/>
      <c r="K389" s="50"/>
      <c r="N389" s="2"/>
    </row>
    <row r="390" spans="8:14" s="6" customFormat="1" ht="12.75">
      <c r="H390" s="50"/>
      <c r="I390" s="50"/>
      <c r="J390" s="50"/>
      <c r="K390" s="50"/>
      <c r="N390" s="2"/>
    </row>
    <row r="391" spans="8:14" s="6" customFormat="1" ht="12.75">
      <c r="H391" s="50"/>
      <c r="I391" s="50"/>
      <c r="J391" s="50"/>
      <c r="K391" s="50"/>
      <c r="N391" s="2"/>
    </row>
    <row r="392" spans="8:14" s="6" customFormat="1" ht="12.75">
      <c r="H392" s="50"/>
      <c r="I392" s="50"/>
      <c r="J392" s="50"/>
      <c r="K392" s="50"/>
      <c r="N392" s="2"/>
    </row>
    <row r="393" spans="8:14" s="6" customFormat="1" ht="12.75">
      <c r="H393" s="50"/>
      <c r="I393" s="50"/>
      <c r="J393" s="50"/>
      <c r="K393" s="50"/>
      <c r="N393" s="2"/>
    </row>
    <row r="394" spans="8:14" s="6" customFormat="1" ht="12.75">
      <c r="H394" s="50"/>
      <c r="I394" s="50"/>
      <c r="J394" s="50"/>
      <c r="K394" s="50"/>
      <c r="N394" s="2"/>
    </row>
    <row r="395" spans="8:14" s="6" customFormat="1" ht="12.75">
      <c r="H395" s="50"/>
      <c r="I395" s="50"/>
      <c r="J395" s="50"/>
      <c r="K395" s="50"/>
      <c r="N395" s="2"/>
    </row>
    <row r="396" spans="8:14" s="6" customFormat="1" ht="12.75">
      <c r="H396" s="50"/>
      <c r="I396" s="50"/>
      <c r="J396" s="50"/>
      <c r="K396" s="50"/>
      <c r="N396" s="2"/>
    </row>
    <row r="397" spans="8:14" s="6" customFormat="1" ht="12.75">
      <c r="H397" s="50"/>
      <c r="I397" s="50"/>
      <c r="J397" s="50"/>
      <c r="K397" s="50"/>
      <c r="N397" s="2"/>
    </row>
    <row r="398" spans="8:14" s="6" customFormat="1" ht="12.75">
      <c r="H398" s="50"/>
      <c r="I398" s="50"/>
      <c r="J398" s="50"/>
      <c r="K398" s="50"/>
      <c r="N398" s="2"/>
    </row>
    <row r="399" spans="8:14" s="6" customFormat="1" ht="12.75">
      <c r="H399" s="50"/>
      <c r="I399" s="50"/>
      <c r="J399" s="50"/>
      <c r="K399" s="50"/>
      <c r="N399" s="2"/>
    </row>
    <row r="400" spans="8:14" s="6" customFormat="1" ht="12.75">
      <c r="H400" s="50"/>
      <c r="I400" s="50"/>
      <c r="J400" s="50"/>
      <c r="K400" s="50"/>
      <c r="N400" s="2"/>
    </row>
    <row r="401" spans="8:14" s="6" customFormat="1" ht="12.75">
      <c r="H401" s="50"/>
      <c r="I401" s="50"/>
      <c r="J401" s="50"/>
      <c r="K401" s="50"/>
      <c r="N401" s="2"/>
    </row>
    <row r="402" spans="8:14" s="6" customFormat="1" ht="12.75">
      <c r="H402" s="50"/>
      <c r="I402" s="50"/>
      <c r="J402" s="50"/>
      <c r="K402" s="50"/>
      <c r="N402" s="2"/>
    </row>
    <row r="403" spans="8:14" s="6" customFormat="1" ht="12.75">
      <c r="H403" s="50"/>
      <c r="I403" s="50"/>
      <c r="J403" s="50"/>
      <c r="K403" s="50"/>
      <c r="N403" s="2"/>
    </row>
    <row r="404" spans="8:14" s="6" customFormat="1" ht="12.75">
      <c r="H404" s="50"/>
      <c r="I404" s="50"/>
      <c r="J404" s="50"/>
      <c r="K404" s="50"/>
      <c r="N404" s="2"/>
    </row>
    <row r="405" spans="8:14" s="6" customFormat="1" ht="12.75">
      <c r="H405" s="50"/>
      <c r="I405" s="50"/>
      <c r="J405" s="50"/>
      <c r="K405" s="50"/>
      <c r="N405" s="2"/>
    </row>
    <row r="406" spans="8:14" s="6" customFormat="1" ht="12.75">
      <c r="H406" s="50"/>
      <c r="I406" s="50"/>
      <c r="J406" s="50"/>
      <c r="K406" s="50"/>
      <c r="N406" s="2"/>
    </row>
    <row r="407" spans="8:14" s="6" customFormat="1" ht="12.75">
      <c r="H407" s="50"/>
      <c r="I407" s="50"/>
      <c r="J407" s="50"/>
      <c r="K407" s="50"/>
      <c r="N407" s="2"/>
    </row>
    <row r="408" spans="8:14" s="6" customFormat="1" ht="12.75">
      <c r="H408" s="50"/>
      <c r="I408" s="50"/>
      <c r="J408" s="50"/>
      <c r="K408" s="50"/>
      <c r="N408" s="2"/>
    </row>
    <row r="409" spans="8:14" s="6" customFormat="1" ht="12.75">
      <c r="H409" s="50"/>
      <c r="I409" s="50"/>
      <c r="J409" s="50"/>
      <c r="K409" s="50"/>
      <c r="N409" s="2"/>
    </row>
    <row r="410" spans="8:14" s="6" customFormat="1" ht="12.75">
      <c r="H410" s="50"/>
      <c r="I410" s="50"/>
      <c r="J410" s="50"/>
      <c r="K410" s="50"/>
      <c r="N410" s="2"/>
    </row>
    <row r="411" spans="8:14" s="6" customFormat="1" ht="12.75">
      <c r="H411" s="50"/>
      <c r="I411" s="50"/>
      <c r="J411" s="50"/>
      <c r="K411" s="50"/>
      <c r="N411" s="2"/>
    </row>
    <row r="412" spans="8:14" s="6" customFormat="1" ht="12.75">
      <c r="H412" s="50"/>
      <c r="I412" s="50"/>
      <c r="J412" s="50"/>
      <c r="K412" s="50"/>
      <c r="N412" s="2"/>
    </row>
    <row r="413" spans="8:14" s="6" customFormat="1" ht="12.75">
      <c r="H413" s="50"/>
      <c r="I413" s="50"/>
      <c r="J413" s="50"/>
      <c r="K413" s="50"/>
      <c r="N413" s="2"/>
    </row>
    <row r="414" spans="8:14" s="6" customFormat="1" ht="12.75">
      <c r="H414" s="50"/>
      <c r="I414" s="50"/>
      <c r="J414" s="50"/>
      <c r="K414" s="50"/>
      <c r="N414" s="2"/>
    </row>
    <row r="415" spans="8:14" s="6" customFormat="1" ht="12.75">
      <c r="H415" s="50"/>
      <c r="I415" s="50"/>
      <c r="J415" s="50"/>
      <c r="K415" s="50"/>
      <c r="N415" s="2"/>
    </row>
    <row r="416" spans="8:14" s="6" customFormat="1" ht="12.75">
      <c r="H416" s="50"/>
      <c r="I416" s="50"/>
      <c r="J416" s="50"/>
      <c r="K416" s="50"/>
      <c r="N416" s="2"/>
    </row>
    <row r="417" spans="8:14" s="6" customFormat="1" ht="12.75">
      <c r="H417" s="50"/>
      <c r="I417" s="50"/>
      <c r="J417" s="50"/>
      <c r="K417" s="50"/>
      <c r="N417" s="2"/>
    </row>
    <row r="418" spans="8:14" s="6" customFormat="1" ht="12.75">
      <c r="H418" s="50"/>
      <c r="I418" s="50"/>
      <c r="J418" s="50"/>
      <c r="K418" s="50"/>
      <c r="N418" s="2"/>
    </row>
    <row r="419" spans="8:14" s="6" customFormat="1" ht="12.75">
      <c r="H419" s="50"/>
      <c r="I419" s="50"/>
      <c r="J419" s="50"/>
      <c r="K419" s="50"/>
      <c r="N419" s="2"/>
    </row>
    <row r="420" spans="8:14" s="6" customFormat="1" ht="12.75">
      <c r="H420" s="50"/>
      <c r="I420" s="50"/>
      <c r="J420" s="50"/>
      <c r="K420" s="50"/>
      <c r="N420" s="2"/>
    </row>
    <row r="421" spans="8:14" s="6" customFormat="1" ht="12.75">
      <c r="H421" s="50"/>
      <c r="I421" s="50"/>
      <c r="J421" s="50"/>
      <c r="K421" s="50"/>
      <c r="N421" s="2"/>
    </row>
    <row r="422" spans="8:14" s="6" customFormat="1" ht="12.75">
      <c r="H422" s="50"/>
      <c r="I422" s="50"/>
      <c r="J422" s="50"/>
      <c r="K422" s="50"/>
      <c r="N422" s="2"/>
    </row>
    <row r="423" spans="8:14" s="6" customFormat="1" ht="12.75">
      <c r="H423" s="50"/>
      <c r="I423" s="50"/>
      <c r="J423" s="50"/>
      <c r="K423" s="50"/>
      <c r="N423" s="2"/>
    </row>
    <row r="424" spans="8:14" s="6" customFormat="1" ht="12.75">
      <c r="H424" s="50"/>
      <c r="I424" s="50"/>
      <c r="J424" s="50"/>
      <c r="K424" s="50"/>
      <c r="N424" s="2"/>
    </row>
    <row r="425" spans="8:14" s="6" customFormat="1" ht="12.75">
      <c r="H425" s="50"/>
      <c r="I425" s="50"/>
      <c r="J425" s="50"/>
      <c r="K425" s="50"/>
      <c r="N425" s="2"/>
    </row>
    <row r="426" spans="8:14" s="6" customFormat="1" ht="12.75">
      <c r="H426" s="50"/>
      <c r="I426" s="50"/>
      <c r="J426" s="50"/>
      <c r="K426" s="50"/>
      <c r="N426" s="2"/>
    </row>
    <row r="427" spans="8:14" s="6" customFormat="1" ht="12.75">
      <c r="H427" s="50"/>
      <c r="I427" s="50"/>
      <c r="J427" s="50"/>
      <c r="K427" s="50"/>
      <c r="N427" s="2"/>
    </row>
    <row r="428" spans="8:14" s="6" customFormat="1" ht="12.75">
      <c r="H428" s="50"/>
      <c r="I428" s="50"/>
      <c r="J428" s="50"/>
      <c r="K428" s="50"/>
      <c r="N428" s="2"/>
    </row>
    <row r="429" spans="8:14" s="6" customFormat="1" ht="12.75">
      <c r="H429" s="50"/>
      <c r="I429" s="50"/>
      <c r="J429" s="50"/>
      <c r="K429" s="50"/>
      <c r="N429" s="2"/>
    </row>
    <row r="430" spans="8:14" s="6" customFormat="1" ht="12.75">
      <c r="H430" s="50"/>
      <c r="I430" s="50"/>
      <c r="J430" s="50"/>
      <c r="K430" s="50"/>
      <c r="N430" s="2"/>
    </row>
    <row r="431" spans="8:14" s="6" customFormat="1" ht="12.75">
      <c r="H431" s="50"/>
      <c r="I431" s="50"/>
      <c r="J431" s="50"/>
      <c r="K431" s="50"/>
      <c r="N431" s="2"/>
    </row>
    <row r="432" spans="8:14" s="6" customFormat="1" ht="12.75">
      <c r="H432" s="50"/>
      <c r="I432" s="50"/>
      <c r="J432" s="50"/>
      <c r="K432" s="50"/>
      <c r="N432" s="2"/>
    </row>
    <row r="433" spans="8:14" s="6" customFormat="1" ht="12.75">
      <c r="H433" s="50"/>
      <c r="I433" s="50"/>
      <c r="J433" s="50"/>
      <c r="K433" s="50"/>
      <c r="N433" s="2"/>
    </row>
    <row r="434" spans="8:14" s="6" customFormat="1" ht="12.75">
      <c r="H434" s="50"/>
      <c r="I434" s="50"/>
      <c r="J434" s="50"/>
      <c r="K434" s="50"/>
      <c r="N434" s="2"/>
    </row>
    <row r="435" spans="8:14" s="6" customFormat="1" ht="12.75">
      <c r="H435" s="50"/>
      <c r="I435" s="50"/>
      <c r="J435" s="50"/>
      <c r="K435" s="50"/>
      <c r="N435" s="2"/>
    </row>
    <row r="436" spans="8:14" s="6" customFormat="1" ht="12.75">
      <c r="H436" s="50"/>
      <c r="I436" s="50"/>
      <c r="J436" s="50"/>
      <c r="K436" s="50"/>
      <c r="N436" s="2"/>
    </row>
    <row r="437" spans="8:14" s="6" customFormat="1" ht="12.75">
      <c r="H437" s="50"/>
      <c r="I437" s="50"/>
      <c r="J437" s="50"/>
      <c r="K437" s="50"/>
      <c r="N437" s="2"/>
    </row>
    <row r="438" spans="8:14" s="6" customFormat="1" ht="12.75">
      <c r="H438" s="50"/>
      <c r="I438" s="50"/>
      <c r="J438" s="50"/>
      <c r="K438" s="50"/>
      <c r="N438" s="2"/>
    </row>
    <row r="439" spans="8:14" s="6" customFormat="1" ht="12.75">
      <c r="H439" s="50"/>
      <c r="I439" s="50"/>
      <c r="J439" s="50"/>
      <c r="K439" s="50"/>
      <c r="N439" s="2"/>
    </row>
    <row r="440" spans="8:14" s="6" customFormat="1" ht="12.75">
      <c r="H440" s="50"/>
      <c r="I440" s="50"/>
      <c r="J440" s="50"/>
      <c r="K440" s="50"/>
      <c r="N440" s="2"/>
    </row>
    <row r="441" spans="8:14" s="6" customFormat="1" ht="12.75">
      <c r="H441" s="50"/>
      <c r="I441" s="50"/>
      <c r="J441" s="50"/>
      <c r="K441" s="50"/>
      <c r="N441" s="2"/>
    </row>
    <row r="442" spans="8:14" s="6" customFormat="1" ht="12.75">
      <c r="H442" s="50"/>
      <c r="I442" s="50"/>
      <c r="J442" s="50"/>
      <c r="K442" s="50"/>
      <c r="N442" s="2"/>
    </row>
    <row r="443" spans="8:14" s="6" customFormat="1" ht="12.75">
      <c r="H443" s="50"/>
      <c r="I443" s="50"/>
      <c r="J443" s="50"/>
      <c r="K443" s="50"/>
      <c r="N443" s="2"/>
    </row>
    <row r="444" spans="8:14" s="6" customFormat="1" ht="12.75">
      <c r="H444" s="50"/>
      <c r="I444" s="50"/>
      <c r="J444" s="50"/>
      <c r="K444" s="50"/>
      <c r="N444" s="2"/>
    </row>
    <row r="445" spans="8:14" s="6" customFormat="1" ht="12.75">
      <c r="H445" s="50"/>
      <c r="I445" s="50"/>
      <c r="J445" s="50"/>
      <c r="K445" s="50"/>
      <c r="N445" s="2"/>
    </row>
    <row r="446" spans="8:14" s="6" customFormat="1" ht="12.75">
      <c r="H446" s="50"/>
      <c r="I446" s="50"/>
      <c r="J446" s="50"/>
      <c r="K446" s="50"/>
      <c r="N446" s="2"/>
    </row>
    <row r="447" spans="8:14" s="6" customFormat="1" ht="12.75">
      <c r="H447" s="50"/>
      <c r="I447" s="50"/>
      <c r="J447" s="50"/>
      <c r="K447" s="50"/>
      <c r="N447" s="2"/>
    </row>
    <row r="448" spans="8:14" s="6" customFormat="1" ht="12.75">
      <c r="H448" s="50"/>
      <c r="I448" s="50"/>
      <c r="J448" s="50"/>
      <c r="K448" s="50"/>
      <c r="N448" s="2"/>
    </row>
    <row r="449" spans="8:14" s="6" customFormat="1" ht="12.75">
      <c r="H449" s="50"/>
      <c r="I449" s="50"/>
      <c r="J449" s="50"/>
      <c r="K449" s="50"/>
      <c r="N449" s="2"/>
    </row>
    <row r="450" spans="8:14" s="6" customFormat="1" ht="12.75">
      <c r="H450" s="50"/>
      <c r="I450" s="50"/>
      <c r="J450" s="50"/>
      <c r="K450" s="50"/>
      <c r="N450" s="2"/>
    </row>
    <row r="451" spans="8:14" s="6" customFormat="1" ht="12.75">
      <c r="H451" s="50"/>
      <c r="I451" s="50"/>
      <c r="J451" s="50"/>
      <c r="K451" s="50"/>
      <c r="N451" s="2"/>
    </row>
    <row r="452" spans="8:14" s="6" customFormat="1" ht="12.75">
      <c r="H452" s="50"/>
      <c r="I452" s="50"/>
      <c r="J452" s="50"/>
      <c r="K452" s="50"/>
      <c r="N452" s="2"/>
    </row>
    <row r="453" spans="8:14" s="6" customFormat="1" ht="12.75">
      <c r="H453" s="50"/>
      <c r="I453" s="50"/>
      <c r="J453" s="50"/>
      <c r="K453" s="50"/>
      <c r="N453" s="2"/>
    </row>
    <row r="454" spans="8:14" s="6" customFormat="1" ht="12.75">
      <c r="H454" s="50"/>
      <c r="I454" s="50"/>
      <c r="J454" s="50"/>
      <c r="K454" s="50"/>
      <c r="N454" s="2"/>
    </row>
    <row r="455" spans="8:14" s="6" customFormat="1" ht="12.75">
      <c r="H455" s="50"/>
      <c r="I455" s="50"/>
      <c r="J455" s="50"/>
      <c r="K455" s="50"/>
      <c r="N455" s="2"/>
    </row>
    <row r="456" spans="8:14" s="6" customFormat="1" ht="12.75">
      <c r="H456" s="50"/>
      <c r="I456" s="50"/>
      <c r="J456" s="50"/>
      <c r="K456" s="50"/>
      <c r="N456" s="2"/>
    </row>
    <row r="457" spans="8:14" s="6" customFormat="1" ht="12.75">
      <c r="H457" s="50"/>
      <c r="I457" s="50"/>
      <c r="J457" s="50"/>
      <c r="K457" s="50"/>
      <c r="N457" s="2"/>
    </row>
    <row r="458" spans="8:14" s="6" customFormat="1" ht="12.75">
      <c r="H458" s="50"/>
      <c r="I458" s="50"/>
      <c r="J458" s="50"/>
      <c r="K458" s="50"/>
      <c r="N458" s="2"/>
    </row>
    <row r="459" spans="8:14" s="6" customFormat="1" ht="12.75">
      <c r="H459" s="50"/>
      <c r="I459" s="50"/>
      <c r="J459" s="50"/>
      <c r="K459" s="50"/>
      <c r="N459" s="2"/>
    </row>
    <row r="460" spans="8:14" s="6" customFormat="1" ht="12.75">
      <c r="H460" s="50"/>
      <c r="I460" s="50"/>
      <c r="J460" s="50"/>
      <c r="K460" s="50"/>
      <c r="N460" s="2"/>
    </row>
    <row r="461" spans="8:14" s="6" customFormat="1" ht="12.75">
      <c r="H461" s="50"/>
      <c r="I461" s="50"/>
      <c r="J461" s="50"/>
      <c r="K461" s="50"/>
      <c r="N461" s="2"/>
    </row>
    <row r="462" spans="8:14" s="6" customFormat="1" ht="12.75">
      <c r="H462" s="50"/>
      <c r="I462" s="50"/>
      <c r="J462" s="50"/>
      <c r="K462" s="50"/>
      <c r="N462" s="2"/>
    </row>
    <row r="463" spans="8:14" s="6" customFormat="1" ht="12.75">
      <c r="H463" s="50"/>
      <c r="I463" s="50"/>
      <c r="J463" s="50"/>
      <c r="K463" s="50"/>
      <c r="N463" s="2"/>
    </row>
    <row r="464" spans="8:14" s="6" customFormat="1" ht="12.75">
      <c r="H464" s="50"/>
      <c r="I464" s="50"/>
      <c r="J464" s="50"/>
      <c r="K464" s="50"/>
      <c r="N464" s="2"/>
    </row>
    <row r="465" spans="8:14" s="6" customFormat="1" ht="12.75">
      <c r="H465" s="50"/>
      <c r="I465" s="50"/>
      <c r="J465" s="50"/>
      <c r="K465" s="50"/>
      <c r="N465" s="2"/>
    </row>
    <row r="466" spans="8:14" s="6" customFormat="1" ht="12.75">
      <c r="H466" s="50"/>
      <c r="I466" s="50"/>
      <c r="J466" s="50"/>
      <c r="K466" s="50"/>
      <c r="N466" s="2"/>
    </row>
    <row r="467" spans="8:14" s="6" customFormat="1" ht="12.75">
      <c r="H467" s="50"/>
      <c r="I467" s="50"/>
      <c r="J467" s="50"/>
      <c r="K467" s="50"/>
      <c r="N467" s="2"/>
    </row>
    <row r="468" spans="8:14" s="6" customFormat="1" ht="12.75">
      <c r="H468" s="50"/>
      <c r="I468" s="50"/>
      <c r="J468" s="50"/>
      <c r="K468" s="50"/>
      <c r="N468" s="2"/>
    </row>
    <row r="469" spans="8:14" s="6" customFormat="1" ht="12.75">
      <c r="H469" s="50"/>
      <c r="I469" s="50"/>
      <c r="J469" s="50"/>
      <c r="K469" s="50"/>
      <c r="N469" s="2"/>
    </row>
    <row r="470" spans="8:14" s="6" customFormat="1" ht="12.75">
      <c r="H470" s="50"/>
      <c r="I470" s="50"/>
      <c r="J470" s="50"/>
      <c r="K470" s="50"/>
      <c r="N470" s="2"/>
    </row>
    <row r="471" spans="8:14" s="6" customFormat="1" ht="12.75">
      <c r="H471" s="50"/>
      <c r="I471" s="50"/>
      <c r="J471" s="50"/>
      <c r="K471" s="50"/>
      <c r="N471" s="2"/>
    </row>
    <row r="472" spans="8:14" s="6" customFormat="1" ht="12.75">
      <c r="H472" s="50"/>
      <c r="I472" s="50"/>
      <c r="J472" s="50"/>
      <c r="K472" s="50"/>
      <c r="N472" s="2"/>
    </row>
    <row r="473" spans="8:14" s="6" customFormat="1" ht="12.75">
      <c r="H473" s="50"/>
      <c r="I473" s="50"/>
      <c r="J473" s="50"/>
      <c r="K473" s="50"/>
      <c r="N473" s="2"/>
    </row>
    <row r="474" spans="8:14" s="6" customFormat="1" ht="12.75">
      <c r="H474" s="50"/>
      <c r="I474" s="50"/>
      <c r="J474" s="50"/>
      <c r="K474" s="50"/>
      <c r="N474" s="2"/>
    </row>
    <row r="475" spans="8:14" s="6" customFormat="1" ht="12.75">
      <c r="H475" s="50"/>
      <c r="I475" s="50"/>
      <c r="J475" s="50"/>
      <c r="K475" s="50"/>
      <c r="N475" s="2"/>
    </row>
    <row r="476" spans="8:14" s="6" customFormat="1" ht="12.75">
      <c r="H476" s="50"/>
      <c r="I476" s="50"/>
      <c r="J476" s="50"/>
      <c r="K476" s="50"/>
      <c r="N476" s="2"/>
    </row>
    <row r="477" spans="8:14" s="6" customFormat="1" ht="12.75">
      <c r="H477" s="50"/>
      <c r="I477" s="50"/>
      <c r="J477" s="50"/>
      <c r="K477" s="50"/>
      <c r="N477" s="2"/>
    </row>
    <row r="478" spans="8:14" s="6" customFormat="1" ht="12.75">
      <c r="H478" s="50"/>
      <c r="I478" s="50"/>
      <c r="J478" s="50"/>
      <c r="K478" s="50"/>
      <c r="N478" s="2"/>
    </row>
    <row r="479" spans="8:14" s="6" customFormat="1" ht="12.75">
      <c r="H479" s="50"/>
      <c r="I479" s="50"/>
      <c r="J479" s="50"/>
      <c r="K479" s="50"/>
      <c r="N479" s="2"/>
    </row>
    <row r="480" spans="8:14" s="6" customFormat="1" ht="12.75">
      <c r="H480" s="50"/>
      <c r="I480" s="50"/>
      <c r="J480" s="50"/>
      <c r="K480" s="50"/>
      <c r="N480" s="2"/>
    </row>
    <row r="481" spans="8:14" s="6" customFormat="1" ht="12.75">
      <c r="H481" s="50"/>
      <c r="I481" s="50"/>
      <c r="J481" s="50"/>
      <c r="K481" s="50"/>
      <c r="N481" s="2"/>
    </row>
    <row r="482" spans="8:14" s="6" customFormat="1" ht="12.75">
      <c r="H482" s="50"/>
      <c r="I482" s="50"/>
      <c r="J482" s="50"/>
      <c r="K482" s="50"/>
      <c r="N482" s="2"/>
    </row>
    <row r="483" spans="8:14" s="6" customFormat="1" ht="12.75">
      <c r="H483" s="50"/>
      <c r="I483" s="50"/>
      <c r="J483" s="50"/>
      <c r="K483" s="50"/>
      <c r="N483" s="2"/>
    </row>
    <row r="484" spans="8:14" s="6" customFormat="1" ht="12.75">
      <c r="H484" s="50"/>
      <c r="I484" s="50"/>
      <c r="J484" s="50"/>
      <c r="K484" s="50"/>
      <c r="N484" s="2"/>
    </row>
    <row r="485" spans="8:14" s="6" customFormat="1" ht="12.75">
      <c r="H485" s="50"/>
      <c r="I485" s="50"/>
      <c r="J485" s="50"/>
      <c r="K485" s="50"/>
      <c r="N485" s="2"/>
    </row>
    <row r="486" spans="8:14" s="6" customFormat="1" ht="12.75">
      <c r="H486" s="50"/>
      <c r="I486" s="50"/>
      <c r="J486" s="50"/>
      <c r="K486" s="50"/>
      <c r="N486" s="2"/>
    </row>
    <row r="487" spans="8:14" s="6" customFormat="1" ht="12.75">
      <c r="H487" s="50"/>
      <c r="I487" s="50"/>
      <c r="J487" s="50"/>
      <c r="K487" s="50"/>
      <c r="N487" s="2"/>
    </row>
    <row r="488" spans="8:14" s="6" customFormat="1" ht="12.75">
      <c r="H488" s="50"/>
      <c r="I488" s="50"/>
      <c r="J488" s="50"/>
      <c r="K488" s="50"/>
      <c r="N488" s="2"/>
    </row>
    <row r="489" spans="8:14" s="6" customFormat="1" ht="12.75">
      <c r="H489" s="50"/>
      <c r="I489" s="50"/>
      <c r="J489" s="50"/>
      <c r="K489" s="50"/>
      <c r="N489" s="2"/>
    </row>
    <row r="490" spans="8:14" s="6" customFormat="1" ht="12.75">
      <c r="H490" s="50"/>
      <c r="I490" s="50"/>
      <c r="J490" s="50"/>
      <c r="K490" s="50"/>
      <c r="N490" s="2"/>
    </row>
    <row r="491" spans="8:14" s="6" customFormat="1" ht="12.75">
      <c r="H491" s="50"/>
      <c r="I491" s="50"/>
      <c r="J491" s="50"/>
      <c r="K491" s="50"/>
      <c r="N491" s="2"/>
    </row>
    <row r="492" spans="8:14" s="6" customFormat="1" ht="12.75">
      <c r="H492" s="50"/>
      <c r="I492" s="50"/>
      <c r="J492" s="50"/>
      <c r="K492" s="50"/>
      <c r="N492" s="2"/>
    </row>
    <row r="493" spans="8:14" s="6" customFormat="1" ht="12.75">
      <c r="H493" s="50"/>
      <c r="I493" s="50"/>
      <c r="J493" s="50"/>
      <c r="K493" s="50"/>
      <c r="N493" s="2"/>
    </row>
    <row r="494" spans="8:14" s="6" customFormat="1" ht="12.75">
      <c r="H494" s="50"/>
      <c r="I494" s="50"/>
      <c r="J494" s="50"/>
      <c r="K494" s="50"/>
      <c r="N494" s="2"/>
    </row>
    <row r="495" spans="8:14" s="6" customFormat="1" ht="12.75">
      <c r="H495" s="50"/>
      <c r="I495" s="50"/>
      <c r="J495" s="50"/>
      <c r="K495" s="50"/>
      <c r="N495" s="2"/>
    </row>
    <row r="496" spans="8:14" s="6" customFormat="1" ht="12.75">
      <c r="H496" s="50"/>
      <c r="I496" s="50"/>
      <c r="J496" s="50"/>
      <c r="K496" s="50"/>
      <c r="N496" s="2"/>
    </row>
    <row r="497" spans="8:14" s="6" customFormat="1" ht="12.75">
      <c r="H497" s="50"/>
      <c r="I497" s="50"/>
      <c r="J497" s="50"/>
      <c r="K497" s="50"/>
      <c r="N497" s="2"/>
    </row>
    <row r="498" spans="8:14" s="6" customFormat="1" ht="12.75">
      <c r="H498" s="50"/>
      <c r="I498" s="50"/>
      <c r="J498" s="50"/>
      <c r="K498" s="50"/>
      <c r="N498" s="2"/>
    </row>
    <row r="499" spans="8:14" s="6" customFormat="1" ht="12.75">
      <c r="H499" s="50"/>
      <c r="I499" s="50"/>
      <c r="J499" s="50"/>
      <c r="K499" s="50"/>
      <c r="N499" s="2"/>
    </row>
    <row r="500" spans="8:14" s="6" customFormat="1" ht="12.75">
      <c r="H500" s="50"/>
      <c r="I500" s="50"/>
      <c r="J500" s="50"/>
      <c r="K500" s="50"/>
      <c r="N500" s="2"/>
    </row>
    <row r="501" spans="8:14" s="6" customFormat="1" ht="12.75">
      <c r="H501" s="50"/>
      <c r="I501" s="50"/>
      <c r="J501" s="50"/>
      <c r="K501" s="50"/>
      <c r="N501" s="2"/>
    </row>
    <row r="502" spans="8:14" s="6" customFormat="1" ht="12.75">
      <c r="H502" s="50"/>
      <c r="I502" s="50"/>
      <c r="J502" s="50"/>
      <c r="K502" s="50"/>
      <c r="N502" s="2"/>
    </row>
    <row r="503" spans="8:14" s="6" customFormat="1" ht="12.75">
      <c r="H503" s="50"/>
      <c r="I503" s="50"/>
      <c r="J503" s="50"/>
      <c r="K503" s="50"/>
      <c r="N503" s="2"/>
    </row>
    <row r="504" spans="8:14" s="6" customFormat="1" ht="12.75">
      <c r="H504" s="50"/>
      <c r="I504" s="50"/>
      <c r="J504" s="50"/>
      <c r="K504" s="50"/>
      <c r="N504" s="2"/>
    </row>
    <row r="505" spans="8:14" s="6" customFormat="1" ht="12.75">
      <c r="H505" s="50"/>
      <c r="I505" s="50"/>
      <c r="J505" s="50"/>
      <c r="K505" s="50"/>
      <c r="N505" s="2"/>
    </row>
    <row r="506" spans="8:14" s="6" customFormat="1" ht="12.75">
      <c r="H506" s="50"/>
      <c r="I506" s="50"/>
      <c r="J506" s="50"/>
      <c r="K506" s="50"/>
      <c r="N506" s="2"/>
    </row>
    <row r="507" spans="8:14" s="6" customFormat="1" ht="12.75">
      <c r="H507" s="50"/>
      <c r="I507" s="50"/>
      <c r="J507" s="50"/>
      <c r="K507" s="50"/>
      <c r="N507" s="2"/>
    </row>
    <row r="508" spans="8:14" s="6" customFormat="1" ht="12.75">
      <c r="H508" s="50"/>
      <c r="I508" s="50"/>
      <c r="J508" s="50"/>
      <c r="K508" s="50"/>
      <c r="N508" s="2"/>
    </row>
    <row r="509" spans="8:14" s="6" customFormat="1" ht="12.75">
      <c r="H509" s="50"/>
      <c r="I509" s="50"/>
      <c r="J509" s="50"/>
      <c r="K509" s="50"/>
      <c r="N509" s="2"/>
    </row>
    <row r="510" spans="8:14" s="6" customFormat="1" ht="12.75">
      <c r="H510" s="50"/>
      <c r="I510" s="50"/>
      <c r="J510" s="50"/>
      <c r="K510" s="50"/>
      <c r="N510" s="2"/>
    </row>
    <row r="511" spans="8:14" s="6" customFormat="1" ht="12.75">
      <c r="H511" s="50"/>
      <c r="I511" s="50"/>
      <c r="J511" s="50"/>
      <c r="K511" s="50"/>
      <c r="N511" s="2"/>
    </row>
    <row r="512" spans="8:14" s="6" customFormat="1" ht="12.75">
      <c r="H512" s="50"/>
      <c r="I512" s="50"/>
      <c r="J512" s="50"/>
      <c r="K512" s="50"/>
      <c r="N512" s="2"/>
    </row>
    <row r="513" spans="8:14" s="6" customFormat="1" ht="12.75">
      <c r="H513" s="50"/>
      <c r="I513" s="50"/>
      <c r="J513" s="50"/>
      <c r="K513" s="50"/>
      <c r="N513" s="2"/>
    </row>
    <row r="514" spans="8:14" s="6" customFormat="1" ht="12.75">
      <c r="H514" s="50"/>
      <c r="I514" s="50"/>
      <c r="J514" s="50"/>
      <c r="K514" s="50"/>
      <c r="N514" s="2"/>
    </row>
    <row r="515" spans="8:14" s="6" customFormat="1" ht="12.75">
      <c r="H515" s="50"/>
      <c r="I515" s="50"/>
      <c r="J515" s="50"/>
      <c r="K515" s="50"/>
      <c r="N515" s="2"/>
    </row>
    <row r="516" spans="8:14" s="6" customFormat="1" ht="12.75">
      <c r="H516" s="50"/>
      <c r="I516" s="50"/>
      <c r="J516" s="50"/>
      <c r="K516" s="50"/>
      <c r="N516" s="2"/>
    </row>
    <row r="517" spans="8:14" s="6" customFormat="1" ht="12.75">
      <c r="H517" s="50"/>
      <c r="I517" s="50"/>
      <c r="J517" s="50"/>
      <c r="K517" s="50"/>
      <c r="N517" s="2"/>
    </row>
    <row r="518" spans="8:14" s="6" customFormat="1" ht="12.75">
      <c r="H518" s="50"/>
      <c r="I518" s="50"/>
      <c r="J518" s="50"/>
      <c r="K518" s="50"/>
      <c r="N518" s="2"/>
    </row>
    <row r="519" spans="8:14" s="6" customFormat="1" ht="12.75">
      <c r="H519" s="50"/>
      <c r="I519" s="50"/>
      <c r="J519" s="50"/>
      <c r="K519" s="50"/>
      <c r="N519" s="2"/>
    </row>
    <row r="520" spans="8:14" s="6" customFormat="1" ht="12.75">
      <c r="H520" s="50"/>
      <c r="I520" s="50"/>
      <c r="J520" s="50"/>
      <c r="K520" s="50"/>
      <c r="N520" s="2"/>
    </row>
    <row r="521" spans="8:14" s="6" customFormat="1" ht="12.75">
      <c r="H521" s="50"/>
      <c r="I521" s="50"/>
      <c r="J521" s="50"/>
      <c r="K521" s="50"/>
      <c r="N521" s="2"/>
    </row>
    <row r="522" spans="8:14" s="6" customFormat="1" ht="12.75">
      <c r="H522" s="50"/>
      <c r="I522" s="50"/>
      <c r="J522" s="50"/>
      <c r="K522" s="50"/>
      <c r="N522" s="2"/>
    </row>
    <row r="523" spans="8:14" s="6" customFormat="1" ht="12.75">
      <c r="H523" s="50"/>
      <c r="I523" s="50"/>
      <c r="J523" s="50"/>
      <c r="K523" s="50"/>
      <c r="N523" s="2"/>
    </row>
    <row r="524" spans="8:14" s="6" customFormat="1" ht="12.75">
      <c r="H524" s="50"/>
      <c r="I524" s="50"/>
      <c r="J524" s="50"/>
      <c r="K524" s="50"/>
      <c r="N524" s="2"/>
    </row>
    <row r="525" spans="8:14" s="6" customFormat="1" ht="12.75">
      <c r="H525" s="50"/>
      <c r="I525" s="50"/>
      <c r="J525" s="50"/>
      <c r="K525" s="50"/>
      <c r="N525" s="2"/>
    </row>
    <row r="526" spans="8:14" s="6" customFormat="1" ht="12.75">
      <c r="H526" s="50"/>
      <c r="I526" s="50"/>
      <c r="J526" s="50"/>
      <c r="K526" s="50"/>
      <c r="N526" s="2"/>
    </row>
    <row r="527" spans="8:14" s="6" customFormat="1" ht="12.75">
      <c r="H527" s="50"/>
      <c r="I527" s="50"/>
      <c r="J527" s="50"/>
      <c r="K527" s="50"/>
      <c r="N527" s="2"/>
    </row>
    <row r="528" spans="8:14" s="6" customFormat="1" ht="12.75">
      <c r="H528" s="50"/>
      <c r="I528" s="50"/>
      <c r="J528" s="50"/>
      <c r="K528" s="50"/>
      <c r="N528" s="2"/>
    </row>
    <row r="529" spans="8:14" s="6" customFormat="1" ht="12.75">
      <c r="H529" s="50"/>
      <c r="I529" s="50"/>
      <c r="J529" s="50"/>
      <c r="K529" s="50"/>
      <c r="N529" s="2"/>
    </row>
    <row r="530" spans="8:14" s="6" customFormat="1" ht="12.75">
      <c r="H530" s="50"/>
      <c r="I530" s="50"/>
      <c r="J530" s="50"/>
      <c r="K530" s="50"/>
      <c r="N530" s="2"/>
    </row>
    <row r="531" spans="8:14" s="6" customFormat="1" ht="12.75">
      <c r="H531" s="50"/>
      <c r="I531" s="50"/>
      <c r="J531" s="50"/>
      <c r="K531" s="50"/>
      <c r="N531" s="2"/>
    </row>
    <row r="532" spans="8:14" s="6" customFormat="1" ht="12.75">
      <c r="H532" s="50"/>
      <c r="I532" s="50"/>
      <c r="J532" s="50"/>
      <c r="K532" s="50"/>
      <c r="N532" s="2"/>
    </row>
    <row r="533" spans="8:14" s="6" customFormat="1" ht="12.75">
      <c r="H533" s="50"/>
      <c r="I533" s="50"/>
      <c r="J533" s="50"/>
      <c r="K533" s="50"/>
      <c r="N533" s="2"/>
    </row>
    <row r="534" spans="8:14" s="6" customFormat="1" ht="12.75">
      <c r="H534" s="50"/>
      <c r="I534" s="50"/>
      <c r="J534" s="50"/>
      <c r="K534" s="50"/>
      <c r="N534" s="2"/>
    </row>
    <row r="535" spans="8:14" s="6" customFormat="1" ht="12.75">
      <c r="H535" s="50"/>
      <c r="I535" s="50"/>
      <c r="J535" s="50"/>
      <c r="K535" s="50"/>
      <c r="N535" s="2"/>
    </row>
    <row r="536" spans="8:14" s="6" customFormat="1" ht="12.75">
      <c r="H536" s="50"/>
      <c r="I536" s="50"/>
      <c r="J536" s="50"/>
      <c r="K536" s="50"/>
      <c r="N536" s="2"/>
    </row>
    <row r="537" spans="8:14" s="6" customFormat="1" ht="12.75">
      <c r="H537" s="50"/>
      <c r="I537" s="50"/>
      <c r="J537" s="50"/>
      <c r="K537" s="50"/>
      <c r="N537" s="2"/>
    </row>
    <row r="538" spans="8:14" s="6" customFormat="1" ht="12.75">
      <c r="H538" s="50"/>
      <c r="I538" s="50"/>
      <c r="J538" s="50"/>
      <c r="K538" s="50"/>
      <c r="N538" s="2"/>
    </row>
    <row r="539" spans="8:14" s="6" customFormat="1" ht="12.75">
      <c r="H539" s="50"/>
      <c r="I539" s="50"/>
      <c r="J539" s="50"/>
      <c r="K539" s="50"/>
      <c r="N539" s="2"/>
    </row>
    <row r="540" spans="8:14" s="6" customFormat="1" ht="12.75">
      <c r="H540" s="50"/>
      <c r="I540" s="50"/>
      <c r="J540" s="50"/>
      <c r="K540" s="50"/>
      <c r="N540" s="2"/>
    </row>
    <row r="541" spans="8:14" s="6" customFormat="1" ht="12.75">
      <c r="H541" s="50"/>
      <c r="I541" s="50"/>
      <c r="J541" s="50"/>
      <c r="K541" s="50"/>
      <c r="N541" s="2"/>
    </row>
    <row r="542" spans="8:14" s="6" customFormat="1" ht="12.75">
      <c r="H542" s="50"/>
      <c r="I542" s="50"/>
      <c r="J542" s="50"/>
      <c r="K542" s="50"/>
      <c r="N542" s="2"/>
    </row>
    <row r="543" spans="8:14" s="6" customFormat="1" ht="12.75">
      <c r="H543" s="50"/>
      <c r="I543" s="50"/>
      <c r="J543" s="50"/>
      <c r="K543" s="50"/>
      <c r="N543" s="2"/>
    </row>
    <row r="544" spans="8:14" s="6" customFormat="1" ht="12.75">
      <c r="H544" s="50"/>
      <c r="I544" s="50"/>
      <c r="J544" s="50"/>
      <c r="K544" s="50"/>
      <c r="N544" s="2"/>
    </row>
    <row r="545" spans="8:14" s="6" customFormat="1" ht="12.75">
      <c r="H545" s="50"/>
      <c r="I545" s="50"/>
      <c r="J545" s="50"/>
      <c r="K545" s="50"/>
      <c r="N545" s="2"/>
    </row>
    <row r="546" spans="8:14" s="6" customFormat="1" ht="12.75">
      <c r="H546" s="50"/>
      <c r="I546" s="50"/>
      <c r="J546" s="50"/>
      <c r="K546" s="50"/>
      <c r="N546" s="2"/>
    </row>
    <row r="547" spans="8:14" s="6" customFormat="1" ht="12.75">
      <c r="H547" s="50"/>
      <c r="I547" s="50"/>
      <c r="J547" s="50"/>
      <c r="K547" s="50"/>
      <c r="N547" s="2"/>
    </row>
    <row r="548" spans="8:14" s="6" customFormat="1" ht="12.75">
      <c r="H548" s="50"/>
      <c r="I548" s="50"/>
      <c r="J548" s="50"/>
      <c r="K548" s="50"/>
      <c r="N548" s="2"/>
    </row>
    <row r="549" spans="8:14" s="6" customFormat="1" ht="12.75">
      <c r="H549" s="50"/>
      <c r="I549" s="50"/>
      <c r="J549" s="50"/>
      <c r="K549" s="50"/>
      <c r="N549" s="2"/>
    </row>
    <row r="550" spans="8:14" s="6" customFormat="1" ht="12.75">
      <c r="H550" s="50"/>
      <c r="I550" s="50"/>
      <c r="J550" s="50"/>
      <c r="K550" s="50"/>
      <c r="N550" s="2"/>
    </row>
    <row r="551" spans="8:14" s="6" customFormat="1" ht="12.75">
      <c r="H551" s="50"/>
      <c r="I551" s="50"/>
      <c r="J551" s="50"/>
      <c r="K551" s="50"/>
      <c r="N551" s="2"/>
    </row>
    <row r="552" spans="8:14" s="6" customFormat="1" ht="12.75">
      <c r="H552" s="50"/>
      <c r="I552" s="50"/>
      <c r="J552" s="50"/>
      <c r="K552" s="50"/>
      <c r="N552" s="2"/>
    </row>
    <row r="553" spans="8:14" s="6" customFormat="1" ht="12.75">
      <c r="H553" s="50"/>
      <c r="I553" s="50"/>
      <c r="J553" s="50"/>
      <c r="K553" s="50"/>
      <c r="N553" s="2"/>
    </row>
    <row r="554" spans="8:14" s="6" customFormat="1" ht="12.75">
      <c r="H554" s="50"/>
      <c r="I554" s="50"/>
      <c r="J554" s="50"/>
      <c r="K554" s="50"/>
      <c r="N554" s="2"/>
    </row>
    <row r="555" spans="8:14" s="6" customFormat="1" ht="12.75">
      <c r="H555" s="50"/>
      <c r="I555" s="50"/>
      <c r="J555" s="50"/>
      <c r="K555" s="50"/>
      <c r="N555" s="2"/>
    </row>
    <row r="556" spans="8:14" s="6" customFormat="1" ht="12.75">
      <c r="H556" s="50"/>
      <c r="I556" s="50"/>
      <c r="J556" s="50"/>
      <c r="K556" s="50"/>
      <c r="N556" s="2"/>
    </row>
    <row r="557" spans="8:14" s="6" customFormat="1" ht="12.75">
      <c r="H557" s="50"/>
      <c r="I557" s="50"/>
      <c r="J557" s="50"/>
      <c r="K557" s="50"/>
      <c r="N557" s="2"/>
    </row>
    <row r="558" spans="8:14" s="6" customFormat="1" ht="12.75">
      <c r="H558" s="50"/>
      <c r="I558" s="50"/>
      <c r="J558" s="50"/>
      <c r="K558" s="50"/>
      <c r="N558" s="2"/>
    </row>
    <row r="559" spans="8:14" s="6" customFormat="1" ht="12.75">
      <c r="H559" s="50"/>
      <c r="I559" s="50"/>
      <c r="J559" s="50"/>
      <c r="K559" s="50"/>
      <c r="N559" s="2"/>
    </row>
    <row r="560" spans="8:14" s="6" customFormat="1" ht="12.75">
      <c r="H560" s="50"/>
      <c r="I560" s="50"/>
      <c r="J560" s="50"/>
      <c r="K560" s="50"/>
      <c r="N560" s="2"/>
    </row>
    <row r="561" spans="8:14" s="6" customFormat="1" ht="12.75">
      <c r="H561" s="50"/>
      <c r="I561" s="50"/>
      <c r="J561" s="50"/>
      <c r="K561" s="50"/>
      <c r="N561" s="2"/>
    </row>
    <row r="562" spans="8:14" s="6" customFormat="1" ht="12.75">
      <c r="H562" s="50"/>
      <c r="I562" s="50"/>
      <c r="J562" s="50"/>
      <c r="K562" s="50"/>
      <c r="N562" s="2"/>
    </row>
    <row r="563" spans="8:14" s="6" customFormat="1" ht="12.75">
      <c r="H563" s="50"/>
      <c r="I563" s="50"/>
      <c r="J563" s="50"/>
      <c r="K563" s="50"/>
      <c r="N563" s="2"/>
    </row>
    <row r="564" spans="8:14" s="6" customFormat="1" ht="12.75">
      <c r="H564" s="50"/>
      <c r="I564" s="50"/>
      <c r="J564" s="50"/>
      <c r="K564" s="50"/>
      <c r="N564" s="2"/>
    </row>
    <row r="565" spans="8:14" s="6" customFormat="1" ht="12.75">
      <c r="H565" s="50"/>
      <c r="I565" s="50"/>
      <c r="J565" s="50"/>
      <c r="K565" s="50"/>
      <c r="N565" s="2"/>
    </row>
    <row r="566" spans="8:14" s="6" customFormat="1" ht="12.75">
      <c r="H566" s="50"/>
      <c r="I566" s="50"/>
      <c r="J566" s="50"/>
      <c r="K566" s="50"/>
      <c r="N566" s="2"/>
    </row>
    <row r="567" spans="8:14" s="6" customFormat="1" ht="12.75">
      <c r="H567" s="50"/>
      <c r="I567" s="50"/>
      <c r="J567" s="50"/>
      <c r="K567" s="50"/>
      <c r="N567" s="2"/>
    </row>
    <row r="568" spans="8:14" s="6" customFormat="1" ht="12.75">
      <c r="H568" s="50"/>
      <c r="I568" s="50"/>
      <c r="J568" s="50"/>
      <c r="K568" s="50"/>
      <c r="N568" s="2"/>
    </row>
    <row r="569" spans="8:14" s="6" customFormat="1" ht="12.75">
      <c r="H569" s="50"/>
      <c r="I569" s="50"/>
      <c r="J569" s="50"/>
      <c r="K569" s="50"/>
      <c r="N569" s="2"/>
    </row>
    <row r="570" spans="8:14" s="6" customFormat="1" ht="12.75">
      <c r="H570" s="50"/>
      <c r="I570" s="50"/>
      <c r="J570" s="50"/>
      <c r="K570" s="50"/>
      <c r="N570" s="2"/>
    </row>
    <row r="571" spans="8:14" s="6" customFormat="1" ht="12.75">
      <c r="H571" s="50"/>
      <c r="I571" s="50"/>
      <c r="J571" s="50"/>
      <c r="K571" s="50"/>
      <c r="N571" s="2"/>
    </row>
    <row r="572" spans="8:14" s="6" customFormat="1" ht="12.75">
      <c r="H572" s="50"/>
      <c r="I572" s="50"/>
      <c r="J572" s="50"/>
      <c r="K572" s="50"/>
      <c r="N572" s="2"/>
    </row>
    <row r="573" spans="8:14" s="6" customFormat="1" ht="12.75">
      <c r="H573" s="50"/>
      <c r="I573" s="50"/>
      <c r="J573" s="50"/>
      <c r="K573" s="50"/>
      <c r="N573" s="2"/>
    </row>
    <row r="574" spans="8:14" s="6" customFormat="1" ht="12.75">
      <c r="H574" s="50"/>
      <c r="I574" s="50"/>
      <c r="J574" s="50"/>
      <c r="K574" s="50"/>
      <c r="N574" s="2"/>
    </row>
    <row r="575" spans="8:14" s="6" customFormat="1" ht="12.75">
      <c r="H575" s="50"/>
      <c r="I575" s="50"/>
      <c r="J575" s="50"/>
      <c r="K575" s="50"/>
      <c r="N575" s="2"/>
    </row>
    <row r="576" spans="8:14" s="6" customFormat="1" ht="12.75">
      <c r="H576" s="50"/>
      <c r="I576" s="50"/>
      <c r="J576" s="50"/>
      <c r="K576" s="50"/>
      <c r="N576" s="2"/>
    </row>
    <row r="577" spans="8:14" s="6" customFormat="1" ht="12.75">
      <c r="H577" s="50"/>
      <c r="I577" s="50"/>
      <c r="J577" s="50"/>
      <c r="K577" s="50"/>
      <c r="N577" s="2"/>
    </row>
    <row r="578" spans="8:14" s="6" customFormat="1" ht="12.75">
      <c r="H578" s="50"/>
      <c r="I578" s="50"/>
      <c r="J578" s="50"/>
      <c r="K578" s="50"/>
      <c r="N578" s="2"/>
    </row>
    <row r="579" spans="8:14" s="6" customFormat="1" ht="12.75">
      <c r="H579" s="50"/>
      <c r="I579" s="50"/>
      <c r="J579" s="50"/>
      <c r="K579" s="50"/>
      <c r="N579" s="2"/>
    </row>
    <row r="580" spans="8:14" s="6" customFormat="1" ht="12.75">
      <c r="H580" s="50"/>
      <c r="I580" s="50"/>
      <c r="J580" s="50"/>
      <c r="K580" s="50"/>
      <c r="N580" s="2"/>
    </row>
    <row r="581" spans="8:14" s="6" customFormat="1" ht="12.75">
      <c r="H581" s="50"/>
      <c r="I581" s="50"/>
      <c r="J581" s="50"/>
      <c r="K581" s="50"/>
      <c r="N581" s="2"/>
    </row>
    <row r="582" spans="8:14" s="6" customFormat="1" ht="12.75">
      <c r="H582" s="50"/>
      <c r="I582" s="50"/>
      <c r="J582" s="50"/>
      <c r="K582" s="50"/>
      <c r="N582" s="2"/>
    </row>
    <row r="583" spans="8:14" s="6" customFormat="1" ht="12.75">
      <c r="H583" s="50"/>
      <c r="I583" s="50"/>
      <c r="J583" s="50"/>
      <c r="K583" s="50"/>
      <c r="N583" s="2"/>
    </row>
    <row r="584" spans="8:14" s="6" customFormat="1" ht="12.75">
      <c r="H584" s="50"/>
      <c r="I584" s="50"/>
      <c r="J584" s="50"/>
      <c r="K584" s="50"/>
      <c r="N584" s="2"/>
    </row>
    <row r="585" spans="8:14" s="6" customFormat="1" ht="12.75">
      <c r="H585" s="50"/>
      <c r="I585" s="50"/>
      <c r="J585" s="50"/>
      <c r="K585" s="50"/>
      <c r="N585" s="2"/>
    </row>
    <row r="586" spans="8:14" s="6" customFormat="1" ht="12.75">
      <c r="H586" s="50"/>
      <c r="I586" s="50"/>
      <c r="J586" s="50"/>
      <c r="K586" s="50"/>
      <c r="N586" s="2"/>
    </row>
    <row r="587" spans="8:14" s="6" customFormat="1" ht="12.75">
      <c r="H587" s="50"/>
      <c r="I587" s="50"/>
      <c r="J587" s="50"/>
      <c r="K587" s="50"/>
      <c r="N587" s="2"/>
    </row>
    <row r="588" spans="8:14" s="6" customFormat="1" ht="12.75">
      <c r="H588" s="50"/>
      <c r="I588" s="50"/>
      <c r="J588" s="50"/>
      <c r="K588" s="50"/>
      <c r="N588" s="2"/>
    </row>
    <row r="589" spans="8:14" s="6" customFormat="1" ht="12.75">
      <c r="H589" s="50"/>
      <c r="I589" s="50"/>
      <c r="J589" s="50"/>
      <c r="K589" s="50"/>
      <c r="N589" s="2"/>
    </row>
    <row r="590" spans="8:14" s="6" customFormat="1" ht="12.75">
      <c r="H590" s="50"/>
      <c r="I590" s="50"/>
      <c r="J590" s="50"/>
      <c r="K590" s="50"/>
      <c r="N590" s="2"/>
    </row>
    <row r="591" spans="8:14" s="6" customFormat="1" ht="12.75">
      <c r="H591" s="50"/>
      <c r="I591" s="50"/>
      <c r="J591" s="50"/>
      <c r="K591" s="50"/>
      <c r="N591" s="2"/>
    </row>
    <row r="592" spans="8:14" s="6" customFormat="1" ht="12.75">
      <c r="H592" s="50"/>
      <c r="I592" s="50"/>
      <c r="J592" s="50"/>
      <c r="K592" s="50"/>
      <c r="N592" s="2"/>
    </row>
    <row r="593" spans="8:14" s="6" customFormat="1" ht="12.75">
      <c r="H593" s="50"/>
      <c r="I593" s="50"/>
      <c r="J593" s="50"/>
      <c r="K593" s="50"/>
      <c r="N593" s="2"/>
    </row>
    <row r="594" spans="8:14" s="6" customFormat="1" ht="12.75">
      <c r="H594" s="50"/>
      <c r="I594" s="50"/>
      <c r="J594" s="50"/>
      <c r="K594" s="50"/>
      <c r="N594" s="2"/>
    </row>
    <row r="595" spans="8:14" s="6" customFormat="1" ht="12.75">
      <c r="H595" s="50"/>
      <c r="I595" s="50"/>
      <c r="J595" s="50"/>
      <c r="K595" s="50"/>
      <c r="N595" s="2"/>
    </row>
    <row r="596" spans="8:14" s="6" customFormat="1" ht="12.75">
      <c r="H596" s="50"/>
      <c r="I596" s="50"/>
      <c r="J596" s="50"/>
      <c r="K596" s="50"/>
      <c r="N596" s="2"/>
    </row>
    <row r="597" spans="8:14" s="6" customFormat="1" ht="12.75">
      <c r="H597" s="50"/>
      <c r="I597" s="50"/>
      <c r="J597" s="50"/>
      <c r="K597" s="50"/>
      <c r="N597" s="2"/>
    </row>
    <row r="598" spans="8:14" s="6" customFormat="1" ht="12.75">
      <c r="H598" s="50"/>
      <c r="I598" s="50"/>
      <c r="J598" s="50"/>
      <c r="K598" s="50"/>
      <c r="N598" s="2"/>
    </row>
    <row r="599" spans="8:14" s="6" customFormat="1" ht="12.75">
      <c r="H599" s="50"/>
      <c r="I599" s="50"/>
      <c r="J599" s="50"/>
      <c r="K599" s="50"/>
      <c r="N599" s="2"/>
    </row>
    <row r="600" spans="8:14" s="6" customFormat="1" ht="12.75">
      <c r="H600" s="50"/>
      <c r="I600" s="50"/>
      <c r="J600" s="50"/>
      <c r="K600" s="50"/>
      <c r="N600" s="2"/>
    </row>
    <row r="601" spans="8:14" s="6" customFormat="1" ht="12.75">
      <c r="H601" s="50"/>
      <c r="I601" s="50"/>
      <c r="J601" s="50"/>
      <c r="K601" s="50"/>
      <c r="N601" s="2"/>
    </row>
    <row r="602" spans="8:14" s="6" customFormat="1" ht="12.75">
      <c r="H602" s="50"/>
      <c r="I602" s="50"/>
      <c r="J602" s="50"/>
      <c r="K602" s="50"/>
      <c r="N602" s="2"/>
    </row>
    <row r="603" spans="8:14" s="6" customFormat="1" ht="12.75">
      <c r="H603" s="50"/>
      <c r="I603" s="50"/>
      <c r="J603" s="50"/>
      <c r="K603" s="50"/>
      <c r="N603" s="2"/>
    </row>
    <row r="604" spans="8:14" s="6" customFormat="1" ht="12.75">
      <c r="H604" s="50"/>
      <c r="I604" s="50"/>
      <c r="J604" s="50"/>
      <c r="K604" s="50"/>
      <c r="N604" s="2"/>
    </row>
    <row r="605" spans="8:14" s="6" customFormat="1" ht="12.75">
      <c r="H605" s="50"/>
      <c r="I605" s="50"/>
      <c r="J605" s="50"/>
      <c r="K605" s="50"/>
      <c r="N605" s="2"/>
    </row>
    <row r="606" spans="8:14" s="6" customFormat="1" ht="12.75">
      <c r="H606" s="50"/>
      <c r="I606" s="50"/>
      <c r="J606" s="50"/>
      <c r="K606" s="50"/>
      <c r="N606" s="2"/>
    </row>
    <row r="607" spans="8:14" s="6" customFormat="1" ht="12.75">
      <c r="H607" s="50"/>
      <c r="I607" s="50"/>
      <c r="J607" s="50"/>
      <c r="K607" s="50"/>
      <c r="N607" s="2"/>
    </row>
    <row r="608" spans="8:14" s="6" customFormat="1" ht="12.75">
      <c r="H608" s="50"/>
      <c r="I608" s="50"/>
      <c r="J608" s="50"/>
      <c r="K608" s="50"/>
      <c r="N608" s="2"/>
    </row>
    <row r="609" spans="8:14" s="6" customFormat="1" ht="12.75">
      <c r="H609" s="50"/>
      <c r="I609" s="50"/>
      <c r="J609" s="50"/>
      <c r="K609" s="50"/>
      <c r="N609" s="2"/>
    </row>
    <row r="610" spans="8:14" s="6" customFormat="1" ht="12.75">
      <c r="H610" s="50"/>
      <c r="I610" s="50"/>
      <c r="J610" s="50"/>
      <c r="K610" s="50"/>
      <c r="N610" s="2"/>
    </row>
    <row r="611" spans="8:14" s="6" customFormat="1" ht="12.75">
      <c r="H611" s="50"/>
      <c r="I611" s="50"/>
      <c r="J611" s="50"/>
      <c r="K611" s="50"/>
      <c r="N611" s="2"/>
    </row>
    <row r="612" spans="8:14" s="6" customFormat="1" ht="12.75">
      <c r="H612" s="50"/>
      <c r="I612" s="50"/>
      <c r="J612" s="50"/>
      <c r="K612" s="50"/>
      <c r="N612" s="2"/>
    </row>
    <row r="613" spans="8:14" s="6" customFormat="1" ht="12.75">
      <c r="H613" s="50"/>
      <c r="I613" s="50"/>
      <c r="J613" s="50"/>
      <c r="K613" s="50"/>
      <c r="N613" s="2"/>
    </row>
    <row r="614" spans="8:14" s="6" customFormat="1" ht="12.75">
      <c r="H614" s="50"/>
      <c r="I614" s="50"/>
      <c r="J614" s="50"/>
      <c r="K614" s="50"/>
      <c r="N614" s="2"/>
    </row>
    <row r="615" spans="8:14" s="6" customFormat="1" ht="12.75">
      <c r="H615" s="50"/>
      <c r="I615" s="50"/>
      <c r="J615" s="50"/>
      <c r="K615" s="50"/>
      <c r="N615" s="2"/>
    </row>
    <row r="616" spans="8:14" s="6" customFormat="1" ht="12.75">
      <c r="H616" s="50"/>
      <c r="I616" s="50"/>
      <c r="J616" s="50"/>
      <c r="K616" s="50"/>
      <c r="N616" s="2"/>
    </row>
    <row r="617" spans="8:14" s="6" customFormat="1" ht="12.75">
      <c r="H617" s="50"/>
      <c r="I617" s="50"/>
      <c r="J617" s="50"/>
      <c r="K617" s="50"/>
      <c r="N617" s="2"/>
    </row>
    <row r="618" spans="8:14" s="6" customFormat="1" ht="12.75">
      <c r="H618" s="50"/>
      <c r="I618" s="50"/>
      <c r="J618" s="50"/>
      <c r="K618" s="50"/>
      <c r="N618" s="2"/>
    </row>
    <row r="619" spans="8:14" s="6" customFormat="1" ht="12.75">
      <c r="H619" s="50"/>
      <c r="I619" s="50"/>
      <c r="J619" s="50"/>
      <c r="K619" s="50"/>
      <c r="N619" s="2"/>
    </row>
    <row r="620" spans="8:14" s="6" customFormat="1" ht="12.75">
      <c r="H620" s="50"/>
      <c r="I620" s="50"/>
      <c r="J620" s="50"/>
      <c r="K620" s="50"/>
      <c r="N620" s="2"/>
    </row>
    <row r="621" spans="8:14" s="6" customFormat="1" ht="12.75">
      <c r="H621" s="50"/>
      <c r="I621" s="50"/>
      <c r="J621" s="50"/>
      <c r="K621" s="50"/>
      <c r="N621" s="2"/>
    </row>
    <row r="622" spans="8:14" s="6" customFormat="1" ht="12.75">
      <c r="H622" s="50"/>
      <c r="I622" s="50"/>
      <c r="J622" s="50"/>
      <c r="K622" s="50"/>
      <c r="N622" s="2"/>
    </row>
    <row r="623" spans="8:14" s="6" customFormat="1" ht="12.75">
      <c r="H623" s="50"/>
      <c r="I623" s="50"/>
      <c r="J623" s="50"/>
      <c r="K623" s="50"/>
      <c r="N623" s="2"/>
    </row>
    <row r="624" spans="8:14" s="6" customFormat="1" ht="12.75">
      <c r="H624" s="50"/>
      <c r="I624" s="50"/>
      <c r="J624" s="50"/>
      <c r="K624" s="50"/>
      <c r="N624" s="2"/>
    </row>
    <row r="625" spans="8:14" s="6" customFormat="1" ht="12.75">
      <c r="H625" s="50"/>
      <c r="I625" s="50"/>
      <c r="J625" s="50"/>
      <c r="K625" s="50"/>
      <c r="N625" s="2"/>
    </row>
    <row r="626" spans="8:14" s="6" customFormat="1" ht="12.75">
      <c r="H626" s="50"/>
      <c r="I626" s="50"/>
      <c r="J626" s="50"/>
      <c r="K626" s="50"/>
      <c r="N626" s="2"/>
    </row>
    <row r="627" spans="8:14" s="6" customFormat="1" ht="12.75">
      <c r="H627" s="50"/>
      <c r="I627" s="50"/>
      <c r="J627" s="50"/>
      <c r="K627" s="50"/>
      <c r="N627" s="2"/>
    </row>
    <row r="628" spans="8:14" s="6" customFormat="1" ht="12.75">
      <c r="H628" s="50"/>
      <c r="I628" s="50"/>
      <c r="J628" s="50"/>
      <c r="K628" s="50"/>
      <c r="N628" s="2"/>
    </row>
    <row r="629" spans="8:14" s="6" customFormat="1" ht="12.75">
      <c r="H629" s="50"/>
      <c r="I629" s="50"/>
      <c r="J629" s="50"/>
      <c r="K629" s="50"/>
      <c r="N629" s="2"/>
    </row>
    <row r="630" spans="8:14" s="6" customFormat="1" ht="12.75">
      <c r="H630" s="50"/>
      <c r="I630" s="50"/>
      <c r="J630" s="50"/>
      <c r="K630" s="50"/>
      <c r="N630" s="2"/>
    </row>
    <row r="631" spans="8:14" s="6" customFormat="1" ht="12.75">
      <c r="H631" s="50"/>
      <c r="I631" s="50"/>
      <c r="J631" s="50"/>
      <c r="K631" s="50"/>
      <c r="N631" s="2"/>
    </row>
    <row r="632" spans="8:14" s="6" customFormat="1" ht="12.75">
      <c r="H632" s="50"/>
      <c r="I632" s="50"/>
      <c r="J632" s="50"/>
      <c r="K632" s="50"/>
      <c r="N632" s="2"/>
    </row>
    <row r="633" spans="8:14" s="6" customFormat="1" ht="12.75">
      <c r="H633" s="50"/>
      <c r="I633" s="50"/>
      <c r="J633" s="50"/>
      <c r="K633" s="50"/>
      <c r="N633" s="2"/>
    </row>
    <row r="634" spans="8:14" s="6" customFormat="1" ht="12.75">
      <c r="H634" s="50"/>
      <c r="I634" s="50"/>
      <c r="J634" s="50"/>
      <c r="K634" s="50"/>
      <c r="N634" s="2"/>
    </row>
    <row r="635" spans="8:14" s="6" customFormat="1" ht="12.75">
      <c r="H635" s="50"/>
      <c r="I635" s="50"/>
      <c r="J635" s="50"/>
      <c r="K635" s="50"/>
      <c r="N635" s="2"/>
    </row>
    <row r="636" spans="8:14" s="6" customFormat="1" ht="12.75">
      <c r="H636" s="50"/>
      <c r="I636" s="50"/>
      <c r="J636" s="50"/>
      <c r="K636" s="50"/>
      <c r="N636" s="2"/>
    </row>
    <row r="637" spans="8:14" s="6" customFormat="1" ht="12.75">
      <c r="H637" s="50"/>
      <c r="I637" s="50"/>
      <c r="J637" s="50"/>
      <c r="K637" s="50"/>
      <c r="N637" s="2"/>
    </row>
    <row r="638" spans="8:14" s="6" customFormat="1" ht="12.75">
      <c r="H638" s="50"/>
      <c r="I638" s="50"/>
      <c r="J638" s="50"/>
      <c r="K638" s="50"/>
      <c r="N638" s="2"/>
    </row>
    <row r="639" spans="8:14" s="6" customFormat="1" ht="12.75">
      <c r="H639" s="50"/>
      <c r="I639" s="50"/>
      <c r="J639" s="50"/>
      <c r="K639" s="50"/>
      <c r="N639" s="2"/>
    </row>
    <row r="640" spans="8:14" s="6" customFormat="1" ht="12.75">
      <c r="H640" s="50"/>
      <c r="I640" s="50"/>
      <c r="J640" s="50"/>
      <c r="K640" s="50"/>
      <c r="N640" s="2"/>
    </row>
    <row r="641" spans="8:14" s="6" customFormat="1" ht="12.75">
      <c r="H641" s="50"/>
      <c r="I641" s="50"/>
      <c r="J641" s="50"/>
      <c r="K641" s="50"/>
      <c r="N641" s="2"/>
    </row>
    <row r="642" spans="8:14" s="6" customFormat="1" ht="12.75">
      <c r="H642" s="50"/>
      <c r="I642" s="50"/>
      <c r="J642" s="50"/>
      <c r="K642" s="50"/>
      <c r="N642" s="2"/>
    </row>
    <row r="643" spans="8:14" s="6" customFormat="1" ht="12.75">
      <c r="H643" s="50"/>
      <c r="I643" s="50"/>
      <c r="J643" s="50"/>
      <c r="K643" s="50"/>
      <c r="N643" s="2"/>
    </row>
    <row r="644" spans="8:14" s="6" customFormat="1" ht="12.75">
      <c r="H644" s="50"/>
      <c r="I644" s="50"/>
      <c r="J644" s="50"/>
      <c r="K644" s="50"/>
      <c r="N644" s="2"/>
    </row>
    <row r="645" spans="8:14" s="6" customFormat="1" ht="12.75">
      <c r="H645" s="50"/>
      <c r="I645" s="50"/>
      <c r="J645" s="50"/>
      <c r="K645" s="50"/>
      <c r="N645" s="2"/>
    </row>
    <row r="646" spans="8:14" s="6" customFormat="1" ht="12.75">
      <c r="H646" s="50"/>
      <c r="I646" s="50"/>
      <c r="J646" s="50"/>
      <c r="K646" s="50"/>
      <c r="N646" s="2"/>
    </row>
    <row r="647" spans="8:14" s="6" customFormat="1" ht="12.75">
      <c r="H647" s="50"/>
      <c r="I647" s="50"/>
      <c r="J647" s="50"/>
      <c r="K647" s="50"/>
      <c r="N647" s="2"/>
    </row>
    <row r="648" spans="8:14" s="6" customFormat="1" ht="12.75">
      <c r="H648" s="50"/>
      <c r="I648" s="50"/>
      <c r="J648" s="50"/>
      <c r="K648" s="50"/>
      <c r="N648" s="2"/>
    </row>
    <row r="649" spans="8:14" s="6" customFormat="1" ht="12.75">
      <c r="H649" s="50"/>
      <c r="I649" s="50"/>
      <c r="J649" s="50"/>
      <c r="K649" s="50"/>
      <c r="N649" s="2"/>
    </row>
    <row r="650" spans="8:14" s="6" customFormat="1" ht="12.75">
      <c r="H650" s="50"/>
      <c r="I650" s="50"/>
      <c r="J650" s="50"/>
      <c r="K650" s="50"/>
      <c r="N650" s="2"/>
    </row>
    <row r="651" spans="8:14" s="6" customFormat="1" ht="12.75">
      <c r="H651" s="50"/>
      <c r="I651" s="50"/>
      <c r="J651" s="50"/>
      <c r="K651" s="50"/>
      <c r="N651" s="2"/>
    </row>
    <row r="652" spans="8:14" s="6" customFormat="1" ht="12.75">
      <c r="H652" s="50"/>
      <c r="I652" s="50"/>
      <c r="J652" s="50"/>
      <c r="K652" s="50"/>
      <c r="N652" s="2"/>
    </row>
    <row r="653" spans="8:14" s="6" customFormat="1" ht="12.75">
      <c r="H653" s="50"/>
      <c r="I653" s="50"/>
      <c r="J653" s="50"/>
      <c r="K653" s="50"/>
      <c r="N653" s="2"/>
    </row>
    <row r="654" spans="8:14" s="6" customFormat="1" ht="12.75">
      <c r="H654" s="50"/>
      <c r="I654" s="50"/>
      <c r="J654" s="50"/>
      <c r="K654" s="50"/>
      <c r="N654" s="2"/>
    </row>
    <row r="655" spans="8:14" s="6" customFormat="1" ht="12.75">
      <c r="H655" s="50"/>
      <c r="I655" s="50"/>
      <c r="J655" s="50"/>
      <c r="K655" s="50"/>
      <c r="N655" s="2"/>
    </row>
    <row r="656" spans="8:14" s="6" customFormat="1" ht="12.75">
      <c r="H656" s="50"/>
      <c r="I656" s="50"/>
      <c r="J656" s="50"/>
      <c r="K656" s="50"/>
      <c r="N656" s="2"/>
    </row>
    <row r="657" spans="8:14" s="6" customFormat="1" ht="12.75">
      <c r="H657" s="50"/>
      <c r="I657" s="50"/>
      <c r="J657" s="50"/>
      <c r="K657" s="50"/>
      <c r="N657" s="2"/>
    </row>
    <row r="658" spans="8:14" s="6" customFormat="1" ht="12.75">
      <c r="H658" s="50"/>
      <c r="I658" s="50"/>
      <c r="J658" s="50"/>
      <c r="K658" s="50"/>
      <c r="N658" s="2"/>
    </row>
    <row r="659" spans="8:14" s="6" customFormat="1" ht="12.75">
      <c r="H659" s="50"/>
      <c r="I659" s="50"/>
      <c r="J659" s="50"/>
      <c r="K659" s="50"/>
      <c r="N659" s="2"/>
    </row>
    <row r="660" spans="8:14" s="6" customFormat="1" ht="12.75">
      <c r="H660" s="50"/>
      <c r="I660" s="50"/>
      <c r="J660" s="50"/>
      <c r="K660" s="50"/>
      <c r="N660" s="2"/>
    </row>
    <row r="661" spans="8:14" s="6" customFormat="1" ht="12.75">
      <c r="H661" s="50"/>
      <c r="I661" s="50"/>
      <c r="J661" s="50"/>
      <c r="K661" s="50"/>
      <c r="N661" s="2"/>
    </row>
    <row r="662" spans="8:14" s="6" customFormat="1" ht="12.75">
      <c r="H662" s="50"/>
      <c r="I662" s="50"/>
      <c r="J662" s="50"/>
      <c r="K662" s="50"/>
      <c r="N662" s="2"/>
    </row>
    <row r="663" spans="8:14" s="6" customFormat="1" ht="12.75">
      <c r="H663" s="50"/>
      <c r="I663" s="50"/>
      <c r="J663" s="50"/>
      <c r="K663" s="50"/>
      <c r="N663" s="2"/>
    </row>
    <row r="664" spans="8:14" s="6" customFormat="1" ht="12.75">
      <c r="H664" s="50"/>
      <c r="I664" s="50"/>
      <c r="J664" s="50"/>
      <c r="K664" s="50"/>
      <c r="N664" s="2"/>
    </row>
    <row r="665" spans="8:14" s="6" customFormat="1" ht="12.75">
      <c r="H665" s="50"/>
      <c r="I665" s="50"/>
      <c r="J665" s="50"/>
      <c r="K665" s="50"/>
      <c r="N665" s="2"/>
    </row>
    <row r="666" spans="8:14" s="6" customFormat="1" ht="12.75">
      <c r="H666" s="50"/>
      <c r="I666" s="50"/>
      <c r="J666" s="50"/>
      <c r="K666" s="50"/>
      <c r="N666" s="2"/>
    </row>
    <row r="667" spans="8:14" s="6" customFormat="1" ht="12.75">
      <c r="H667" s="50"/>
      <c r="I667" s="50"/>
      <c r="J667" s="50"/>
      <c r="K667" s="50"/>
      <c r="N667" s="2"/>
    </row>
    <row r="668" spans="8:14" s="6" customFormat="1" ht="12.75">
      <c r="H668" s="50"/>
      <c r="I668" s="50"/>
      <c r="J668" s="50"/>
      <c r="K668" s="50"/>
      <c r="N668" s="2"/>
    </row>
    <row r="669" spans="8:14" s="6" customFormat="1" ht="12.75">
      <c r="H669" s="50"/>
      <c r="I669" s="50"/>
      <c r="J669" s="50"/>
      <c r="K669" s="50"/>
      <c r="N669" s="2"/>
    </row>
    <row r="670" spans="8:14" s="6" customFormat="1" ht="12.75">
      <c r="H670" s="50"/>
      <c r="I670" s="50"/>
      <c r="J670" s="50"/>
      <c r="K670" s="50"/>
      <c r="N670" s="2"/>
    </row>
    <row r="671" spans="8:14" s="6" customFormat="1" ht="12.75">
      <c r="H671" s="50"/>
      <c r="I671" s="50"/>
      <c r="J671" s="50"/>
      <c r="K671" s="50"/>
      <c r="N671" s="2"/>
    </row>
    <row r="672" spans="8:14" s="6" customFormat="1" ht="12.75">
      <c r="H672" s="50"/>
      <c r="I672" s="50"/>
      <c r="J672" s="50"/>
      <c r="K672" s="50"/>
      <c r="N672" s="2"/>
    </row>
    <row r="673" spans="8:14" s="6" customFormat="1" ht="12.75">
      <c r="H673" s="50"/>
      <c r="I673" s="50"/>
      <c r="J673" s="50"/>
      <c r="K673" s="50"/>
      <c r="N673" s="2"/>
    </row>
    <row r="674" spans="8:14" s="6" customFormat="1" ht="12.75">
      <c r="H674" s="50"/>
      <c r="I674" s="50"/>
      <c r="J674" s="50"/>
      <c r="K674" s="50"/>
      <c r="N674" s="2"/>
    </row>
    <row r="675" spans="8:14" s="6" customFormat="1" ht="12.75">
      <c r="H675" s="50"/>
      <c r="I675" s="50"/>
      <c r="J675" s="50"/>
      <c r="K675" s="50"/>
      <c r="N675" s="2"/>
    </row>
    <row r="676" spans="8:14" s="6" customFormat="1" ht="12.75">
      <c r="H676" s="50"/>
      <c r="I676" s="50"/>
      <c r="J676" s="50"/>
      <c r="K676" s="50"/>
      <c r="N676" s="2"/>
    </row>
    <row r="677" spans="8:14" s="6" customFormat="1" ht="12.75">
      <c r="H677" s="50"/>
      <c r="I677" s="50"/>
      <c r="J677" s="50"/>
      <c r="K677" s="50"/>
      <c r="N677" s="2"/>
    </row>
    <row r="678" spans="8:14" s="6" customFormat="1" ht="12.75">
      <c r="H678" s="50"/>
      <c r="I678" s="50"/>
      <c r="J678" s="50"/>
      <c r="K678" s="50"/>
      <c r="N678" s="2"/>
    </row>
    <row r="679" spans="8:14" s="6" customFormat="1" ht="12.75">
      <c r="H679" s="50"/>
      <c r="I679" s="50"/>
      <c r="J679" s="50"/>
      <c r="K679" s="50"/>
      <c r="N679" s="2"/>
    </row>
    <row r="680" spans="8:14" s="6" customFormat="1" ht="12.75">
      <c r="H680" s="50"/>
      <c r="I680" s="50"/>
      <c r="J680" s="50"/>
      <c r="K680" s="50"/>
      <c r="N680" s="2"/>
    </row>
    <row r="681" spans="8:14" s="6" customFormat="1" ht="12.75">
      <c r="H681" s="50"/>
      <c r="I681" s="50"/>
      <c r="J681" s="50"/>
      <c r="K681" s="50"/>
      <c r="N681" s="2"/>
    </row>
    <row r="682" spans="8:14" s="6" customFormat="1" ht="12.75">
      <c r="H682" s="50"/>
      <c r="I682" s="50"/>
      <c r="J682" s="50"/>
      <c r="K682" s="50"/>
      <c r="N682" s="2"/>
    </row>
    <row r="683" spans="8:14" s="6" customFormat="1" ht="12.75">
      <c r="H683" s="50"/>
      <c r="I683" s="50"/>
      <c r="J683" s="50"/>
      <c r="K683" s="50"/>
      <c r="N683" s="2"/>
    </row>
    <row r="684" spans="8:14" s="6" customFormat="1" ht="12.75">
      <c r="H684" s="50"/>
      <c r="I684" s="50"/>
      <c r="J684" s="50"/>
      <c r="K684" s="50"/>
      <c r="N684" s="2"/>
    </row>
    <row r="685" spans="8:14" s="6" customFormat="1" ht="12.75">
      <c r="H685" s="50"/>
      <c r="I685" s="50"/>
      <c r="J685" s="50"/>
      <c r="K685" s="50"/>
      <c r="N685" s="2"/>
    </row>
    <row r="686" spans="8:14" s="6" customFormat="1" ht="12.75">
      <c r="H686" s="50"/>
      <c r="I686" s="50"/>
      <c r="J686" s="50"/>
      <c r="K686" s="50"/>
      <c r="N686" s="2"/>
    </row>
    <row r="687" spans="8:14" s="6" customFormat="1" ht="12.75">
      <c r="H687" s="50"/>
      <c r="I687" s="50"/>
      <c r="J687" s="50"/>
      <c r="K687" s="50"/>
      <c r="N687" s="2"/>
    </row>
    <row r="688" spans="8:14" s="6" customFormat="1" ht="12.75">
      <c r="H688" s="50"/>
      <c r="I688" s="50"/>
      <c r="J688" s="50"/>
      <c r="K688" s="50"/>
      <c r="N688" s="2"/>
    </row>
    <row r="689" spans="8:14" s="6" customFormat="1" ht="12.75">
      <c r="H689" s="50"/>
      <c r="I689" s="50"/>
      <c r="J689" s="50"/>
      <c r="K689" s="50"/>
      <c r="N689" s="2"/>
    </row>
    <row r="690" spans="8:14" s="6" customFormat="1" ht="12.75">
      <c r="H690" s="50"/>
      <c r="I690" s="50"/>
      <c r="J690" s="50"/>
      <c r="K690" s="50"/>
      <c r="N690" s="2"/>
    </row>
    <row r="691" spans="8:14" s="6" customFormat="1" ht="12.75">
      <c r="H691" s="50"/>
      <c r="I691" s="50"/>
      <c r="J691" s="50"/>
      <c r="K691" s="50"/>
      <c r="N691" s="2"/>
    </row>
    <row r="692" spans="8:14" s="6" customFormat="1" ht="12.75">
      <c r="H692" s="50"/>
      <c r="I692" s="50"/>
      <c r="J692" s="50"/>
      <c r="K692" s="50"/>
      <c r="N692" s="2"/>
    </row>
    <row r="693" spans="8:14" s="6" customFormat="1" ht="12.75">
      <c r="H693" s="50"/>
      <c r="I693" s="50"/>
      <c r="J693" s="50"/>
      <c r="K693" s="50"/>
      <c r="N693" s="2"/>
    </row>
    <row r="694" spans="8:14" s="6" customFormat="1" ht="12.75">
      <c r="H694" s="50"/>
      <c r="I694" s="50"/>
      <c r="J694" s="50"/>
      <c r="K694" s="50"/>
      <c r="N694" s="2"/>
    </row>
    <row r="695" spans="8:14" s="6" customFormat="1" ht="12.75">
      <c r="H695" s="50"/>
      <c r="I695" s="50"/>
      <c r="J695" s="50"/>
      <c r="K695" s="50"/>
      <c r="N695" s="2"/>
    </row>
    <row r="696" spans="8:14" s="6" customFormat="1" ht="12.75">
      <c r="H696" s="50"/>
      <c r="I696" s="50"/>
      <c r="J696" s="50"/>
      <c r="K696" s="50"/>
      <c r="N696" s="2"/>
    </row>
    <row r="697" spans="8:14" s="6" customFormat="1" ht="12.75">
      <c r="H697" s="50"/>
      <c r="I697" s="50"/>
      <c r="J697" s="50"/>
      <c r="K697" s="50"/>
      <c r="N697" s="2"/>
    </row>
    <row r="698" spans="8:14" s="6" customFormat="1" ht="12.75">
      <c r="H698" s="50"/>
      <c r="I698" s="50"/>
      <c r="J698" s="50"/>
      <c r="K698" s="50"/>
      <c r="N698" s="2"/>
    </row>
    <row r="699" spans="8:14" s="6" customFormat="1" ht="12.75">
      <c r="H699" s="50"/>
      <c r="I699" s="50"/>
      <c r="J699" s="50"/>
      <c r="K699" s="50"/>
      <c r="N699" s="2"/>
    </row>
    <row r="700" spans="8:14" s="6" customFormat="1" ht="12.75">
      <c r="H700" s="50"/>
      <c r="I700" s="50"/>
      <c r="J700" s="50"/>
      <c r="K700" s="50"/>
      <c r="N700" s="2"/>
    </row>
    <row r="701" spans="8:14" s="6" customFormat="1" ht="12.75">
      <c r="H701" s="50"/>
      <c r="I701" s="50"/>
      <c r="J701" s="50"/>
      <c r="K701" s="50"/>
      <c r="N701" s="2"/>
    </row>
    <row r="702" spans="8:14" s="6" customFormat="1" ht="12.75">
      <c r="H702" s="50"/>
      <c r="I702" s="50"/>
      <c r="J702" s="50"/>
      <c r="K702" s="50"/>
      <c r="N702" s="2"/>
    </row>
    <row r="703" spans="8:14" s="6" customFormat="1" ht="12.75">
      <c r="H703" s="50"/>
      <c r="I703" s="50"/>
      <c r="J703" s="50"/>
      <c r="K703" s="50"/>
      <c r="N703" s="2"/>
    </row>
    <row r="704" spans="8:14" s="6" customFormat="1" ht="12.75">
      <c r="H704" s="50"/>
      <c r="I704" s="50"/>
      <c r="J704" s="50"/>
      <c r="K704" s="50"/>
      <c r="N704" s="2"/>
    </row>
    <row r="705" spans="8:14" s="6" customFormat="1" ht="12.75">
      <c r="H705" s="50"/>
      <c r="I705" s="50"/>
      <c r="J705" s="50"/>
      <c r="K705" s="50"/>
      <c r="N705" s="2"/>
    </row>
    <row r="706" spans="8:14" s="6" customFormat="1" ht="12.75">
      <c r="H706" s="50"/>
      <c r="I706" s="50"/>
      <c r="J706" s="50"/>
      <c r="K706" s="50"/>
      <c r="N706" s="2"/>
    </row>
    <row r="707" spans="8:14" s="6" customFormat="1" ht="12.75">
      <c r="H707" s="50"/>
      <c r="I707" s="50"/>
      <c r="J707" s="50"/>
      <c r="K707" s="50"/>
      <c r="N707" s="2"/>
    </row>
    <row r="708" spans="8:14" s="6" customFormat="1" ht="12.75">
      <c r="H708" s="50"/>
      <c r="I708" s="50"/>
      <c r="J708" s="50"/>
      <c r="K708" s="50"/>
      <c r="N708" s="2"/>
    </row>
    <row r="709" spans="8:14" s="6" customFormat="1" ht="12.75">
      <c r="H709" s="50"/>
      <c r="I709" s="50"/>
      <c r="J709" s="50"/>
      <c r="K709" s="50"/>
      <c r="N709" s="2"/>
    </row>
    <row r="710" spans="8:14" s="6" customFormat="1" ht="12.75">
      <c r="H710" s="50"/>
      <c r="I710" s="50"/>
      <c r="J710" s="50"/>
      <c r="K710" s="50"/>
      <c r="N710" s="2"/>
    </row>
    <row r="711" spans="8:14" s="6" customFormat="1" ht="12.75">
      <c r="H711" s="50"/>
      <c r="I711" s="50"/>
      <c r="J711" s="50"/>
      <c r="K711" s="50"/>
      <c r="N711" s="2"/>
    </row>
    <row r="712" spans="8:14" s="6" customFormat="1" ht="12.75">
      <c r="H712" s="50"/>
      <c r="I712" s="50"/>
      <c r="J712" s="50"/>
      <c r="K712" s="50"/>
      <c r="N712" s="2"/>
    </row>
    <row r="713" spans="8:14" s="6" customFormat="1" ht="12.75">
      <c r="H713" s="50"/>
      <c r="I713" s="50"/>
      <c r="J713" s="50"/>
      <c r="K713" s="50"/>
      <c r="N713" s="2"/>
    </row>
    <row r="714" spans="8:14" s="6" customFormat="1" ht="12.75">
      <c r="H714" s="50"/>
      <c r="I714" s="50"/>
      <c r="J714" s="50"/>
      <c r="K714" s="50"/>
      <c r="N714" s="2"/>
    </row>
    <row r="715" spans="8:14" s="6" customFormat="1" ht="12.75">
      <c r="H715" s="50"/>
      <c r="I715" s="50"/>
      <c r="J715" s="50"/>
      <c r="K715" s="50"/>
      <c r="N715" s="2"/>
    </row>
    <row r="716" spans="8:14" s="6" customFormat="1" ht="12.75">
      <c r="H716" s="50"/>
      <c r="I716" s="50"/>
      <c r="J716" s="50"/>
      <c r="K716" s="50"/>
      <c r="N716" s="2"/>
    </row>
    <row r="717" spans="8:14" s="6" customFormat="1" ht="12.75">
      <c r="H717" s="50"/>
      <c r="I717" s="50"/>
      <c r="J717" s="50"/>
      <c r="K717" s="50"/>
      <c r="N717" s="2"/>
    </row>
    <row r="718" spans="8:14" s="6" customFormat="1" ht="12.75">
      <c r="H718" s="50"/>
      <c r="I718" s="50"/>
      <c r="J718" s="50"/>
      <c r="K718" s="50"/>
      <c r="N718" s="2"/>
    </row>
    <row r="719" spans="8:14" s="6" customFormat="1" ht="12.75">
      <c r="H719" s="50"/>
      <c r="I719" s="50"/>
      <c r="J719" s="50"/>
      <c r="K719" s="50"/>
      <c r="N719" s="2"/>
    </row>
    <row r="720" spans="8:14" s="6" customFormat="1" ht="12.75">
      <c r="H720" s="50"/>
      <c r="I720" s="50"/>
      <c r="J720" s="50"/>
      <c r="K720" s="50"/>
      <c r="N720" s="2"/>
    </row>
    <row r="721" spans="8:14" s="6" customFormat="1" ht="12.75">
      <c r="H721" s="50"/>
      <c r="I721" s="50"/>
      <c r="J721" s="50"/>
      <c r="K721" s="50"/>
      <c r="N721" s="2"/>
    </row>
    <row r="722" spans="8:14" s="6" customFormat="1" ht="12.75">
      <c r="H722" s="50"/>
      <c r="I722" s="50"/>
      <c r="J722" s="50"/>
      <c r="K722" s="50"/>
      <c r="N722" s="2"/>
    </row>
    <row r="723" spans="8:14" s="6" customFormat="1" ht="12.75">
      <c r="H723" s="50"/>
      <c r="I723" s="50"/>
      <c r="J723" s="50"/>
      <c r="K723" s="50"/>
      <c r="N723" s="2"/>
    </row>
    <row r="724" spans="8:14" s="6" customFormat="1" ht="12.75">
      <c r="H724" s="50"/>
      <c r="I724" s="50"/>
      <c r="J724" s="50"/>
      <c r="K724" s="50"/>
      <c r="N724" s="2"/>
    </row>
    <row r="725" spans="8:14" s="6" customFormat="1" ht="12.75">
      <c r="H725" s="50"/>
      <c r="I725" s="50"/>
      <c r="J725" s="50"/>
      <c r="K725" s="50"/>
      <c r="N725" s="2"/>
    </row>
    <row r="726" spans="8:14" s="6" customFormat="1" ht="12.75">
      <c r="H726" s="50"/>
      <c r="I726" s="50"/>
      <c r="J726" s="50"/>
      <c r="K726" s="50"/>
      <c r="N726" s="2"/>
    </row>
    <row r="727" spans="8:14" s="6" customFormat="1" ht="12.75">
      <c r="H727" s="50"/>
      <c r="I727" s="50"/>
      <c r="J727" s="50"/>
      <c r="K727" s="50"/>
      <c r="N727" s="2"/>
    </row>
    <row r="728" spans="8:14" s="6" customFormat="1" ht="12.75">
      <c r="H728" s="50"/>
      <c r="I728" s="50"/>
      <c r="J728" s="50"/>
      <c r="K728" s="50"/>
      <c r="N728" s="2"/>
    </row>
    <row r="729" spans="8:14" s="6" customFormat="1" ht="12.75">
      <c r="H729" s="50"/>
      <c r="I729" s="50"/>
      <c r="J729" s="50"/>
      <c r="K729" s="50"/>
      <c r="N729" s="2"/>
    </row>
    <row r="730" spans="8:14" s="6" customFormat="1" ht="12.75">
      <c r="H730" s="50"/>
      <c r="I730" s="50"/>
      <c r="J730" s="50"/>
      <c r="K730" s="50"/>
      <c r="N730" s="2"/>
    </row>
    <row r="731" spans="8:14" s="6" customFormat="1" ht="12.75">
      <c r="H731" s="50"/>
      <c r="I731" s="50"/>
      <c r="J731" s="50"/>
      <c r="K731" s="50"/>
      <c r="N731" s="2"/>
    </row>
    <row r="732" spans="8:14" s="6" customFormat="1" ht="12.75">
      <c r="H732" s="50"/>
      <c r="I732" s="50"/>
      <c r="J732" s="50"/>
      <c r="K732" s="50"/>
      <c r="N732" s="2"/>
    </row>
    <row r="733" spans="8:14" s="6" customFormat="1" ht="12.75">
      <c r="H733" s="50"/>
      <c r="I733" s="50"/>
      <c r="J733" s="50"/>
      <c r="K733" s="50"/>
      <c r="N733" s="2"/>
    </row>
    <row r="734" spans="8:14" s="6" customFormat="1" ht="12.75">
      <c r="H734" s="50"/>
      <c r="I734" s="50"/>
      <c r="J734" s="50"/>
      <c r="K734" s="50"/>
      <c r="N734" s="2"/>
    </row>
    <row r="735" spans="8:14" s="6" customFormat="1" ht="12.75">
      <c r="H735" s="50"/>
      <c r="I735" s="50"/>
      <c r="J735" s="50"/>
      <c r="K735" s="50"/>
      <c r="N735" s="2"/>
    </row>
    <row r="736" spans="8:14" s="6" customFormat="1" ht="12.75">
      <c r="H736" s="50"/>
      <c r="I736" s="50"/>
      <c r="J736" s="50"/>
      <c r="K736" s="50"/>
      <c r="N736" s="2"/>
    </row>
    <row r="737" spans="8:14" s="6" customFormat="1" ht="12.75">
      <c r="H737" s="50"/>
      <c r="I737" s="50"/>
      <c r="J737" s="50"/>
      <c r="K737" s="50"/>
      <c r="N737" s="2"/>
    </row>
    <row r="738" spans="8:14" s="6" customFormat="1" ht="12.75">
      <c r="H738" s="50"/>
      <c r="I738" s="50"/>
      <c r="J738" s="50"/>
      <c r="K738" s="50"/>
      <c r="N738" s="2"/>
    </row>
    <row r="739" spans="8:14" s="6" customFormat="1" ht="12.75">
      <c r="H739" s="50"/>
      <c r="I739" s="50"/>
      <c r="J739" s="50"/>
      <c r="K739" s="50"/>
      <c r="N739" s="2"/>
    </row>
    <row r="740" spans="8:14" s="6" customFormat="1" ht="12.75">
      <c r="H740" s="50"/>
      <c r="I740" s="50"/>
      <c r="J740" s="50"/>
      <c r="K740" s="50"/>
      <c r="N740" s="2"/>
    </row>
    <row r="741" spans="8:14" s="6" customFormat="1" ht="12.75">
      <c r="H741" s="50"/>
      <c r="I741" s="50"/>
      <c r="J741" s="50"/>
      <c r="K741" s="50"/>
      <c r="N741" s="2"/>
    </row>
    <row r="742" spans="8:14" s="6" customFormat="1" ht="12.75">
      <c r="H742" s="50"/>
      <c r="I742" s="50"/>
      <c r="J742" s="50"/>
      <c r="K742" s="50"/>
      <c r="N742" s="2"/>
    </row>
    <row r="743" spans="8:14" s="6" customFormat="1" ht="12.75">
      <c r="H743" s="50"/>
      <c r="I743" s="50"/>
      <c r="J743" s="50"/>
      <c r="K743" s="50"/>
      <c r="N743" s="2"/>
    </row>
    <row r="744" spans="8:14" s="6" customFormat="1" ht="12.75">
      <c r="H744" s="50"/>
      <c r="I744" s="50"/>
      <c r="J744" s="50"/>
      <c r="K744" s="50"/>
      <c r="N744" s="2"/>
    </row>
    <row r="745" spans="8:14" s="6" customFormat="1" ht="12.75">
      <c r="H745" s="50"/>
      <c r="I745" s="50"/>
      <c r="J745" s="50"/>
      <c r="K745" s="50"/>
      <c r="N745" s="2"/>
    </row>
    <row r="746" spans="8:14" s="6" customFormat="1" ht="12.75">
      <c r="H746" s="50"/>
      <c r="I746" s="50"/>
      <c r="J746" s="50"/>
      <c r="K746" s="50"/>
      <c r="N746" s="2"/>
    </row>
    <row r="747" spans="8:14" s="6" customFormat="1" ht="12.75">
      <c r="H747" s="50"/>
      <c r="I747" s="50"/>
      <c r="J747" s="50"/>
      <c r="K747" s="50"/>
      <c r="N747" s="2"/>
    </row>
    <row r="748" spans="8:14" s="6" customFormat="1" ht="12.75">
      <c r="H748" s="50"/>
      <c r="I748" s="50"/>
      <c r="J748" s="50"/>
      <c r="K748" s="50"/>
      <c r="N748" s="2"/>
    </row>
    <row r="749" spans="8:14" s="6" customFormat="1" ht="12.75">
      <c r="H749" s="50"/>
      <c r="I749" s="50"/>
      <c r="J749" s="50"/>
      <c r="K749" s="50"/>
      <c r="N749" s="2"/>
    </row>
    <row r="750" spans="8:14" s="6" customFormat="1" ht="12.75">
      <c r="H750" s="50"/>
      <c r="I750" s="50"/>
      <c r="J750" s="50"/>
      <c r="K750" s="50"/>
      <c r="N750" s="2"/>
    </row>
    <row r="751" spans="8:14" s="6" customFormat="1" ht="12.75">
      <c r="H751" s="50"/>
      <c r="I751" s="50"/>
      <c r="J751" s="50"/>
      <c r="K751" s="50"/>
      <c r="N751" s="2"/>
    </row>
    <row r="752" spans="8:14" s="6" customFormat="1" ht="12.75">
      <c r="H752" s="50"/>
      <c r="I752" s="50"/>
      <c r="J752" s="50"/>
      <c r="K752" s="50"/>
      <c r="N752" s="2"/>
    </row>
    <row r="753" spans="8:14" s="6" customFormat="1" ht="12.75">
      <c r="H753" s="50"/>
      <c r="I753" s="50"/>
      <c r="J753" s="50"/>
      <c r="K753" s="50"/>
      <c r="N753" s="2"/>
    </row>
    <row r="754" spans="8:14" s="6" customFormat="1" ht="12.75">
      <c r="H754" s="50"/>
      <c r="I754" s="50"/>
      <c r="J754" s="50"/>
      <c r="K754" s="50"/>
      <c r="N754" s="2"/>
    </row>
    <row r="755" spans="8:14" s="6" customFormat="1" ht="12.75">
      <c r="H755" s="50"/>
      <c r="I755" s="50"/>
      <c r="J755" s="50"/>
      <c r="K755" s="50"/>
      <c r="N755" s="2"/>
    </row>
    <row r="756" spans="8:14" s="6" customFormat="1" ht="12.75">
      <c r="H756" s="50"/>
      <c r="I756" s="50"/>
      <c r="J756" s="50"/>
      <c r="K756" s="50"/>
      <c r="N756" s="2"/>
    </row>
    <row r="757" spans="8:14" s="6" customFormat="1" ht="12.75">
      <c r="H757" s="50"/>
      <c r="I757" s="50"/>
      <c r="J757" s="50"/>
      <c r="K757" s="50"/>
      <c r="N757" s="2"/>
    </row>
    <row r="758" spans="8:14" s="6" customFormat="1" ht="12.75">
      <c r="H758" s="50"/>
      <c r="I758" s="50"/>
      <c r="J758" s="50"/>
      <c r="K758" s="50"/>
      <c r="N758" s="2"/>
    </row>
    <row r="759" spans="8:14" s="6" customFormat="1" ht="12.75">
      <c r="H759" s="50"/>
      <c r="I759" s="50"/>
      <c r="J759" s="50"/>
      <c r="K759" s="50"/>
      <c r="N759" s="2"/>
    </row>
    <row r="760" spans="8:14" s="6" customFormat="1" ht="12.75">
      <c r="H760" s="50"/>
      <c r="I760" s="50"/>
      <c r="J760" s="50"/>
      <c r="K760" s="50"/>
      <c r="N760" s="2"/>
    </row>
    <row r="761" spans="8:14" s="6" customFormat="1" ht="12.75">
      <c r="H761" s="50"/>
      <c r="I761" s="50"/>
      <c r="J761" s="50"/>
      <c r="K761" s="50"/>
      <c r="N761" s="2"/>
    </row>
    <row r="762" spans="8:14" s="6" customFormat="1" ht="12.75">
      <c r="H762" s="50"/>
      <c r="I762" s="50"/>
      <c r="J762" s="50"/>
      <c r="K762" s="50"/>
      <c r="N762" s="2"/>
    </row>
    <row r="763" spans="8:14" s="6" customFormat="1" ht="12.75">
      <c r="H763" s="50"/>
      <c r="I763" s="50"/>
      <c r="J763" s="50"/>
      <c r="K763" s="50"/>
      <c r="N763" s="2"/>
    </row>
    <row r="764" spans="8:14" s="6" customFormat="1" ht="12.75">
      <c r="H764" s="50"/>
      <c r="I764" s="50"/>
      <c r="J764" s="50"/>
      <c r="K764" s="50"/>
      <c r="N764" s="2"/>
    </row>
    <row r="765" spans="8:14" s="6" customFormat="1" ht="12.75">
      <c r="H765" s="50"/>
      <c r="I765" s="50"/>
      <c r="J765" s="50"/>
      <c r="K765" s="50"/>
      <c r="N765" s="2"/>
    </row>
    <row r="766" spans="8:14" s="6" customFormat="1" ht="12.75">
      <c r="H766" s="50"/>
      <c r="I766" s="50"/>
      <c r="J766" s="50"/>
      <c r="K766" s="50"/>
      <c r="N766" s="2"/>
    </row>
    <row r="767" spans="8:14" s="6" customFormat="1" ht="12.75">
      <c r="H767" s="50"/>
      <c r="I767" s="50"/>
      <c r="J767" s="50"/>
      <c r="K767" s="50"/>
      <c r="N767" s="2"/>
    </row>
    <row r="768" spans="8:14" s="6" customFormat="1" ht="12.75">
      <c r="H768" s="50"/>
      <c r="I768" s="50"/>
      <c r="J768" s="50"/>
      <c r="K768" s="50"/>
      <c r="N768" s="2"/>
    </row>
    <row r="769" spans="8:14" s="6" customFormat="1" ht="12.75">
      <c r="H769" s="50"/>
      <c r="I769" s="50"/>
      <c r="J769" s="50"/>
      <c r="K769" s="50"/>
      <c r="N769" s="2"/>
    </row>
    <row r="770" spans="8:14" s="6" customFormat="1" ht="12.75">
      <c r="H770" s="50"/>
      <c r="I770" s="50"/>
      <c r="J770" s="50"/>
      <c r="K770" s="50"/>
      <c r="N770" s="2"/>
    </row>
    <row r="771" spans="8:14" s="6" customFormat="1" ht="12.75">
      <c r="H771" s="50"/>
      <c r="I771" s="50"/>
      <c r="J771" s="50"/>
      <c r="K771" s="50"/>
      <c r="N771" s="2"/>
    </row>
    <row r="772" spans="8:14" s="6" customFormat="1" ht="12.75">
      <c r="H772" s="50"/>
      <c r="I772" s="50"/>
      <c r="J772" s="50"/>
      <c r="K772" s="50"/>
      <c r="N772" s="2"/>
    </row>
    <row r="773" spans="8:14" s="6" customFormat="1" ht="12.75">
      <c r="H773" s="50"/>
      <c r="I773" s="50"/>
      <c r="J773" s="50"/>
      <c r="K773" s="50"/>
      <c r="N773" s="2"/>
    </row>
    <row r="774" spans="8:14" s="6" customFormat="1" ht="12.75">
      <c r="H774" s="50"/>
      <c r="I774" s="50"/>
      <c r="J774" s="50"/>
      <c r="K774" s="50"/>
      <c r="N774" s="2"/>
    </row>
    <row r="775" spans="8:14" s="6" customFormat="1" ht="12.75">
      <c r="H775" s="50"/>
      <c r="I775" s="50"/>
      <c r="J775" s="50"/>
      <c r="K775" s="50"/>
      <c r="N775" s="2"/>
    </row>
    <row r="776" spans="8:14" s="6" customFormat="1" ht="12.75">
      <c r="H776" s="50"/>
      <c r="I776" s="50"/>
      <c r="J776" s="50"/>
      <c r="K776" s="50"/>
      <c r="N776" s="2"/>
    </row>
    <row r="777" spans="8:14" s="6" customFormat="1" ht="12.75">
      <c r="H777" s="50"/>
      <c r="I777" s="50"/>
      <c r="J777" s="50"/>
      <c r="K777" s="50"/>
      <c r="N777" s="2"/>
    </row>
    <row r="778" spans="8:14" s="6" customFormat="1" ht="12.75">
      <c r="H778" s="50"/>
      <c r="I778" s="50"/>
      <c r="J778" s="50"/>
      <c r="K778" s="50"/>
      <c r="N778" s="2"/>
    </row>
    <row r="779" spans="8:14" s="6" customFormat="1" ht="12.75">
      <c r="H779" s="50"/>
      <c r="I779" s="50"/>
      <c r="J779" s="50"/>
      <c r="K779" s="50"/>
      <c r="N779" s="2"/>
    </row>
    <row r="780" spans="8:14" s="6" customFormat="1" ht="12.75">
      <c r="H780" s="50"/>
      <c r="I780" s="50"/>
      <c r="J780" s="50"/>
      <c r="K780" s="50"/>
      <c r="N780" s="2"/>
    </row>
    <row r="781" spans="8:14" s="6" customFormat="1" ht="12.75">
      <c r="H781" s="50"/>
      <c r="I781" s="50"/>
      <c r="J781" s="50"/>
      <c r="K781" s="50"/>
      <c r="N781" s="2"/>
    </row>
    <row r="782" spans="8:14" s="6" customFormat="1" ht="12.75">
      <c r="H782" s="50"/>
      <c r="I782" s="50"/>
      <c r="J782" s="50"/>
      <c r="K782" s="50"/>
      <c r="N782" s="2"/>
    </row>
    <row r="783" spans="8:14" s="6" customFormat="1" ht="12.75">
      <c r="H783" s="50"/>
      <c r="I783" s="50"/>
      <c r="J783" s="50"/>
      <c r="K783" s="50"/>
      <c r="N783" s="2"/>
    </row>
    <row r="784" spans="8:14" s="6" customFormat="1" ht="12.75">
      <c r="H784" s="50"/>
      <c r="I784" s="50"/>
      <c r="J784" s="50"/>
      <c r="K784" s="50"/>
      <c r="N784" s="2"/>
    </row>
  </sheetData>
  <sheetProtection/>
  <mergeCells count="41">
    <mergeCell ref="H8:H9"/>
    <mergeCell ref="E7:G7"/>
    <mergeCell ref="C8:D8"/>
    <mergeCell ref="E8:E9"/>
    <mergeCell ref="B7:D7"/>
    <mergeCell ref="A12:K12"/>
    <mergeCell ref="I1:K1"/>
    <mergeCell ref="H7:J7"/>
    <mergeCell ref="A5:K5"/>
    <mergeCell ref="F8:G8"/>
    <mergeCell ref="B8:B9"/>
    <mergeCell ref="A7:A9"/>
    <mergeCell ref="H2:K2"/>
    <mergeCell ref="K7:K9"/>
    <mergeCell ref="I8:J8"/>
    <mergeCell ref="I93:K93"/>
    <mergeCell ref="A71:K71"/>
    <mergeCell ref="A88:K88"/>
    <mergeCell ref="A89:K89"/>
    <mergeCell ref="A84:K84"/>
    <mergeCell ref="A62:K62"/>
    <mergeCell ref="A85:K85"/>
    <mergeCell ref="A86:K86"/>
    <mergeCell ref="A80:K80"/>
    <mergeCell ref="A64:K64"/>
    <mergeCell ref="A50:K50"/>
    <mergeCell ref="A49:K49"/>
    <mergeCell ref="A13:K13"/>
    <mergeCell ref="I39:K39"/>
    <mergeCell ref="A45:K45"/>
    <mergeCell ref="I59:K59"/>
    <mergeCell ref="A44:K44"/>
    <mergeCell ref="A43:K43"/>
    <mergeCell ref="I23:K23"/>
    <mergeCell ref="A14:K14"/>
    <mergeCell ref="I78:K78"/>
    <mergeCell ref="A70:K70"/>
    <mergeCell ref="A73:K73"/>
    <mergeCell ref="A61:K61"/>
    <mergeCell ref="A51:K51"/>
    <mergeCell ref="A68:K68"/>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7" r:id="rId1"/>
  <rowBreaks count="4" manualBreakCount="4">
    <brk id="38" max="11" man="1"/>
    <brk id="58" max="11" man="1"/>
    <brk id="76" max="11" man="1"/>
    <brk id="92" max="11" man="1"/>
  </rowBreaks>
  <colBreaks count="1" manualBreakCount="1">
    <brk id="13"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2020-11-19T06:56:23Z</cp:lastPrinted>
  <dcterms:created xsi:type="dcterms:W3CDTF">1996-10-08T23:32:33Z</dcterms:created>
  <dcterms:modified xsi:type="dcterms:W3CDTF">2020-11-19T06:56:34Z</dcterms:modified>
  <cp:category/>
  <cp:version/>
  <cp:contentType/>
  <cp:contentStatus/>
</cp:coreProperties>
</file>