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VFVS\2020\ДОДАТКИ\Звіт кредитування\І квартал 2020\"/>
    </mc:Choice>
  </mc:AlternateContent>
  <bookViews>
    <workbookView xWindow="0" yWindow="170" windowWidth="15300" windowHeight="7370"/>
  </bookViews>
  <sheets>
    <sheet name="дод 4 (в)" sheetId="1" r:id="rId1"/>
  </sheets>
  <definedNames>
    <definedName name="_xlnm.Print_Area" localSheetId="0">'дод 4 (в)'!$A$1:$AE$57</definedName>
  </definedNames>
  <calcPr calcId="162913"/>
</workbook>
</file>

<file path=xl/calcChain.xml><?xml version="1.0" encoding="utf-8"?>
<calcChain xmlns="http://schemas.openxmlformats.org/spreadsheetml/2006/main">
  <c r="W26" i="1" l="1"/>
  <c r="X26" i="1"/>
  <c r="Y26" i="1"/>
  <c r="AA26" i="1"/>
  <c r="AB26" i="1"/>
  <c r="AC26" i="1"/>
  <c r="AC25" i="1"/>
  <c r="AB25" i="1"/>
  <c r="AA25" i="1"/>
  <c r="Y25" i="1"/>
  <c r="X25" i="1"/>
  <c r="W25" i="1"/>
  <c r="U26" i="1"/>
  <c r="V26" i="1" s="1"/>
  <c r="U25" i="1"/>
  <c r="Q25" i="1"/>
  <c r="AD25" i="1" l="1"/>
  <c r="L26" i="1"/>
  <c r="AD26" i="1" s="1"/>
  <c r="L25" i="1"/>
  <c r="L24" i="1" s="1"/>
  <c r="L23" i="1" s="1"/>
  <c r="H26" i="1"/>
  <c r="Z26" i="1" s="1"/>
  <c r="H25" i="1"/>
  <c r="H21" i="1"/>
  <c r="K23" i="1"/>
  <c r="S23" i="1"/>
  <c r="F24" i="1"/>
  <c r="F23" i="1" s="1"/>
  <c r="G24" i="1"/>
  <c r="G23" i="1" s="1"/>
  <c r="I24" i="1"/>
  <c r="I23" i="1" s="1"/>
  <c r="J24" i="1"/>
  <c r="J23" i="1" s="1"/>
  <c r="K24" i="1"/>
  <c r="N24" i="1"/>
  <c r="N23" i="1" s="1"/>
  <c r="O24" i="1"/>
  <c r="O23" i="1" s="1"/>
  <c r="P24" i="1"/>
  <c r="P23" i="1" s="1"/>
  <c r="Q24" i="1"/>
  <c r="Q23" i="1" s="1"/>
  <c r="R24" i="1"/>
  <c r="R23" i="1" s="1"/>
  <c r="S24" i="1"/>
  <c r="T24" i="1"/>
  <c r="T23" i="1" s="1"/>
  <c r="U24" i="1"/>
  <c r="U23" i="1" s="1"/>
  <c r="V24" i="1"/>
  <c r="V23" i="1" s="1"/>
  <c r="W24" i="1"/>
  <c r="W23" i="1" s="1"/>
  <c r="X24" i="1"/>
  <c r="X23" i="1" s="1"/>
  <c r="Y24" i="1"/>
  <c r="Y23" i="1" s="1"/>
  <c r="AA24" i="1"/>
  <c r="AA23" i="1" s="1"/>
  <c r="AB24" i="1"/>
  <c r="AB23" i="1" s="1"/>
  <c r="AC24" i="1"/>
  <c r="AC23" i="1" s="1"/>
  <c r="E24" i="1"/>
  <c r="E23" i="1"/>
  <c r="AD24" i="1" l="1"/>
  <c r="AD23" i="1" s="1"/>
  <c r="M24" i="1"/>
  <c r="M23" i="1" s="1"/>
  <c r="H24" i="1"/>
  <c r="H23" i="1" s="1"/>
  <c r="Z25" i="1"/>
  <c r="Z24" i="1" s="1"/>
  <c r="Z23" i="1" s="1"/>
  <c r="M25" i="1"/>
  <c r="AB22" i="1" l="1"/>
  <c r="AC18" i="1" l="1"/>
  <c r="AC22" i="1"/>
  <c r="AA22" i="1"/>
  <c r="AC21" i="1"/>
  <c r="AC20" i="1" s="1"/>
  <c r="AC19" i="1" s="1"/>
  <c r="AC27" i="1" s="1"/>
  <c r="AB21" i="1"/>
  <c r="AB20" i="1" s="1"/>
  <c r="AB19" i="1" s="1"/>
  <c r="AA21" i="1"/>
  <c r="AC17" i="1"/>
  <c r="AC16" i="1" s="1"/>
  <c r="AB18" i="1"/>
  <c r="AB17" i="1" s="1"/>
  <c r="AB16" i="1" s="1"/>
  <c r="AA18" i="1"/>
  <c r="AA17" i="1" s="1"/>
  <c r="AA16" i="1" s="1"/>
  <c r="U22" i="1"/>
  <c r="T20" i="1"/>
  <c r="T19" i="1" s="1"/>
  <c r="S20" i="1"/>
  <c r="S19" i="1" s="1"/>
  <c r="R20" i="1"/>
  <c r="R19" i="1" s="1"/>
  <c r="U18" i="1"/>
  <c r="U17" i="1" s="1"/>
  <c r="U16" i="1" s="1"/>
  <c r="T17" i="1"/>
  <c r="T16" i="1" s="1"/>
  <c r="S17" i="1"/>
  <c r="R17" i="1"/>
  <c r="S16" i="1"/>
  <c r="R16" i="1"/>
  <c r="L21" i="1"/>
  <c r="K20" i="1"/>
  <c r="I20" i="1"/>
  <c r="I19" i="1" s="1"/>
  <c r="K19" i="1"/>
  <c r="L17" i="1"/>
  <c r="K17" i="1"/>
  <c r="K16" i="1" s="1"/>
  <c r="J17" i="1"/>
  <c r="I17" i="1"/>
  <c r="L16" i="1"/>
  <c r="J16" i="1"/>
  <c r="I16" i="1"/>
  <c r="K27" i="1" l="1"/>
  <c r="T27" i="1"/>
  <c r="I27" i="1"/>
  <c r="R27" i="1"/>
  <c r="L20" i="1"/>
  <c r="L19" i="1" s="1"/>
  <c r="L27" i="1" s="1"/>
  <c r="M21" i="1"/>
  <c r="S27" i="1"/>
  <c r="AB27" i="1"/>
  <c r="AA20" i="1"/>
  <c r="AA19" i="1" s="1"/>
  <c r="AA27" i="1" s="1"/>
  <c r="AD22" i="1"/>
  <c r="U20" i="1"/>
  <c r="U19" i="1" s="1"/>
  <c r="U27" i="1" s="1"/>
  <c r="AD21" i="1"/>
  <c r="AD18" i="1"/>
  <c r="AD17" i="1" s="1"/>
  <c r="AD16" i="1" s="1"/>
  <c r="J20" i="1"/>
  <c r="J19" i="1" s="1"/>
  <c r="J27" i="1" s="1"/>
  <c r="AD20" i="1" l="1"/>
  <c r="AD19" i="1" s="1"/>
  <c r="AD27" i="1" s="1"/>
  <c r="F20" i="1"/>
  <c r="F19" i="1" s="1"/>
  <c r="G20" i="1"/>
  <c r="G19" i="1" s="1"/>
  <c r="N20" i="1"/>
  <c r="N19" i="1" s="1"/>
  <c r="N27" i="1" s="1"/>
  <c r="O20" i="1"/>
  <c r="O19" i="1" s="1"/>
  <c r="P20" i="1"/>
  <c r="P19" i="1" s="1"/>
  <c r="E20" i="1"/>
  <c r="E19" i="1" s="1"/>
  <c r="E27" i="1" s="1"/>
  <c r="W22" i="1"/>
  <c r="X22" i="1"/>
  <c r="Y22" i="1"/>
  <c r="Y21" i="1"/>
  <c r="X21" i="1"/>
  <c r="W21" i="1"/>
  <c r="Q22" i="1"/>
  <c r="F17" i="1"/>
  <c r="F16" i="1" s="1"/>
  <c r="G17" i="1"/>
  <c r="G16" i="1" s="1"/>
  <c r="H17" i="1"/>
  <c r="H16" i="1" s="1"/>
  <c r="N17" i="1"/>
  <c r="N16" i="1" s="1"/>
  <c r="O17" i="1"/>
  <c r="O16" i="1" s="1"/>
  <c r="P17" i="1"/>
  <c r="P16" i="1" s="1"/>
  <c r="E17" i="1"/>
  <c r="E16" i="1" s="1"/>
  <c r="Y18" i="1"/>
  <c r="Y17" i="1" s="1"/>
  <c r="Y16" i="1" s="1"/>
  <c r="X18" i="1"/>
  <c r="X17" i="1" s="1"/>
  <c r="X16" i="1" s="1"/>
  <c r="W18" i="1"/>
  <c r="W17" i="1" s="1"/>
  <c r="W16" i="1" s="1"/>
  <c r="Q18" i="1"/>
  <c r="G27" i="1" l="1"/>
  <c r="P27" i="1"/>
  <c r="F27" i="1"/>
  <c r="O27" i="1"/>
  <c r="Q17" i="1"/>
  <c r="Q16" i="1" s="1"/>
  <c r="V18" i="1"/>
  <c r="V17" i="1" s="1"/>
  <c r="V16" i="1" s="1"/>
  <c r="Z22" i="1"/>
  <c r="V22" i="1"/>
  <c r="V20" i="1" s="1"/>
  <c r="V19" i="1" s="1"/>
  <c r="H20" i="1"/>
  <c r="H19" i="1" s="1"/>
  <c r="H27" i="1" s="1"/>
  <c r="M20" i="1"/>
  <c r="M19" i="1" s="1"/>
  <c r="M27" i="1" s="1"/>
  <c r="Q20" i="1"/>
  <c r="Q19" i="1" s="1"/>
  <c r="Q27" i="1" s="1"/>
  <c r="V27" i="1" s="1"/>
  <c r="W20" i="1"/>
  <c r="W19" i="1" s="1"/>
  <c r="W27" i="1" s="1"/>
  <c r="Y20" i="1"/>
  <c r="Y19" i="1" s="1"/>
  <c r="Y27" i="1" s="1"/>
  <c r="X20" i="1"/>
  <c r="X19" i="1" s="1"/>
  <c r="X27" i="1" s="1"/>
  <c r="Z18" i="1"/>
  <c r="Z17" i="1" s="1"/>
  <c r="Z16" i="1" s="1"/>
  <c r="Z21" i="1"/>
  <c r="Z20" i="1" l="1"/>
  <c r="Z19" i="1" s="1"/>
  <c r="Z27" i="1" s="1"/>
</calcChain>
</file>

<file path=xl/sharedStrings.xml><?xml version="1.0" encoding="utf-8"?>
<sst xmlns="http://schemas.openxmlformats.org/spreadsheetml/2006/main" count="89" uniqueCount="50">
  <si>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</si>
  <si>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</si>
  <si>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</si>
  <si>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</si>
  <si>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</si>
  <si>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</si>
  <si>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</si>
  <si>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</si>
  <si>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</si>
  <si>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</si>
  <si>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</si>
  <si>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</si>
  <si>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</si>
  <si>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</si>
  <si>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</si>
  <si>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</si>
  <si>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</si>
  <si>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</si>
  <si>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</si>
  <si>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</si>
  <si>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</si>
  <si>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</si>
  <si>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</si>
  <si>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</si>
  <si>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</si>
  <si>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</si>
  <si>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</si>
  <si>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</si>
  <si>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Повернення бюджетних позичок, наданих суб’єктам господарювання</t>
  </si>
  <si>
    <t>Надання пільгових довгострокових кредитів молодим сім’ям та одиноким молодим громадянам на будівництво/придбання житла</t>
  </si>
  <si>
    <t>Повернення пільгових довгострокових кредитів, наданих молодим сім’ям та одиноким молодим громадянам на будівництво/ придбання житла</t>
  </si>
  <si>
    <t>Фактичне виконання</t>
  </si>
  <si>
    <t>% виконання до затвердженого  по бюджету</t>
  </si>
  <si>
    <t>Затверджено по бюджету</t>
  </si>
  <si>
    <t>(грн.)</t>
  </si>
  <si>
    <t xml:space="preserve">  (код бюджету)</t>
  </si>
  <si>
    <t>3700000</t>
  </si>
  <si>
    <t>Департамент фінансів, економіки та інвестицій Сумської міської ради</t>
  </si>
  <si>
    <t>3718881</t>
  </si>
  <si>
    <t>8881</t>
  </si>
  <si>
    <t>Надання коштів для забезпечення гарантійних зобов'язань за позичальників, що отримали кредити під місцеві гарантії</t>
  </si>
  <si>
    <t>3718882</t>
  </si>
  <si>
    <t>8882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</si>
  <si>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</si>
  <si>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В.о. директора департаменту фінансів, економіки та інвестицій</t>
  </si>
  <si>
    <t>Л.І. Співакова</t>
  </si>
  <si>
    <t xml:space="preserve">                   Додаток  4</t>
  </si>
  <si>
    <t>до   рішення   виконавчого комітету</t>
  </si>
  <si>
    <t>Звіт про виконання повернення кредитів до бюджету Сумської міської об'єднаної територіальної громади та надання кредитів з бюджету                                                                                              Сумської міської об'єднаної територіальної громади  за І квартал 2020 рік</t>
  </si>
  <si>
    <t xml:space="preserve">від                        №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</si>
</sst>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5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24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NumberFormat="1" applyFont="1" applyFill="1" applyAlignment="1" applyProtection="1"/>
    <xf numFmtId="4" fontId="6" fillId="2" borderId="0" xfId="0" applyNumberFormat="1" applyFont="1" applyFill="1" applyAlignment="1" applyProtection="1"/>
    <xf numFmtId="0" fontId="6" fillId="2" borderId="0" xfId="0" applyNumberFormat="1" applyFont="1" applyFill="1" applyAlignment="1" applyProtection="1">
      <alignment horizontal="center"/>
    </xf>
    <xf numFmtId="49" fontId="6" fillId="2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textRotation="180"/>
    </xf>
    <xf numFmtId="4" fontId="6" fillId="2" borderId="0" xfId="0" applyNumberFormat="1" applyFont="1" applyFill="1"/>
    <xf numFmtId="0" fontId="5" fillId="2" borderId="0" xfId="0" applyNumberFormat="1" applyFont="1" applyFill="1" applyAlignment="1" applyProtection="1"/>
    <xf numFmtId="3" fontId="7" fillId="2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 textRotation="180"/>
    </xf>
    <xf numFmtId="0" fontId="5" fillId="2" borderId="0" xfId="0" applyFont="1" applyFill="1"/>
    <xf numFmtId="4" fontId="5" fillId="2" borderId="0" xfId="0" applyNumberFormat="1" applyFont="1" applyFill="1"/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/>
    <xf numFmtId="0" fontId="10" fillId="2" borderId="0" xfId="0" applyFont="1" applyFill="1" applyAlignment="1">
      <alignment horizontal="right" vertical="center"/>
    </xf>
    <xf numFmtId="0" fontId="9" fillId="2" borderId="0" xfId="0" applyFont="1" applyFill="1"/>
    <xf numFmtId="0" fontId="9" fillId="2" borderId="0" xfId="0" applyFont="1" applyFill="1" applyAlignment="1">
      <alignment vertical="top"/>
    </xf>
    <xf numFmtId="0" fontId="9" fillId="2" borderId="0" xfId="0" applyFont="1" applyFill="1" applyBorder="1"/>
    <xf numFmtId="49" fontId="9" fillId="2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textRotation="180"/>
    </xf>
    <xf numFmtId="0" fontId="9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164" fontId="20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9" fontId="23" fillId="2" borderId="1" xfId="0" applyNumberFormat="1" applyFont="1" applyFill="1" applyBorder="1" applyAlignment="1" applyProtection="1">
      <alignment horizontal="center" vertical="center"/>
    </xf>
    <xf numFmtId="49" fontId="24" fillId="2" borderId="1" xfId="0" applyNumberFormat="1" applyFont="1" applyFill="1" applyBorder="1" applyAlignment="1" applyProtection="1">
      <alignment horizontal="center" vertical="center"/>
    </xf>
    <xf numFmtId="49" fontId="25" fillId="2" borderId="1" xfId="0" applyNumberFormat="1" applyFont="1" applyFill="1" applyBorder="1" applyAlignment="1" applyProtection="1">
      <alignment horizontal="center" vertical="center"/>
    </xf>
    <xf numFmtId="49" fontId="26" fillId="2" borderId="1" xfId="0" applyNumberFormat="1" applyFont="1" applyFill="1" applyBorder="1" applyAlignment="1" applyProtection="1">
      <alignment horizontal="center" vertical="center"/>
    </xf>
    <xf numFmtId="49" fontId="17" fillId="2" borderId="1" xfId="0" applyNumberFormat="1" applyFont="1" applyFill="1" applyBorder="1" applyAlignment="1" applyProtection="1">
      <alignment horizontal="center" vertical="center"/>
    </xf>
    <xf numFmtId="49" fontId="13" fillId="2" borderId="1" xfId="0" applyNumberFormat="1" applyFont="1" applyFill="1" applyBorder="1" applyAlignment="1" applyProtection="1">
      <alignment horizontal="center" vertical="center"/>
    </xf>
    <xf numFmtId="49" fontId="18" fillId="2" borderId="1" xfId="0" applyNumberFormat="1" applyFont="1" applyFill="1" applyBorder="1" applyAlignment="1" applyProtection="1">
      <alignment horizontal="center" vertical="center"/>
    </xf>
    <xf numFmtId="49" fontId="27" fillId="2" borderId="1" xfId="0" applyNumberFormat="1" applyFont="1" applyFill="1" applyBorder="1" applyAlignment="1" applyProtection="1">
      <alignment horizontal="center" vertical="center"/>
    </xf>
    <xf numFmtId="0" fontId="28" fillId="2" borderId="1" xfId="0" applyFont="1" applyFill="1" applyBorder="1" applyAlignment="1">
      <alignment horizontal="left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 wrapText="1"/>
    </xf>
    <xf numFmtId="0" fontId="34" fillId="2" borderId="0" xfId="0" applyFont="1" applyFill="1" applyAlignment="1">
      <alignment vertical="center" textRotation="180"/>
    </xf>
    <xf numFmtId="0" fontId="32" fillId="2" borderId="0" xfId="0" applyFont="1" applyFill="1"/>
    <xf numFmtId="0" fontId="32" fillId="2" borderId="0" xfId="0" applyFont="1" applyFill="1" applyAlignment="1">
      <alignment vertical="center" textRotation="180"/>
    </xf>
    <xf numFmtId="0" fontId="32" fillId="2" borderId="0" xfId="0" applyNumberFormat="1" applyFont="1" applyFill="1" applyAlignment="1" applyProtection="1">
      <alignment horizontal="left"/>
    </xf>
    <xf numFmtId="0" fontId="34" fillId="2" borderId="0" xfId="0" applyFont="1" applyFill="1" applyAlignment="1">
      <alignment horizontal="center" vertical="center" textRotation="180"/>
    </xf>
    <xf numFmtId="14" fontId="6" fillId="2" borderId="0" xfId="0" applyNumberFormat="1" applyFont="1" applyFill="1" applyBorder="1" applyAlignment="1">
      <alignment horizontal="left"/>
    </xf>
    <xf numFmtId="0" fontId="3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3" fontId="32" fillId="2" borderId="0" xfId="0" applyNumberFormat="1" applyFont="1" applyFill="1" applyAlignment="1">
      <alignment horizontal="left"/>
    </xf>
    <xf numFmtId="0" fontId="3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7"/>
  <sheetViews>
    <sheetView showZeros="0" tabSelected="1" view="pageBreakPreview" zoomScale="40" zoomScaleNormal="100" zoomScaleSheetLayoutView="40" workbookViewId="0">
      <selection activeCell="A7" sqref="A7:AD7"/>
    </sheetView>
  </sheetViews>
  <sheetFormatPr defaultColWidth="8.8984375" defaultRowHeight="13" x14ac:dyDescent="0.3"/>
  <cols>
    <col min="1" max="1" width="10.5" style="1" customWidth="1"/>
    <col min="2" max="2" width="10.59765625" style="1" customWidth="1"/>
    <col min="3" max="3" width="13.5" style="1" customWidth="1"/>
    <col min="4" max="4" width="21.09765625" style="1" customWidth="1"/>
    <col min="5" max="5" width="16.59765625" style="1" customWidth="1"/>
    <col min="6" max="6" width="15.8984375" style="1" customWidth="1"/>
    <col min="7" max="7" width="12.8984375" style="1" bestFit="1" customWidth="1"/>
    <col min="8" max="8" width="14.8984375" style="1" customWidth="1"/>
    <col min="9" max="9" width="7.3984375" style="1" customWidth="1"/>
    <col min="10" max="10" width="10.3984375" style="1" customWidth="1"/>
    <col min="11" max="11" width="7.3984375" style="1" customWidth="1"/>
    <col min="12" max="12" width="10.59765625" style="1" customWidth="1"/>
    <col min="13" max="13" width="6.3984375" style="1" customWidth="1"/>
    <col min="14" max="14" width="7.3984375" style="1" customWidth="1"/>
    <col min="15" max="15" width="18.8984375" style="1" customWidth="1"/>
    <col min="16" max="16" width="18.3984375" style="1" customWidth="1"/>
    <col min="17" max="17" width="16.3984375" style="1" customWidth="1"/>
    <col min="18" max="18" width="7.3984375" style="1" customWidth="1"/>
    <col min="19" max="19" width="15.69921875" style="1" customWidth="1"/>
    <col min="20" max="20" width="8.296875" style="1" customWidth="1"/>
    <col min="21" max="21" width="16.8984375" style="1" customWidth="1"/>
    <col min="22" max="22" width="7.59765625" style="1" customWidth="1"/>
    <col min="23" max="23" width="16.8984375" style="1" customWidth="1"/>
    <col min="24" max="24" width="16.59765625" style="1" customWidth="1"/>
    <col min="25" max="25" width="18.19921875" style="1" customWidth="1"/>
    <col min="26" max="26" width="16.19921875" style="1" customWidth="1"/>
    <col min="27" max="27" width="8.59765625" style="1" customWidth="1"/>
    <col min="28" max="28" width="13.8984375" style="1" bestFit="1" customWidth="1"/>
    <col min="29" max="29" width="8.59765625" style="1" customWidth="1"/>
    <col min="30" max="30" width="14.296875" style="1" customWidth="1"/>
    <col min="31" max="31" width="8.8984375" style="53"/>
    <col min="32" max="16384" width="8.8984375" style="1"/>
  </cols>
  <sheetData>
    <row r="1" spans="1:31" ht="30.5" x14ac:dyDescent="0.65">
      <c r="R1" s="18"/>
      <c r="S1" s="18"/>
      <c r="T1" s="18"/>
      <c r="U1" s="18"/>
      <c r="V1" s="18"/>
      <c r="W1" s="68" t="s">
        <v>46</v>
      </c>
      <c r="X1" s="68"/>
      <c r="Y1" s="68"/>
      <c r="Z1" s="68"/>
      <c r="AA1" s="68"/>
      <c r="AB1" s="68"/>
      <c r="AC1" s="68"/>
      <c r="AD1" s="68"/>
      <c r="AE1" s="57">
        <v>17</v>
      </c>
    </row>
    <row r="2" spans="1:31" ht="30.5" x14ac:dyDescent="0.65">
      <c r="R2" s="18"/>
      <c r="S2" s="18"/>
      <c r="T2" s="18"/>
      <c r="U2" s="18"/>
      <c r="V2" s="18"/>
      <c r="W2" s="68" t="s">
        <v>47</v>
      </c>
      <c r="X2" s="68"/>
      <c r="Y2" s="68"/>
      <c r="Z2" s="68"/>
      <c r="AA2" s="68"/>
      <c r="AB2" s="68"/>
      <c r="AC2" s="68"/>
      <c r="AD2" s="68"/>
      <c r="AE2" s="57"/>
    </row>
    <row r="3" spans="1:31" ht="30.5" x14ac:dyDescent="0.65">
      <c r="R3" s="18"/>
      <c r="S3" s="18"/>
      <c r="T3" s="18"/>
      <c r="U3" s="18"/>
      <c r="V3" s="18"/>
      <c r="W3" s="68" t="s">
        <v>49</v>
      </c>
      <c r="X3" s="68"/>
      <c r="Y3" s="68"/>
      <c r="Z3" s="68"/>
      <c r="AA3" s="68"/>
      <c r="AB3" s="68"/>
      <c r="AC3" s="68"/>
      <c r="AD3" s="68"/>
      <c r="AE3" s="57"/>
    </row>
    <row r="4" spans="1:31" ht="19.399999999999999" customHeight="1" x14ac:dyDescent="0.4">
      <c r="Q4" s="17"/>
      <c r="U4" s="17"/>
      <c r="W4" s="17"/>
      <c r="X4" s="17"/>
      <c r="Y4" s="17"/>
      <c r="Z4" s="17"/>
      <c r="AA4" s="17"/>
      <c r="AB4" s="17"/>
      <c r="AC4" s="17"/>
      <c r="AD4" s="17"/>
      <c r="AE4" s="57"/>
    </row>
    <row r="5" spans="1:31" ht="19.399999999999999" customHeight="1" x14ac:dyDescent="0.4">
      <c r="Q5" s="17"/>
      <c r="U5" s="17"/>
      <c r="W5" s="17"/>
      <c r="X5" s="17"/>
      <c r="Y5" s="17"/>
      <c r="Z5" s="17"/>
      <c r="AA5" s="17"/>
      <c r="AB5" s="17"/>
      <c r="AC5" s="17"/>
      <c r="AD5" s="17"/>
      <c r="AE5" s="57"/>
    </row>
    <row r="6" spans="1:31" ht="30.65" customHeight="1" x14ac:dyDescent="0.3">
      <c r="Y6" s="2"/>
      <c r="AC6" s="2"/>
      <c r="AE6" s="57"/>
    </row>
    <row r="7" spans="1:31" ht="89.5" customHeight="1" x14ac:dyDescent="0.3">
      <c r="A7" s="69" t="s">
        <v>48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57"/>
    </row>
    <row r="8" spans="1:31" ht="20" x14ac:dyDescent="0.3">
      <c r="A8" s="70">
        <v>18531000000</v>
      </c>
      <c r="B8" s="70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AE8" s="57"/>
    </row>
    <row r="9" spans="1:31" x14ac:dyDescent="0.3">
      <c r="A9" s="71" t="s">
        <v>35</v>
      </c>
      <c r="B9" s="71"/>
      <c r="P9" s="2"/>
      <c r="AE9" s="57"/>
    </row>
    <row r="10" spans="1:31" ht="28" customHeight="1" x14ac:dyDescent="0.3">
      <c r="A10" s="2"/>
      <c r="Z10" s="2"/>
      <c r="AD10" s="19" t="s">
        <v>34</v>
      </c>
      <c r="AE10" s="57"/>
    </row>
    <row r="11" spans="1:31" ht="13.75" customHeight="1" x14ac:dyDescent="0.3">
      <c r="A11" s="59" t="s">
        <v>0</v>
      </c>
      <c r="B11" s="59" t="s">
        <v>1</v>
      </c>
      <c r="C11" s="59" t="s">
        <v>2</v>
      </c>
      <c r="D11" s="59" t="s">
        <v>3</v>
      </c>
      <c r="E11" s="61" t="s">
        <v>4</v>
      </c>
      <c r="F11" s="62"/>
      <c r="G11" s="62"/>
      <c r="H11" s="62"/>
      <c r="I11" s="62"/>
      <c r="J11" s="62"/>
      <c r="K11" s="62"/>
      <c r="L11" s="62"/>
      <c r="M11" s="63"/>
      <c r="N11" s="72" t="s">
        <v>5</v>
      </c>
      <c r="O11" s="73"/>
      <c r="P11" s="73"/>
      <c r="Q11" s="73"/>
      <c r="R11" s="73"/>
      <c r="S11" s="73"/>
      <c r="T11" s="73"/>
      <c r="U11" s="73"/>
      <c r="V11" s="74"/>
      <c r="W11" s="61" t="s">
        <v>6</v>
      </c>
      <c r="X11" s="62"/>
      <c r="Y11" s="62"/>
      <c r="Z11" s="62"/>
      <c r="AA11" s="62"/>
      <c r="AB11" s="62"/>
      <c r="AC11" s="62"/>
      <c r="AD11" s="63"/>
      <c r="AE11" s="57"/>
    </row>
    <row r="12" spans="1:31" ht="13.75" customHeight="1" x14ac:dyDescent="0.3">
      <c r="A12" s="59"/>
      <c r="B12" s="59"/>
      <c r="C12" s="59"/>
      <c r="D12" s="59"/>
      <c r="E12" s="61" t="s">
        <v>33</v>
      </c>
      <c r="F12" s="62"/>
      <c r="G12" s="62"/>
      <c r="H12" s="63"/>
      <c r="I12" s="60" t="s">
        <v>31</v>
      </c>
      <c r="J12" s="60"/>
      <c r="K12" s="60"/>
      <c r="L12" s="60"/>
      <c r="M12" s="65" t="s">
        <v>32</v>
      </c>
      <c r="N12" s="61" t="s">
        <v>33</v>
      </c>
      <c r="O12" s="62"/>
      <c r="P12" s="62"/>
      <c r="Q12" s="63"/>
      <c r="R12" s="60" t="s">
        <v>31</v>
      </c>
      <c r="S12" s="60"/>
      <c r="T12" s="60"/>
      <c r="U12" s="60"/>
      <c r="V12" s="65" t="s">
        <v>32</v>
      </c>
      <c r="W12" s="61" t="s">
        <v>33</v>
      </c>
      <c r="X12" s="62"/>
      <c r="Y12" s="62"/>
      <c r="Z12" s="63"/>
      <c r="AA12" s="60" t="s">
        <v>31</v>
      </c>
      <c r="AB12" s="60"/>
      <c r="AC12" s="60"/>
      <c r="AD12" s="60"/>
      <c r="AE12" s="57"/>
    </row>
    <row r="13" spans="1:31" ht="20.5" customHeight="1" x14ac:dyDescent="0.3">
      <c r="A13" s="59"/>
      <c r="B13" s="59"/>
      <c r="C13" s="59"/>
      <c r="D13" s="59"/>
      <c r="E13" s="60" t="s">
        <v>7</v>
      </c>
      <c r="F13" s="60" t="s">
        <v>8</v>
      </c>
      <c r="G13" s="60"/>
      <c r="H13" s="60" t="s">
        <v>9</v>
      </c>
      <c r="I13" s="60" t="s">
        <v>7</v>
      </c>
      <c r="J13" s="60" t="s">
        <v>8</v>
      </c>
      <c r="K13" s="60"/>
      <c r="L13" s="60" t="s">
        <v>9</v>
      </c>
      <c r="M13" s="66"/>
      <c r="N13" s="60" t="s">
        <v>7</v>
      </c>
      <c r="O13" s="60" t="s">
        <v>8</v>
      </c>
      <c r="P13" s="60"/>
      <c r="Q13" s="60" t="s">
        <v>9</v>
      </c>
      <c r="R13" s="60" t="s">
        <v>7</v>
      </c>
      <c r="S13" s="60" t="s">
        <v>8</v>
      </c>
      <c r="T13" s="60"/>
      <c r="U13" s="60" t="s">
        <v>9</v>
      </c>
      <c r="V13" s="66"/>
      <c r="W13" s="60" t="s">
        <v>7</v>
      </c>
      <c r="X13" s="60" t="s">
        <v>8</v>
      </c>
      <c r="Y13" s="60"/>
      <c r="Z13" s="60" t="s">
        <v>9</v>
      </c>
      <c r="AA13" s="60" t="s">
        <v>7</v>
      </c>
      <c r="AB13" s="60" t="s">
        <v>8</v>
      </c>
      <c r="AC13" s="60"/>
      <c r="AD13" s="60" t="s">
        <v>9</v>
      </c>
      <c r="AE13" s="57"/>
    </row>
    <row r="14" spans="1:31" ht="67.75" customHeight="1" x14ac:dyDescent="0.3">
      <c r="A14" s="59"/>
      <c r="B14" s="59"/>
      <c r="C14" s="59"/>
      <c r="D14" s="59"/>
      <c r="E14" s="60"/>
      <c r="F14" s="28" t="s">
        <v>10</v>
      </c>
      <c r="G14" s="28" t="s">
        <v>11</v>
      </c>
      <c r="H14" s="60"/>
      <c r="I14" s="60"/>
      <c r="J14" s="28" t="s">
        <v>10</v>
      </c>
      <c r="K14" s="28" t="s">
        <v>11</v>
      </c>
      <c r="L14" s="60"/>
      <c r="M14" s="67"/>
      <c r="N14" s="60"/>
      <c r="O14" s="28" t="s">
        <v>10</v>
      </c>
      <c r="P14" s="28" t="s">
        <v>11</v>
      </c>
      <c r="Q14" s="60"/>
      <c r="R14" s="60"/>
      <c r="S14" s="28" t="s">
        <v>10</v>
      </c>
      <c r="T14" s="28" t="s">
        <v>11</v>
      </c>
      <c r="U14" s="60"/>
      <c r="V14" s="67"/>
      <c r="W14" s="60"/>
      <c r="X14" s="28" t="s">
        <v>10</v>
      </c>
      <c r="Y14" s="28" t="s">
        <v>11</v>
      </c>
      <c r="Z14" s="60"/>
      <c r="AA14" s="60"/>
      <c r="AB14" s="28" t="s">
        <v>10</v>
      </c>
      <c r="AC14" s="28" t="s">
        <v>11</v>
      </c>
      <c r="AD14" s="60"/>
      <c r="AE14" s="57"/>
    </row>
    <row r="15" spans="1:31" x14ac:dyDescent="0.3">
      <c r="A15" s="26">
        <v>1</v>
      </c>
      <c r="B15" s="26">
        <v>2</v>
      </c>
      <c r="C15" s="26">
        <v>3</v>
      </c>
      <c r="D15" s="26">
        <v>4</v>
      </c>
      <c r="E15" s="28">
        <v>5</v>
      </c>
      <c r="F15" s="28">
        <v>6</v>
      </c>
      <c r="G15" s="28">
        <v>7</v>
      </c>
      <c r="H15" s="28">
        <v>8</v>
      </c>
      <c r="I15" s="28">
        <v>5</v>
      </c>
      <c r="J15" s="28">
        <v>6</v>
      </c>
      <c r="K15" s="28">
        <v>7</v>
      </c>
      <c r="L15" s="28">
        <v>8</v>
      </c>
      <c r="M15" s="28"/>
      <c r="N15" s="28">
        <v>9</v>
      </c>
      <c r="O15" s="28">
        <v>10</v>
      </c>
      <c r="P15" s="28">
        <v>11</v>
      </c>
      <c r="Q15" s="28">
        <v>12</v>
      </c>
      <c r="R15" s="28">
        <v>9</v>
      </c>
      <c r="S15" s="28">
        <v>10</v>
      </c>
      <c r="T15" s="28">
        <v>11</v>
      </c>
      <c r="U15" s="28">
        <v>12</v>
      </c>
      <c r="V15" s="28"/>
      <c r="W15" s="28">
        <v>13</v>
      </c>
      <c r="X15" s="28">
        <v>14</v>
      </c>
      <c r="Y15" s="28">
        <v>15</v>
      </c>
      <c r="Z15" s="28">
        <v>16</v>
      </c>
      <c r="AA15" s="28">
        <v>13</v>
      </c>
      <c r="AB15" s="28">
        <v>14</v>
      </c>
      <c r="AC15" s="28">
        <v>15</v>
      </c>
      <c r="AD15" s="28">
        <v>16</v>
      </c>
      <c r="AE15" s="57"/>
    </row>
    <row r="16" spans="1:31" s="3" customFormat="1" ht="52" x14ac:dyDescent="0.25">
      <c r="A16" s="38" t="s">
        <v>14</v>
      </c>
      <c r="B16" s="38"/>
      <c r="C16" s="38"/>
      <c r="D16" s="46" t="s">
        <v>15</v>
      </c>
      <c r="E16" s="29">
        <f>E17</f>
        <v>0</v>
      </c>
      <c r="F16" s="29">
        <f t="shared" ref="F16:AA17" si="0">F17</f>
        <v>0</v>
      </c>
      <c r="G16" s="29">
        <f t="shared" si="0"/>
        <v>0</v>
      </c>
      <c r="H16" s="29">
        <f t="shared" si="0"/>
        <v>0</v>
      </c>
      <c r="I16" s="29">
        <f>I17</f>
        <v>0</v>
      </c>
      <c r="J16" s="29">
        <f t="shared" si="0"/>
        <v>0</v>
      </c>
      <c r="K16" s="29">
        <f t="shared" si="0"/>
        <v>0</v>
      </c>
      <c r="L16" s="29">
        <f t="shared" si="0"/>
        <v>0</v>
      </c>
      <c r="M16" s="29"/>
      <c r="N16" s="29">
        <f t="shared" si="0"/>
        <v>0</v>
      </c>
      <c r="O16" s="29">
        <f t="shared" si="0"/>
        <v>-2054092</v>
      </c>
      <c r="P16" s="29">
        <f t="shared" si="0"/>
        <v>-2054092</v>
      </c>
      <c r="Q16" s="29">
        <f t="shared" si="0"/>
        <v>-2054092</v>
      </c>
      <c r="R16" s="29">
        <f t="shared" si="0"/>
        <v>0</v>
      </c>
      <c r="S16" s="29">
        <f t="shared" si="0"/>
        <v>0</v>
      </c>
      <c r="T16" s="29">
        <f t="shared" si="0"/>
        <v>0</v>
      </c>
      <c r="U16" s="29">
        <f t="shared" si="0"/>
        <v>0</v>
      </c>
      <c r="V16" s="30">
        <f t="shared" si="0"/>
        <v>0</v>
      </c>
      <c r="W16" s="29">
        <f t="shared" si="0"/>
        <v>0</v>
      </c>
      <c r="X16" s="29">
        <f t="shared" si="0"/>
        <v>-2054092</v>
      </c>
      <c r="Y16" s="29">
        <f t="shared" si="0"/>
        <v>-2054092</v>
      </c>
      <c r="Z16" s="29">
        <f t="shared" si="0"/>
        <v>-2054092</v>
      </c>
      <c r="AA16" s="29">
        <f t="shared" si="0"/>
        <v>0</v>
      </c>
      <c r="AB16" s="29">
        <f t="shared" ref="AA16:AD17" si="1">AB17</f>
        <v>0</v>
      </c>
      <c r="AC16" s="29">
        <f>AC17</f>
        <v>0</v>
      </c>
      <c r="AD16" s="29">
        <f t="shared" si="1"/>
        <v>0</v>
      </c>
      <c r="AE16" s="57"/>
    </row>
    <row r="17" spans="1:31" s="3" customFormat="1" ht="54" x14ac:dyDescent="0.25">
      <c r="A17" s="39" t="s">
        <v>16</v>
      </c>
      <c r="B17" s="39"/>
      <c r="C17" s="39"/>
      <c r="D17" s="47" t="s">
        <v>15</v>
      </c>
      <c r="E17" s="31">
        <f>E18</f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>I18</f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/>
      <c r="N17" s="31">
        <f t="shared" si="0"/>
        <v>0</v>
      </c>
      <c r="O17" s="31">
        <f t="shared" si="0"/>
        <v>-2054092</v>
      </c>
      <c r="P17" s="31">
        <f t="shared" si="0"/>
        <v>-2054092</v>
      </c>
      <c r="Q17" s="31">
        <f t="shared" si="0"/>
        <v>-2054092</v>
      </c>
      <c r="R17" s="31">
        <f t="shared" si="0"/>
        <v>0</v>
      </c>
      <c r="S17" s="31">
        <f t="shared" si="0"/>
        <v>0</v>
      </c>
      <c r="T17" s="31">
        <f t="shared" si="0"/>
        <v>0</v>
      </c>
      <c r="U17" s="31">
        <f t="shared" si="0"/>
        <v>0</v>
      </c>
      <c r="V17" s="32">
        <f t="shared" si="0"/>
        <v>0</v>
      </c>
      <c r="W17" s="31">
        <f t="shared" si="0"/>
        <v>0</v>
      </c>
      <c r="X17" s="31">
        <f t="shared" si="0"/>
        <v>-2054092</v>
      </c>
      <c r="Y17" s="31">
        <f t="shared" si="0"/>
        <v>-2054092</v>
      </c>
      <c r="Z17" s="31">
        <f t="shared" si="0"/>
        <v>-2054092</v>
      </c>
      <c r="AA17" s="31">
        <f t="shared" si="1"/>
        <v>0</v>
      </c>
      <c r="AB17" s="31">
        <f t="shared" si="1"/>
        <v>0</v>
      </c>
      <c r="AC17" s="31">
        <f t="shared" si="1"/>
        <v>0</v>
      </c>
      <c r="AD17" s="31">
        <f t="shared" si="1"/>
        <v>0</v>
      </c>
      <c r="AE17" s="57"/>
    </row>
    <row r="18" spans="1:31" s="4" customFormat="1" ht="52" x14ac:dyDescent="0.3">
      <c r="A18" s="40" t="s">
        <v>17</v>
      </c>
      <c r="B18" s="40" t="s">
        <v>18</v>
      </c>
      <c r="C18" s="40" t="s">
        <v>19</v>
      </c>
      <c r="D18" s="48" t="s">
        <v>28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>
        <v>-2054092</v>
      </c>
      <c r="P18" s="33">
        <v>-2054092</v>
      </c>
      <c r="Q18" s="33">
        <f>O18+N18</f>
        <v>-2054092</v>
      </c>
      <c r="R18" s="33"/>
      <c r="S18" s="33"/>
      <c r="T18" s="33"/>
      <c r="U18" s="33">
        <f>S18+R18</f>
        <v>0</v>
      </c>
      <c r="V18" s="34">
        <f>U18/Q18*100</f>
        <v>0</v>
      </c>
      <c r="W18" s="33">
        <f t="shared" ref="W18:AD18" si="2">N18+E18</f>
        <v>0</v>
      </c>
      <c r="X18" s="33">
        <f t="shared" si="2"/>
        <v>-2054092</v>
      </c>
      <c r="Y18" s="33">
        <f t="shared" si="2"/>
        <v>-2054092</v>
      </c>
      <c r="Z18" s="33">
        <f t="shared" si="2"/>
        <v>-2054092</v>
      </c>
      <c r="AA18" s="33">
        <f t="shared" si="2"/>
        <v>0</v>
      </c>
      <c r="AB18" s="33">
        <f t="shared" si="2"/>
        <v>0</v>
      </c>
      <c r="AC18" s="33">
        <f t="shared" si="2"/>
        <v>0</v>
      </c>
      <c r="AD18" s="33">
        <f t="shared" si="2"/>
        <v>0</v>
      </c>
      <c r="AE18" s="57"/>
    </row>
    <row r="19" spans="1:31" s="4" customFormat="1" ht="91" x14ac:dyDescent="0.3">
      <c r="A19" s="38" t="s">
        <v>20</v>
      </c>
      <c r="B19" s="40"/>
      <c r="C19" s="40"/>
      <c r="D19" s="46" t="s">
        <v>21</v>
      </c>
      <c r="E19" s="29">
        <f>E20</f>
        <v>1415094</v>
      </c>
      <c r="F19" s="29">
        <f t="shared" ref="F19:AD19" si="3">F20</f>
        <v>1295063</v>
      </c>
      <c r="G19" s="29">
        <f t="shared" si="3"/>
        <v>0</v>
      </c>
      <c r="H19" s="29">
        <f t="shared" si="3"/>
        <v>2710157</v>
      </c>
      <c r="I19" s="29">
        <f>I20</f>
        <v>0</v>
      </c>
      <c r="J19" s="29">
        <f t="shared" si="3"/>
        <v>0</v>
      </c>
      <c r="K19" s="29">
        <f t="shared" si="3"/>
        <v>0</v>
      </c>
      <c r="L19" s="29">
        <f t="shared" si="3"/>
        <v>0</v>
      </c>
      <c r="M19" s="30">
        <f t="shared" si="3"/>
        <v>0</v>
      </c>
      <c r="N19" s="29">
        <f t="shared" si="3"/>
        <v>0</v>
      </c>
      <c r="O19" s="29">
        <f t="shared" si="3"/>
        <v>-800000</v>
      </c>
      <c r="P19" s="29">
        <f t="shared" si="3"/>
        <v>0</v>
      </c>
      <c r="Q19" s="29">
        <f t="shared" si="3"/>
        <v>-800000</v>
      </c>
      <c r="R19" s="29">
        <f t="shared" si="3"/>
        <v>0</v>
      </c>
      <c r="S19" s="29">
        <f t="shared" si="3"/>
        <v>-418083.15</v>
      </c>
      <c r="T19" s="29">
        <f t="shared" si="3"/>
        <v>0</v>
      </c>
      <c r="U19" s="29">
        <f t="shared" si="3"/>
        <v>-418083.15</v>
      </c>
      <c r="V19" s="30">
        <f t="shared" si="3"/>
        <v>52.260393749999999</v>
      </c>
      <c r="W19" s="29">
        <f t="shared" si="3"/>
        <v>1415094</v>
      </c>
      <c r="X19" s="29">
        <f t="shared" si="3"/>
        <v>495063</v>
      </c>
      <c r="Y19" s="29">
        <f t="shared" si="3"/>
        <v>0</v>
      </c>
      <c r="Z19" s="29">
        <f t="shared" si="3"/>
        <v>1910157</v>
      </c>
      <c r="AA19" s="29">
        <f t="shared" si="3"/>
        <v>0</v>
      </c>
      <c r="AB19" s="29">
        <f t="shared" si="3"/>
        <v>-418083.15</v>
      </c>
      <c r="AC19" s="29">
        <f t="shared" si="3"/>
        <v>0</v>
      </c>
      <c r="AD19" s="29">
        <f t="shared" si="3"/>
        <v>-418083.15</v>
      </c>
      <c r="AE19" s="57"/>
    </row>
    <row r="20" spans="1:31" s="4" customFormat="1" ht="81" x14ac:dyDescent="0.3">
      <c r="A20" s="39" t="s">
        <v>22</v>
      </c>
      <c r="B20" s="41"/>
      <c r="C20" s="41"/>
      <c r="D20" s="47" t="s">
        <v>21</v>
      </c>
      <c r="E20" s="31">
        <f>E21+E22</f>
        <v>1415094</v>
      </c>
      <c r="F20" s="31">
        <f t="shared" ref="F20:Z20" si="4">F21+F22</f>
        <v>1295063</v>
      </c>
      <c r="G20" s="31">
        <f t="shared" si="4"/>
        <v>0</v>
      </c>
      <c r="H20" s="31">
        <f t="shared" si="4"/>
        <v>2710157</v>
      </c>
      <c r="I20" s="31">
        <f>I21+I22</f>
        <v>0</v>
      </c>
      <c r="J20" s="31">
        <f t="shared" ref="J20:L20" si="5">J21+J22</f>
        <v>0</v>
      </c>
      <c r="K20" s="31">
        <f t="shared" si="5"/>
        <v>0</v>
      </c>
      <c r="L20" s="31">
        <f t="shared" si="5"/>
        <v>0</v>
      </c>
      <c r="M20" s="32">
        <f t="shared" ref="M20" si="6">M21+M22</f>
        <v>0</v>
      </c>
      <c r="N20" s="31">
        <f t="shared" si="4"/>
        <v>0</v>
      </c>
      <c r="O20" s="31">
        <f t="shared" si="4"/>
        <v>-800000</v>
      </c>
      <c r="P20" s="31">
        <f t="shared" si="4"/>
        <v>0</v>
      </c>
      <c r="Q20" s="31">
        <f t="shared" si="4"/>
        <v>-800000</v>
      </c>
      <c r="R20" s="31">
        <f t="shared" ref="R20:U20" si="7">R21+R22</f>
        <v>0</v>
      </c>
      <c r="S20" s="31">
        <f t="shared" si="7"/>
        <v>-418083.15</v>
      </c>
      <c r="T20" s="31">
        <f t="shared" si="7"/>
        <v>0</v>
      </c>
      <c r="U20" s="31">
        <f t="shared" si="7"/>
        <v>-418083.15</v>
      </c>
      <c r="V20" s="32">
        <f t="shared" ref="V20" si="8">V21+V22</f>
        <v>52.260393749999999</v>
      </c>
      <c r="W20" s="31">
        <f t="shared" si="4"/>
        <v>1415094</v>
      </c>
      <c r="X20" s="31">
        <f t="shared" si="4"/>
        <v>495063</v>
      </c>
      <c r="Y20" s="31">
        <f t="shared" si="4"/>
        <v>0</v>
      </c>
      <c r="Z20" s="31">
        <f t="shared" si="4"/>
        <v>1910157</v>
      </c>
      <c r="AA20" s="31">
        <f t="shared" ref="AA20:AD20" si="9">AA21+AA22</f>
        <v>0</v>
      </c>
      <c r="AB20" s="31">
        <f t="shared" si="9"/>
        <v>-418083.15</v>
      </c>
      <c r="AC20" s="31">
        <f t="shared" si="9"/>
        <v>0</v>
      </c>
      <c r="AD20" s="31">
        <f t="shared" si="9"/>
        <v>-418083.15</v>
      </c>
      <c r="AE20" s="57"/>
    </row>
    <row r="21" spans="1:31" s="4" customFormat="1" ht="104" x14ac:dyDescent="0.3">
      <c r="A21" s="40" t="s">
        <v>23</v>
      </c>
      <c r="B21" s="40" t="s">
        <v>24</v>
      </c>
      <c r="C21" s="40" t="s">
        <v>25</v>
      </c>
      <c r="D21" s="48" t="s">
        <v>29</v>
      </c>
      <c r="E21" s="33">
        <v>1415094</v>
      </c>
      <c r="F21" s="33">
        <v>1295063</v>
      </c>
      <c r="G21" s="33"/>
      <c r="H21" s="33">
        <f>F21+E21</f>
        <v>2710157</v>
      </c>
      <c r="I21" s="33"/>
      <c r="J21" s="33"/>
      <c r="K21" s="33"/>
      <c r="L21" s="33">
        <f>J21+I21</f>
        <v>0</v>
      </c>
      <c r="M21" s="34">
        <f>(L21/H21)*100</f>
        <v>0</v>
      </c>
      <c r="N21" s="33"/>
      <c r="O21" s="33"/>
      <c r="P21" s="33"/>
      <c r="Q21" s="33"/>
      <c r="R21" s="33"/>
      <c r="S21" s="33"/>
      <c r="T21" s="33"/>
      <c r="U21" s="33"/>
      <c r="V21" s="33"/>
      <c r="W21" s="33">
        <f t="shared" ref="W21:AD22" si="10">N21+E21</f>
        <v>1415094</v>
      </c>
      <c r="X21" s="33">
        <f t="shared" si="10"/>
        <v>1295063</v>
      </c>
      <c r="Y21" s="33">
        <f t="shared" si="10"/>
        <v>0</v>
      </c>
      <c r="Z21" s="33">
        <f t="shared" si="10"/>
        <v>2710157</v>
      </c>
      <c r="AA21" s="33">
        <f t="shared" si="10"/>
        <v>0</v>
      </c>
      <c r="AB21" s="33">
        <f t="shared" si="10"/>
        <v>0</v>
      </c>
      <c r="AC21" s="33">
        <f t="shared" si="10"/>
        <v>0</v>
      </c>
      <c r="AD21" s="33">
        <f t="shared" si="10"/>
        <v>0</v>
      </c>
      <c r="AE21" s="57"/>
    </row>
    <row r="22" spans="1:31" s="4" customFormat="1" ht="104" x14ac:dyDescent="0.3">
      <c r="A22" s="40" t="s">
        <v>26</v>
      </c>
      <c r="B22" s="40" t="s">
        <v>27</v>
      </c>
      <c r="C22" s="40" t="s">
        <v>25</v>
      </c>
      <c r="D22" s="48" t="s">
        <v>30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>
        <v>-800000</v>
      </c>
      <c r="P22" s="33"/>
      <c r="Q22" s="33">
        <f>O22+N22</f>
        <v>-800000</v>
      </c>
      <c r="R22" s="33"/>
      <c r="S22" s="33">
        <v>-418083.15</v>
      </c>
      <c r="T22" s="33"/>
      <c r="U22" s="33">
        <f>S22+R22</f>
        <v>-418083.15</v>
      </c>
      <c r="V22" s="34">
        <f>U22/Q22*100</f>
        <v>52.260393749999999</v>
      </c>
      <c r="W22" s="33">
        <f t="shared" si="10"/>
        <v>0</v>
      </c>
      <c r="X22" s="33">
        <f t="shared" si="10"/>
        <v>-800000</v>
      </c>
      <c r="Y22" s="33">
        <f t="shared" si="10"/>
        <v>0</v>
      </c>
      <c r="Z22" s="33">
        <f t="shared" si="10"/>
        <v>-800000</v>
      </c>
      <c r="AA22" s="33">
        <f t="shared" si="10"/>
        <v>0</v>
      </c>
      <c r="AB22" s="33">
        <f t="shared" si="10"/>
        <v>-418083.15</v>
      </c>
      <c r="AC22" s="33">
        <f t="shared" si="10"/>
        <v>0</v>
      </c>
      <c r="AD22" s="33">
        <f t="shared" si="10"/>
        <v>-418083.15</v>
      </c>
      <c r="AE22" s="57"/>
    </row>
    <row r="23" spans="1:31" s="4" customFormat="1" ht="65" x14ac:dyDescent="0.3">
      <c r="A23" s="42" t="s">
        <v>36</v>
      </c>
      <c r="B23" s="43"/>
      <c r="C23" s="43"/>
      <c r="D23" s="49" t="s">
        <v>37</v>
      </c>
      <c r="E23" s="35">
        <f>E24</f>
        <v>0</v>
      </c>
      <c r="F23" s="35">
        <f t="shared" ref="F23:AD23" si="11">F24</f>
        <v>808088</v>
      </c>
      <c r="G23" s="35">
        <f t="shared" si="11"/>
        <v>808088</v>
      </c>
      <c r="H23" s="35">
        <f t="shared" si="11"/>
        <v>808088</v>
      </c>
      <c r="I23" s="35">
        <f t="shared" si="11"/>
        <v>0</v>
      </c>
      <c r="J23" s="35">
        <f t="shared" si="11"/>
        <v>0</v>
      </c>
      <c r="K23" s="35">
        <f t="shared" si="11"/>
        <v>0</v>
      </c>
      <c r="L23" s="35">
        <f t="shared" si="11"/>
        <v>0</v>
      </c>
      <c r="M23" s="35">
        <f t="shared" si="11"/>
        <v>0</v>
      </c>
      <c r="N23" s="35">
        <f t="shared" si="11"/>
        <v>0</v>
      </c>
      <c r="O23" s="35">
        <f t="shared" si="11"/>
        <v>-808088</v>
      </c>
      <c r="P23" s="35">
        <f t="shared" si="11"/>
        <v>-808088</v>
      </c>
      <c r="Q23" s="35">
        <f t="shared" si="11"/>
        <v>-808088</v>
      </c>
      <c r="R23" s="35">
        <f t="shared" si="11"/>
        <v>0</v>
      </c>
      <c r="S23" s="35">
        <f t="shared" si="11"/>
        <v>0</v>
      </c>
      <c r="T23" s="35">
        <f t="shared" si="11"/>
        <v>0</v>
      </c>
      <c r="U23" s="35">
        <f t="shared" si="11"/>
        <v>0</v>
      </c>
      <c r="V23" s="35">
        <f t="shared" si="11"/>
        <v>0</v>
      </c>
      <c r="W23" s="35">
        <f t="shared" si="11"/>
        <v>0</v>
      </c>
      <c r="X23" s="35">
        <f t="shared" si="11"/>
        <v>0</v>
      </c>
      <c r="Y23" s="35">
        <f t="shared" si="11"/>
        <v>0</v>
      </c>
      <c r="Z23" s="35">
        <f t="shared" si="11"/>
        <v>0</v>
      </c>
      <c r="AA23" s="35">
        <f t="shared" si="11"/>
        <v>0</v>
      </c>
      <c r="AB23" s="35">
        <f t="shared" si="11"/>
        <v>0</v>
      </c>
      <c r="AC23" s="35">
        <f t="shared" si="11"/>
        <v>0</v>
      </c>
      <c r="AD23" s="35">
        <f t="shared" si="11"/>
        <v>0</v>
      </c>
      <c r="AE23" s="57"/>
    </row>
    <row r="24" spans="1:31" s="4" customFormat="1" ht="54" x14ac:dyDescent="0.3">
      <c r="A24" s="44" t="s">
        <v>36</v>
      </c>
      <c r="B24" s="45"/>
      <c r="C24" s="45"/>
      <c r="D24" s="50" t="s">
        <v>37</v>
      </c>
      <c r="E24" s="36">
        <f>E25+E26</f>
        <v>0</v>
      </c>
      <c r="F24" s="36">
        <f t="shared" ref="F24:AD24" si="12">F25+F26</f>
        <v>808088</v>
      </c>
      <c r="G24" s="36">
        <f t="shared" si="12"/>
        <v>808088</v>
      </c>
      <c r="H24" s="36">
        <f t="shared" si="12"/>
        <v>808088</v>
      </c>
      <c r="I24" s="36">
        <f t="shared" si="12"/>
        <v>0</v>
      </c>
      <c r="J24" s="36">
        <f t="shared" si="12"/>
        <v>0</v>
      </c>
      <c r="K24" s="36">
        <f t="shared" si="12"/>
        <v>0</v>
      </c>
      <c r="L24" s="36">
        <f t="shared" si="12"/>
        <v>0</v>
      </c>
      <c r="M24" s="36">
        <f t="shared" si="12"/>
        <v>0</v>
      </c>
      <c r="N24" s="36">
        <f t="shared" si="12"/>
        <v>0</v>
      </c>
      <c r="O24" s="36">
        <f t="shared" si="12"/>
        <v>-808088</v>
      </c>
      <c r="P24" s="36">
        <f t="shared" si="12"/>
        <v>-808088</v>
      </c>
      <c r="Q24" s="36">
        <f t="shared" si="12"/>
        <v>-808088</v>
      </c>
      <c r="R24" s="36">
        <f t="shared" si="12"/>
        <v>0</v>
      </c>
      <c r="S24" s="36">
        <f t="shared" si="12"/>
        <v>0</v>
      </c>
      <c r="T24" s="36">
        <f t="shared" si="12"/>
        <v>0</v>
      </c>
      <c r="U24" s="36">
        <f t="shared" si="12"/>
        <v>0</v>
      </c>
      <c r="V24" s="36">
        <f t="shared" si="12"/>
        <v>0</v>
      </c>
      <c r="W24" s="36">
        <f t="shared" si="12"/>
        <v>0</v>
      </c>
      <c r="X24" s="36">
        <f t="shared" si="12"/>
        <v>0</v>
      </c>
      <c r="Y24" s="36">
        <f t="shared" si="12"/>
        <v>0</v>
      </c>
      <c r="Z24" s="36">
        <f t="shared" si="12"/>
        <v>0</v>
      </c>
      <c r="AA24" s="36">
        <f t="shared" si="12"/>
        <v>0</v>
      </c>
      <c r="AB24" s="36">
        <f t="shared" si="12"/>
        <v>0</v>
      </c>
      <c r="AC24" s="36">
        <f t="shared" si="12"/>
        <v>0</v>
      </c>
      <c r="AD24" s="36">
        <f t="shared" si="12"/>
        <v>0</v>
      </c>
      <c r="AE24" s="57"/>
    </row>
    <row r="25" spans="1:31" s="4" customFormat="1" ht="91" x14ac:dyDescent="0.3">
      <c r="A25" s="43" t="s">
        <v>38</v>
      </c>
      <c r="B25" s="43" t="s">
        <v>39</v>
      </c>
      <c r="C25" s="43" t="s">
        <v>19</v>
      </c>
      <c r="D25" s="51" t="s">
        <v>40</v>
      </c>
      <c r="E25" s="37"/>
      <c r="F25" s="33">
        <v>808088</v>
      </c>
      <c r="G25" s="33">
        <v>808088</v>
      </c>
      <c r="H25" s="33">
        <f t="shared" ref="H25:H26" si="13">F25+E25</f>
        <v>808088</v>
      </c>
      <c r="I25" s="33"/>
      <c r="J25" s="33"/>
      <c r="K25" s="33"/>
      <c r="L25" s="33">
        <f t="shared" ref="L25:L26" si="14">J25+I25</f>
        <v>0</v>
      </c>
      <c r="M25" s="34">
        <f t="shared" ref="M25" si="15">(L25/H25)*100</f>
        <v>0</v>
      </c>
      <c r="N25" s="33"/>
      <c r="O25" s="33"/>
      <c r="P25" s="33"/>
      <c r="Q25" s="33">
        <f t="shared" ref="Q25" si="16">O25+N25</f>
        <v>0</v>
      </c>
      <c r="R25" s="33"/>
      <c r="S25" s="33"/>
      <c r="T25" s="33"/>
      <c r="U25" s="33">
        <f t="shared" ref="U25:U26" si="17">S25+R25</f>
        <v>0</v>
      </c>
      <c r="V25" s="34"/>
      <c r="W25" s="33">
        <f t="shared" ref="W25" si="18">N25+E25</f>
        <v>0</v>
      </c>
      <c r="X25" s="33">
        <f t="shared" ref="X25" si="19">O25+F25</f>
        <v>808088</v>
      </c>
      <c r="Y25" s="33">
        <f t="shared" ref="Y25" si="20">P25+G25</f>
        <v>808088</v>
      </c>
      <c r="Z25" s="33">
        <f t="shared" ref="Z25" si="21">Q25+H25</f>
        <v>808088</v>
      </c>
      <c r="AA25" s="33">
        <f t="shared" ref="AA25" si="22">R25+I25</f>
        <v>0</v>
      </c>
      <c r="AB25" s="33">
        <f t="shared" ref="AB25" si="23">S25+J25</f>
        <v>0</v>
      </c>
      <c r="AC25" s="33">
        <f t="shared" ref="AC25" si="24">T25+K25</f>
        <v>0</v>
      </c>
      <c r="AD25" s="33">
        <f t="shared" ref="AD25" si="25">U25+L25</f>
        <v>0</v>
      </c>
      <c r="AE25" s="57">
        <v>18</v>
      </c>
    </row>
    <row r="26" spans="1:31" s="4" customFormat="1" ht="91" x14ac:dyDescent="0.3">
      <c r="A26" s="43" t="s">
        <v>41</v>
      </c>
      <c r="B26" s="43" t="s">
        <v>42</v>
      </c>
      <c r="C26" s="43" t="s">
        <v>19</v>
      </c>
      <c r="D26" s="51" t="s">
        <v>43</v>
      </c>
      <c r="E26" s="37"/>
      <c r="F26" s="33"/>
      <c r="G26" s="33"/>
      <c r="H26" s="33">
        <f t="shared" si="13"/>
        <v>0</v>
      </c>
      <c r="I26" s="33"/>
      <c r="J26" s="33"/>
      <c r="K26" s="33"/>
      <c r="L26" s="33">
        <f t="shared" si="14"/>
        <v>0</v>
      </c>
      <c r="M26" s="34"/>
      <c r="N26" s="33"/>
      <c r="O26" s="33">
        <v>-808088</v>
      </c>
      <c r="P26" s="33">
        <v>-808088</v>
      </c>
      <c r="Q26" s="33">
        <v>-808088</v>
      </c>
      <c r="R26" s="33"/>
      <c r="S26" s="33"/>
      <c r="T26" s="33"/>
      <c r="U26" s="33">
        <f t="shared" si="17"/>
        <v>0</v>
      </c>
      <c r="V26" s="34">
        <f t="shared" ref="V26" si="26">U26/Q26*100</f>
        <v>0</v>
      </c>
      <c r="W26" s="33">
        <f t="shared" ref="W26" si="27">N26+E26</f>
        <v>0</v>
      </c>
      <c r="X26" s="33">
        <f t="shared" ref="X26" si="28">O26+F26</f>
        <v>-808088</v>
      </c>
      <c r="Y26" s="33">
        <f t="shared" ref="Y26" si="29">P26+G26</f>
        <v>-808088</v>
      </c>
      <c r="Z26" s="33">
        <f t="shared" ref="Z26" si="30">Q26+H26</f>
        <v>-808088</v>
      </c>
      <c r="AA26" s="33">
        <f t="shared" ref="AA26" si="31">R26+I26</f>
        <v>0</v>
      </c>
      <c r="AB26" s="33">
        <f t="shared" ref="AB26" si="32">S26+J26</f>
        <v>0</v>
      </c>
      <c r="AC26" s="33">
        <f t="shared" ref="AC26" si="33">T26+K26</f>
        <v>0</v>
      </c>
      <c r="AD26" s="33">
        <f t="shared" ref="AD26" si="34">U26+L26</f>
        <v>0</v>
      </c>
      <c r="AE26" s="57"/>
    </row>
    <row r="27" spans="1:31" ht="19.75" customHeight="1" x14ac:dyDescent="0.3">
      <c r="A27" s="26" t="s">
        <v>12</v>
      </c>
      <c r="B27" s="26" t="s">
        <v>12</v>
      </c>
      <c r="C27" s="26" t="s">
        <v>12</v>
      </c>
      <c r="D27" s="52" t="s">
        <v>13</v>
      </c>
      <c r="E27" s="29">
        <f>E19+E16+E23</f>
        <v>1415094</v>
      </c>
      <c r="F27" s="29">
        <f t="shared" ref="F27:AD27" si="35">F19+F16+F23</f>
        <v>2103151</v>
      </c>
      <c r="G27" s="29">
        <f t="shared" si="35"/>
        <v>808088</v>
      </c>
      <c r="H27" s="29">
        <f t="shared" si="35"/>
        <v>3518245</v>
      </c>
      <c r="I27" s="29">
        <f t="shared" si="35"/>
        <v>0</v>
      </c>
      <c r="J27" s="29">
        <f t="shared" si="35"/>
        <v>0</v>
      </c>
      <c r="K27" s="29">
        <f t="shared" si="35"/>
        <v>0</v>
      </c>
      <c r="L27" s="29">
        <f t="shared" si="35"/>
        <v>0</v>
      </c>
      <c r="M27" s="29">
        <f t="shared" si="35"/>
        <v>0</v>
      </c>
      <c r="N27" s="29">
        <f t="shared" si="35"/>
        <v>0</v>
      </c>
      <c r="O27" s="29">
        <f t="shared" si="35"/>
        <v>-3662180</v>
      </c>
      <c r="P27" s="29">
        <f t="shared" si="35"/>
        <v>-2862180</v>
      </c>
      <c r="Q27" s="29">
        <f t="shared" si="35"/>
        <v>-3662180</v>
      </c>
      <c r="R27" s="29">
        <f t="shared" si="35"/>
        <v>0</v>
      </c>
      <c r="S27" s="29">
        <f t="shared" si="35"/>
        <v>-418083.15</v>
      </c>
      <c r="T27" s="29">
        <f t="shared" si="35"/>
        <v>0</v>
      </c>
      <c r="U27" s="29">
        <f t="shared" si="35"/>
        <v>-418083.15</v>
      </c>
      <c r="V27" s="30">
        <f>U27/Q27*100</f>
        <v>11.416237050063078</v>
      </c>
      <c r="W27" s="29">
        <f t="shared" si="35"/>
        <v>1415094</v>
      </c>
      <c r="X27" s="29">
        <f t="shared" si="35"/>
        <v>-1559029</v>
      </c>
      <c r="Y27" s="29">
        <f t="shared" si="35"/>
        <v>-2054092</v>
      </c>
      <c r="Z27" s="29">
        <f t="shared" si="35"/>
        <v>-143935</v>
      </c>
      <c r="AA27" s="29">
        <f t="shared" si="35"/>
        <v>0</v>
      </c>
      <c r="AB27" s="29">
        <f t="shared" si="35"/>
        <v>-418083.15</v>
      </c>
      <c r="AC27" s="29">
        <f t="shared" si="35"/>
        <v>0</v>
      </c>
      <c r="AD27" s="29">
        <f t="shared" si="35"/>
        <v>-418083.15</v>
      </c>
      <c r="AE27" s="57"/>
    </row>
    <row r="28" spans="1:31" x14ac:dyDescent="0.3">
      <c r="AE28" s="57"/>
    </row>
    <row r="29" spans="1:31" x14ac:dyDescent="0.3">
      <c r="AE29" s="57"/>
    </row>
    <row r="30" spans="1:31" x14ac:dyDescent="0.3">
      <c r="AE30" s="57"/>
    </row>
    <row r="31" spans="1:31" x14ac:dyDescent="0.3">
      <c r="AE31" s="57"/>
    </row>
    <row r="32" spans="1:31" x14ac:dyDescent="0.3">
      <c r="AE32" s="57"/>
    </row>
    <row r="33" spans="1:31" x14ac:dyDescent="0.3">
      <c r="AE33" s="57"/>
    </row>
    <row r="34" spans="1:31" x14ac:dyDescent="0.3">
      <c r="AE34" s="57"/>
    </row>
    <row r="35" spans="1:31" s="54" customFormat="1" ht="30.5" x14ac:dyDescent="0.65">
      <c r="A35" s="56" t="s">
        <v>44</v>
      </c>
      <c r="B35" s="56"/>
      <c r="C35" s="56"/>
      <c r="D35" s="56"/>
      <c r="E35" s="56"/>
      <c r="F35" s="56"/>
      <c r="G35" s="56"/>
      <c r="H35" s="56"/>
      <c r="I35" s="56"/>
      <c r="J35" s="56"/>
      <c r="L35" s="55"/>
      <c r="Z35" s="64" t="s">
        <v>45</v>
      </c>
      <c r="AA35" s="64"/>
      <c r="AB35" s="64"/>
      <c r="AC35" s="64"/>
      <c r="AE35" s="57"/>
    </row>
    <row r="36" spans="1:31" s="5" customFormat="1" ht="18" x14ac:dyDescent="0.4">
      <c r="A36" s="8"/>
      <c r="B36" s="8"/>
      <c r="C36" s="8"/>
      <c r="D36" s="6"/>
      <c r="E36" s="6"/>
      <c r="F36" s="6"/>
      <c r="G36" s="6"/>
      <c r="H36" s="7"/>
      <c r="I36" s="6"/>
      <c r="J36" s="6"/>
      <c r="K36" s="6"/>
      <c r="L36" s="7"/>
      <c r="M36" s="7"/>
      <c r="V36" s="7"/>
      <c r="AE36" s="57"/>
    </row>
    <row r="37" spans="1:31" s="20" customFormat="1" ht="23" x14ac:dyDescent="0.5">
      <c r="A37" s="21"/>
      <c r="B37" s="21"/>
      <c r="C37" s="22"/>
      <c r="D37" s="23"/>
      <c r="E37" s="23"/>
      <c r="G37" s="24"/>
      <c r="H37" s="25"/>
      <c r="I37" s="23"/>
      <c r="K37" s="24"/>
      <c r="L37" s="25"/>
      <c r="M37" s="25"/>
      <c r="V37" s="25"/>
      <c r="AE37" s="57"/>
    </row>
    <row r="38" spans="1:31" s="5" customFormat="1" ht="12" customHeight="1" x14ac:dyDescent="0.4">
      <c r="A38" s="6"/>
      <c r="B38" s="58"/>
      <c r="C38" s="58"/>
      <c r="D38" s="9"/>
      <c r="E38" s="9"/>
      <c r="F38" s="10"/>
      <c r="H38" s="11"/>
      <c r="I38" s="9"/>
      <c r="J38" s="10"/>
      <c r="L38" s="11"/>
      <c r="M38" s="11"/>
      <c r="V38" s="11"/>
      <c r="AE38" s="57"/>
    </row>
    <row r="39" spans="1:31" s="15" customFormat="1" ht="15.5" x14ac:dyDescent="0.35">
      <c r="A39" s="12"/>
      <c r="B39" s="12"/>
      <c r="C39" s="12"/>
      <c r="D39" s="12"/>
      <c r="E39" s="13"/>
      <c r="F39" s="14"/>
      <c r="H39" s="16"/>
      <c r="I39" s="13"/>
      <c r="J39" s="14"/>
      <c r="L39" s="16"/>
      <c r="M39" s="16"/>
      <c r="V39" s="16"/>
      <c r="AE39" s="57"/>
    </row>
    <row r="40" spans="1:31" x14ac:dyDescent="0.3">
      <c r="AE40" s="57"/>
    </row>
    <row r="41" spans="1:31" x14ac:dyDescent="0.3">
      <c r="AE41" s="57"/>
    </row>
    <row r="42" spans="1:31" x14ac:dyDescent="0.3">
      <c r="AE42" s="57"/>
    </row>
    <row r="43" spans="1:31" x14ac:dyDescent="0.3">
      <c r="AE43" s="57"/>
    </row>
    <row r="44" spans="1:31" x14ac:dyDescent="0.3">
      <c r="AE44" s="57"/>
    </row>
    <row r="45" spans="1:31" x14ac:dyDescent="0.3">
      <c r="AE45" s="57"/>
    </row>
    <row r="46" spans="1:31" x14ac:dyDescent="0.3">
      <c r="AE46" s="57"/>
    </row>
    <row r="47" spans="1:31" x14ac:dyDescent="0.3">
      <c r="AE47" s="57"/>
    </row>
    <row r="48" spans="1:31" x14ac:dyDescent="0.3">
      <c r="AE48" s="57"/>
    </row>
    <row r="49" spans="31:31" x14ac:dyDescent="0.3">
      <c r="AE49" s="57"/>
    </row>
    <row r="50" spans="31:31" x14ac:dyDescent="0.3">
      <c r="AE50" s="57"/>
    </row>
    <row r="51" spans="31:31" x14ac:dyDescent="0.3">
      <c r="AE51" s="57"/>
    </row>
    <row r="52" spans="31:31" x14ac:dyDescent="0.3">
      <c r="AE52" s="57"/>
    </row>
    <row r="53" spans="31:31" x14ac:dyDescent="0.3">
      <c r="AE53" s="57"/>
    </row>
    <row r="54" spans="31:31" x14ac:dyDescent="0.3">
      <c r="AE54" s="57"/>
    </row>
    <row r="55" spans="31:31" x14ac:dyDescent="0.3">
      <c r="AE55" s="57"/>
    </row>
    <row r="56" spans="31:31" x14ac:dyDescent="0.3">
      <c r="AE56" s="57"/>
    </row>
    <row r="57" spans="31:31" x14ac:dyDescent="0.3">
      <c r="AE57" s="57"/>
    </row>
  </sheetData>
  <mergeCells count="44">
    <mergeCell ref="R13:R14"/>
    <mergeCell ref="S13:T13"/>
    <mergeCell ref="U13:U14"/>
    <mergeCell ref="W1:AD1"/>
    <mergeCell ref="W2:AD2"/>
    <mergeCell ref="W3:AD3"/>
    <mergeCell ref="W11:AD11"/>
    <mergeCell ref="A7:AD7"/>
    <mergeCell ref="A8:B8"/>
    <mergeCell ref="A9:B9"/>
    <mergeCell ref="N11:V11"/>
    <mergeCell ref="E11:M11"/>
    <mergeCell ref="I13:I14"/>
    <mergeCell ref="AA12:AD12"/>
    <mergeCell ref="E13:E14"/>
    <mergeCell ref="N13:N14"/>
    <mergeCell ref="O13:P13"/>
    <mergeCell ref="Q13:Q14"/>
    <mergeCell ref="W13:W14"/>
    <mergeCell ref="X13:Y13"/>
    <mergeCell ref="AA13:AA14"/>
    <mergeCell ref="AB13:AC13"/>
    <mergeCell ref="AD13:AD14"/>
    <mergeCell ref="J13:K13"/>
    <mergeCell ref="L13:L14"/>
    <mergeCell ref="M12:M14"/>
    <mergeCell ref="Z13:Z14"/>
    <mergeCell ref="V12:V14"/>
    <mergeCell ref="A35:J35"/>
    <mergeCell ref="AE1:AE24"/>
    <mergeCell ref="AE25:AE57"/>
    <mergeCell ref="B38:C38"/>
    <mergeCell ref="A11:A14"/>
    <mergeCell ref="B11:B14"/>
    <mergeCell ref="C11:C14"/>
    <mergeCell ref="D11:D14"/>
    <mergeCell ref="F13:G13"/>
    <mergeCell ref="W12:Z12"/>
    <mergeCell ref="Z35:AC35"/>
    <mergeCell ref="E12:H12"/>
    <mergeCell ref="I12:L12"/>
    <mergeCell ref="N12:Q12"/>
    <mergeCell ref="R12:U12"/>
    <mergeCell ref="H13:H14"/>
  </mergeCells>
  <printOptions horizontalCentered="1"/>
  <pageMargins left="0.19685039370078741" right="0.19685039370078741" top="1.3779527559055118" bottom="0.31496062992125984" header="0.31496062992125984" footer="0.31496062992125984"/>
  <pageSetup paperSize="9" scale="40" fitToHeight="2" orientation="landscape" verticalDpi="0" r:id="rId1"/>
  <headerFooter differentFirst="1">
    <oddHeader>&amp;R&amp;"Times New Roman,обычный"&amp;16Продовження додатку 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 4 (в)</vt:lpstr>
      <vt:lpstr>'дод 4 (в)'!Область_печати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2020-04-17T06:25:28Z</cp:lastPrinted>
  <dcterms:created xsi:type="dcterms:W3CDTF">2018-10-18T06:20:03Z</dcterms:created>
  <dcterms:modified xsi:type="dcterms:W3CDTF">2020-04-17T06:44:07Z</dcterms:modified>
</cp:coreProperties>
</file>