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orenko_i\Desktop\ПТНЗ\Ліміти ДПТНЗ\Ліміти 2019\Уточнені на 2019 рік\"/>
    </mc:Choice>
  </mc:AlternateContent>
  <bookViews>
    <workbookView xWindow="0" yWindow="0" windowWidth="19200" windowHeight="11460" tabRatio="599"/>
  </bookViews>
  <sheets>
    <sheet name="нова редакція" sheetId="6" r:id="rId1"/>
  </sheets>
  <definedNames>
    <definedName name="_xlnm.Print_Area" localSheetId="0">'нова редакція'!$A$1:$N$76</definedName>
  </definedNames>
  <calcPr calcId="162913"/>
</workbook>
</file>

<file path=xl/calcChain.xml><?xml version="1.0" encoding="utf-8"?>
<calcChain xmlns="http://schemas.openxmlformats.org/spreadsheetml/2006/main">
  <c r="C71" i="6" l="1"/>
  <c r="D71" i="6"/>
  <c r="E71" i="6"/>
  <c r="F71" i="6"/>
  <c r="G71" i="6"/>
  <c r="H71" i="6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3" i="6"/>
  <c r="D73" i="6"/>
  <c r="N73" i="6" s="1"/>
  <c r="E73" i="6"/>
  <c r="F73" i="6"/>
  <c r="G73" i="6"/>
  <c r="H73" i="6"/>
  <c r="I73" i="6"/>
  <c r="J73" i="6"/>
  <c r="K73" i="6"/>
  <c r="L73" i="6"/>
  <c r="M73" i="6"/>
  <c r="C74" i="6"/>
  <c r="N74" i="6" s="1"/>
  <c r="D74" i="6"/>
  <c r="E74" i="6"/>
  <c r="F74" i="6"/>
  <c r="G74" i="6"/>
  <c r="H74" i="6"/>
  <c r="I74" i="6"/>
  <c r="J74" i="6"/>
  <c r="K74" i="6"/>
  <c r="L74" i="6"/>
  <c r="M74" i="6"/>
  <c r="B73" i="6"/>
  <c r="B71" i="6"/>
  <c r="B74" i="6"/>
  <c r="B72" i="6"/>
  <c r="N72" i="6"/>
  <c r="N71" i="6"/>
  <c r="C68" i="6"/>
  <c r="D68" i="6"/>
  <c r="E68" i="6"/>
  <c r="F68" i="6"/>
  <c r="G68" i="6"/>
  <c r="H68" i="6"/>
  <c r="I68" i="6"/>
  <c r="J68" i="6"/>
  <c r="K68" i="6"/>
  <c r="L68" i="6"/>
  <c r="M68" i="6"/>
  <c r="B68" i="6"/>
  <c r="C66" i="6"/>
  <c r="D66" i="6"/>
  <c r="E66" i="6"/>
  <c r="F66" i="6"/>
  <c r="G66" i="6"/>
  <c r="H66" i="6"/>
  <c r="I66" i="6"/>
  <c r="J66" i="6"/>
  <c r="K66" i="6"/>
  <c r="L66" i="6"/>
  <c r="M66" i="6"/>
  <c r="B66" i="6"/>
  <c r="B67" i="6"/>
  <c r="C23" i="6"/>
  <c r="D23" i="6"/>
  <c r="E23" i="6"/>
  <c r="F23" i="6"/>
  <c r="G23" i="6"/>
  <c r="H23" i="6"/>
  <c r="I23" i="6"/>
  <c r="J23" i="6"/>
  <c r="K23" i="6"/>
  <c r="L23" i="6"/>
  <c r="M23" i="6"/>
  <c r="B23" i="6"/>
  <c r="C20" i="6"/>
  <c r="D20" i="6"/>
  <c r="E20" i="6"/>
  <c r="F20" i="6"/>
  <c r="G20" i="6"/>
  <c r="H20" i="6"/>
  <c r="I20" i="6"/>
  <c r="J20" i="6"/>
  <c r="K20" i="6"/>
  <c r="L20" i="6"/>
  <c r="M20" i="6"/>
  <c r="B20" i="6"/>
  <c r="C10" i="6"/>
  <c r="D10" i="6"/>
  <c r="E10" i="6"/>
  <c r="F10" i="6"/>
  <c r="G10" i="6"/>
  <c r="H10" i="6"/>
  <c r="I10" i="6"/>
  <c r="J10" i="6"/>
  <c r="K10" i="6"/>
  <c r="L10" i="6"/>
  <c r="M10" i="6"/>
  <c r="B10" i="6"/>
  <c r="B65" i="6"/>
  <c r="B69" i="6"/>
  <c r="C69" i="6"/>
  <c r="D69" i="6"/>
  <c r="N69" i="6" s="1"/>
  <c r="E69" i="6"/>
  <c r="F69" i="6"/>
  <c r="G69" i="6"/>
  <c r="H69" i="6"/>
  <c r="I69" i="6"/>
  <c r="J69" i="6"/>
  <c r="K69" i="6"/>
  <c r="L69" i="6"/>
  <c r="M69" i="6"/>
  <c r="C16" i="6"/>
  <c r="D16" i="6"/>
  <c r="E16" i="6"/>
  <c r="F16" i="6"/>
  <c r="G16" i="6"/>
  <c r="H16" i="6"/>
  <c r="I16" i="6"/>
  <c r="J16" i="6"/>
  <c r="K16" i="6"/>
  <c r="L16" i="6"/>
  <c r="M16" i="6"/>
  <c r="B16" i="6"/>
  <c r="C13" i="6"/>
  <c r="D13" i="6"/>
  <c r="E13" i="6"/>
  <c r="F13" i="6"/>
  <c r="G13" i="6"/>
  <c r="H13" i="6"/>
  <c r="I13" i="6"/>
  <c r="J13" i="6"/>
  <c r="K13" i="6"/>
  <c r="L13" i="6"/>
  <c r="M13" i="6"/>
  <c r="B13" i="6"/>
  <c r="C67" i="6"/>
  <c r="D67" i="6"/>
  <c r="N67" i="6" s="1"/>
  <c r="E67" i="6"/>
  <c r="F67" i="6"/>
  <c r="G67" i="6"/>
  <c r="H67" i="6"/>
  <c r="I67" i="6"/>
  <c r="J67" i="6"/>
  <c r="K67" i="6"/>
  <c r="L67" i="6"/>
  <c r="M67" i="6"/>
  <c r="N68" i="6" l="1"/>
  <c r="N66" i="6"/>
  <c r="N39" i="6" l="1"/>
  <c r="N38" i="6"/>
  <c r="N16" i="6" l="1"/>
  <c r="N11" i="6"/>
  <c r="C75" i="6" l="1"/>
  <c r="D75" i="6"/>
  <c r="E75" i="6"/>
  <c r="F75" i="6"/>
  <c r="G75" i="6"/>
  <c r="H75" i="6"/>
  <c r="I75" i="6"/>
  <c r="J75" i="6"/>
  <c r="K75" i="6"/>
  <c r="L75" i="6"/>
  <c r="M75" i="6"/>
  <c r="B75" i="6"/>
  <c r="N63" i="6" l="1"/>
  <c r="N62" i="6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M58" i="6"/>
  <c r="M57" i="6" s="1"/>
  <c r="L58" i="6"/>
  <c r="L57" i="6" s="1"/>
  <c r="K58" i="6"/>
  <c r="K57" i="6" s="1"/>
  <c r="J58" i="6"/>
  <c r="I58" i="6"/>
  <c r="I57" i="6" s="1"/>
  <c r="H58" i="6"/>
  <c r="H57" i="6" s="1"/>
  <c r="G58" i="6"/>
  <c r="G57" i="6" s="1"/>
  <c r="F58" i="6"/>
  <c r="E58" i="6"/>
  <c r="E57" i="6" s="1"/>
  <c r="D58" i="6"/>
  <c r="D57" i="6" s="1"/>
  <c r="C58" i="6"/>
  <c r="C57" i="6" s="1"/>
  <c r="B58" i="6"/>
  <c r="N56" i="6"/>
  <c r="N55" i="6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M51" i="6"/>
  <c r="L51" i="6"/>
  <c r="L50" i="6" s="1"/>
  <c r="K51" i="6"/>
  <c r="J51" i="6"/>
  <c r="J50" i="6" s="1"/>
  <c r="I51" i="6"/>
  <c r="H51" i="6"/>
  <c r="H50" i="6" s="1"/>
  <c r="G51" i="6"/>
  <c r="G50" i="6" s="1"/>
  <c r="F51" i="6"/>
  <c r="F50" i="6" s="1"/>
  <c r="E51" i="6"/>
  <c r="D51" i="6"/>
  <c r="D50" i="6" s="1"/>
  <c r="C51" i="6"/>
  <c r="C50" i="6" s="1"/>
  <c r="B51" i="6"/>
  <c r="B50" i="6" s="1"/>
  <c r="K50" i="6"/>
  <c r="N49" i="6"/>
  <c r="N48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M44" i="6"/>
  <c r="M43" i="6" s="1"/>
  <c r="L44" i="6"/>
  <c r="K44" i="6"/>
  <c r="K43" i="6" s="1"/>
  <c r="J44" i="6"/>
  <c r="I44" i="6"/>
  <c r="I43" i="6" s="1"/>
  <c r="H44" i="6"/>
  <c r="G44" i="6"/>
  <c r="G43" i="6" s="1"/>
  <c r="F44" i="6"/>
  <c r="E44" i="6"/>
  <c r="E43" i="6" s="1"/>
  <c r="D44" i="6"/>
  <c r="C44" i="6"/>
  <c r="C43" i="6" s="1"/>
  <c r="B44" i="6"/>
  <c r="L43" i="6"/>
  <c r="H43" i="6"/>
  <c r="D43" i="6"/>
  <c r="N42" i="6"/>
  <c r="N41" i="6"/>
  <c r="M40" i="6"/>
  <c r="L40" i="6"/>
  <c r="K40" i="6"/>
  <c r="J40" i="6"/>
  <c r="I40" i="6"/>
  <c r="H40" i="6"/>
  <c r="G40" i="6"/>
  <c r="F40" i="6"/>
  <c r="E40" i="6"/>
  <c r="D40" i="6"/>
  <c r="C40" i="6"/>
  <c r="B40" i="6"/>
  <c r="N37" i="6"/>
  <c r="M37" i="6"/>
  <c r="L37" i="6"/>
  <c r="K37" i="6"/>
  <c r="K36" i="6" s="1"/>
  <c r="J37" i="6"/>
  <c r="I37" i="6"/>
  <c r="I36" i="6" s="1"/>
  <c r="H37" i="6"/>
  <c r="G37" i="6"/>
  <c r="G36" i="6" s="1"/>
  <c r="F37" i="6"/>
  <c r="E37" i="6"/>
  <c r="E36" i="6" s="1"/>
  <c r="D37" i="6"/>
  <c r="C37" i="6"/>
  <c r="C36" i="6" s="1"/>
  <c r="B37" i="6"/>
  <c r="M36" i="6"/>
  <c r="N35" i="6"/>
  <c r="N34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1" i="6"/>
  <c r="M30" i="6"/>
  <c r="L30" i="6"/>
  <c r="K30" i="6"/>
  <c r="J30" i="6"/>
  <c r="I30" i="6"/>
  <c r="H30" i="6"/>
  <c r="G30" i="6"/>
  <c r="F30" i="6"/>
  <c r="E30" i="6"/>
  <c r="D30" i="6"/>
  <c r="C30" i="6"/>
  <c r="B30" i="6"/>
  <c r="N28" i="6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 s="1"/>
  <c r="M25" i="6"/>
  <c r="L25" i="6"/>
  <c r="K25" i="6"/>
  <c r="J25" i="6"/>
  <c r="I25" i="6"/>
  <c r="H25" i="6"/>
  <c r="G25" i="6"/>
  <c r="F25" i="6"/>
  <c r="E25" i="6"/>
  <c r="D25" i="6"/>
  <c r="C25" i="6"/>
  <c r="B25" i="6"/>
  <c r="N23" i="6"/>
  <c r="N22" i="6"/>
  <c r="N20" i="6"/>
  <c r="N19" i="6"/>
  <c r="M17" i="6"/>
  <c r="L17" i="6"/>
  <c r="K17" i="6"/>
  <c r="I17" i="6"/>
  <c r="G17" i="6"/>
  <c r="E17" i="6"/>
  <c r="D17" i="6"/>
  <c r="C17" i="6"/>
  <c r="H17" i="6"/>
  <c r="N15" i="6"/>
  <c r="N13" i="6"/>
  <c r="N12" i="6"/>
  <c r="B36" i="6" l="1"/>
  <c r="D36" i="6"/>
  <c r="F36" i="6"/>
  <c r="H36" i="6"/>
  <c r="J36" i="6"/>
  <c r="L36" i="6"/>
  <c r="E24" i="6"/>
  <c r="N21" i="6"/>
  <c r="D29" i="6"/>
  <c r="L29" i="6"/>
  <c r="N33" i="6"/>
  <c r="N40" i="6"/>
  <c r="N36" i="6" s="1"/>
  <c r="D65" i="6"/>
  <c r="F65" i="6"/>
  <c r="H65" i="6"/>
  <c r="J65" i="6"/>
  <c r="L65" i="6"/>
  <c r="N75" i="6"/>
  <c r="D70" i="6"/>
  <c r="L70" i="6"/>
  <c r="N18" i="6"/>
  <c r="C24" i="6"/>
  <c r="M24" i="6"/>
  <c r="H29" i="6"/>
  <c r="C29" i="6"/>
  <c r="E29" i="6"/>
  <c r="G29" i="6"/>
  <c r="I29" i="6"/>
  <c r="K29" i="6"/>
  <c r="M29" i="6"/>
  <c r="N47" i="6"/>
  <c r="M50" i="6"/>
  <c r="B57" i="6"/>
  <c r="E70" i="6"/>
  <c r="I70" i="6"/>
  <c r="M70" i="6"/>
  <c r="G24" i="6"/>
  <c r="I24" i="6"/>
  <c r="K24" i="6"/>
  <c r="N27" i="6"/>
  <c r="N24" i="6" s="1"/>
  <c r="N30" i="6"/>
  <c r="N44" i="6"/>
  <c r="B43" i="6"/>
  <c r="F43" i="6"/>
  <c r="J43" i="6"/>
  <c r="N51" i="6"/>
  <c r="N54" i="6"/>
  <c r="N61" i="6"/>
  <c r="H70" i="6"/>
  <c r="B24" i="6"/>
  <c r="D24" i="6"/>
  <c r="F24" i="6"/>
  <c r="H24" i="6"/>
  <c r="J24" i="6"/>
  <c r="L24" i="6"/>
  <c r="B17" i="6"/>
  <c r="B70" i="6" s="1"/>
  <c r="F17" i="6"/>
  <c r="F70" i="6" s="1"/>
  <c r="J17" i="6"/>
  <c r="J70" i="6" s="1"/>
  <c r="C70" i="6"/>
  <c r="G70" i="6"/>
  <c r="K70" i="6"/>
  <c r="I50" i="6"/>
  <c r="E50" i="6"/>
  <c r="J57" i="6"/>
  <c r="F57" i="6"/>
  <c r="N58" i="6"/>
  <c r="N57" i="6" s="1"/>
  <c r="F29" i="6"/>
  <c r="J29" i="6"/>
  <c r="B29" i="6"/>
  <c r="E65" i="6"/>
  <c r="I9" i="6"/>
  <c r="M9" i="6"/>
  <c r="I65" i="6"/>
  <c r="M65" i="6"/>
  <c r="C65" i="6"/>
  <c r="C9" i="6"/>
  <c r="G65" i="6"/>
  <c r="G9" i="6"/>
  <c r="K65" i="6"/>
  <c r="K9" i="6"/>
  <c r="N14" i="6"/>
  <c r="N43" i="6" l="1"/>
  <c r="B64" i="6"/>
  <c r="B9" i="6"/>
  <c r="D9" i="6"/>
  <c r="N29" i="6"/>
  <c r="L64" i="6"/>
  <c r="H64" i="6"/>
  <c r="K64" i="6"/>
  <c r="C64" i="6"/>
  <c r="D64" i="6"/>
  <c r="H9" i="6"/>
  <c r="J64" i="6"/>
  <c r="N17" i="6"/>
  <c r="N70" i="6" s="1"/>
  <c r="J9" i="6"/>
  <c r="M64" i="6"/>
  <c r="E64" i="6"/>
  <c r="L9" i="6"/>
  <c r="N10" i="6"/>
  <c r="I64" i="6"/>
  <c r="N50" i="6"/>
  <c r="G64" i="6"/>
  <c r="F9" i="6"/>
  <c r="F64" i="6"/>
  <c r="E9" i="6"/>
  <c r="N9" i="6" l="1"/>
  <c r="N65" i="6"/>
  <c r="N64" i="6" s="1"/>
</calcChain>
</file>

<file path=xl/sharedStrings.xml><?xml version="1.0" encoding="utf-8"?>
<sst xmlns="http://schemas.openxmlformats.org/spreadsheetml/2006/main" count="88" uniqueCount="54">
  <si>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</si>
  <si>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</si>
  <si>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</si>
  <si>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</si>
  <si>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</si>
  <si>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</si>
  <si>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</si>
  <si>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</si>
  <si>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</si>
  <si>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</si>
  <si>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</si>
  <si>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</si>
  <si>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</si>
  <si>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</si>
  <si>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</si>
  <si>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</si>
  <si>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</si>
  <si>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</si>
  <si>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</si>
  <si>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</si>
  <si>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</si>
  <si>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</si>
  <si>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</si>
  <si>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</si>
  <si>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</si>
  <si>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</si>
  <si>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</si>
  <si>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</si>
  <si>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</si>
  <si>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</si>
  <si>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</si>
  <si>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</si>
  <si>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</si>
  <si>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</si>
  <si>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</si>
  <si>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</si>
  <si>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</si>
  <si>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</si>
  <si>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</si>
  <si>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</si>
  <si>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</si>
  <si>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</si>
  <si>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</si>
  <si>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</si>
  <si>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</si>
  <si>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</si>
  <si>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</si>
  <si>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</si>
  <si>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</si>
  <si>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</si>
  <si>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 xml:space="preserve"> споживання водопостачання та водовідведення по професійно - технічних закладах на 2019 рік (м³)</t>
  </si>
  <si>
    <t xml:space="preserve">від                              №     </t>
  </si>
  <si>
    <t>гар.вода</t>
  </si>
  <si>
    <t>В.о. начальника управління освіти і науки                                   Т.В.Дрига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</si>
</sst>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view="pageBreakPreview" topLeftCell="A4" zoomScaleNormal="100" zoomScaleSheetLayoutView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H4" sqref="H4"/>
    </sheetView>
  </sheetViews>
  <sheetFormatPr defaultRowHeight="12.75" x14ac:dyDescent="0.2"/>
  <cols>
    <col min="1" max="1" width="27.42578125" style="6" customWidth="1"/>
    <col min="2" max="2" width="7.5703125" style="6" customWidth="1"/>
    <col min="3" max="3" width="7.7109375" style="6" bestFit="1" customWidth="1"/>
    <col min="4" max="4" width="9.140625" style="6" customWidth="1"/>
    <col min="5" max="5" width="8.28515625" style="6" customWidth="1"/>
    <col min="6" max="7" width="8.140625" style="6" customWidth="1"/>
    <col min="8" max="8" width="7.28515625" style="6" customWidth="1"/>
    <col min="9" max="9" width="8.28515625" style="6" customWidth="1"/>
    <col min="10" max="10" width="8.7109375" style="6" customWidth="1"/>
    <col min="11" max="11" width="8" style="6" customWidth="1"/>
    <col min="12" max="12" width="8.85546875" style="6" customWidth="1"/>
    <col min="13" max="13" width="7.5703125" style="6" customWidth="1"/>
    <col min="14" max="14" width="8.85546875" style="6" customWidth="1"/>
    <col min="15" max="16384" width="9.140625" style="6"/>
  </cols>
  <sheetData>
    <row r="1" spans="1:19" ht="15" x14ac:dyDescent="0.25">
      <c r="L1" s="25" t="s">
        <v>15</v>
      </c>
      <c r="M1" s="25"/>
      <c r="N1" s="25"/>
    </row>
    <row r="2" spans="1:19" ht="18.75" customHeight="1" x14ac:dyDescent="0.25">
      <c r="L2" s="26" t="s">
        <v>14</v>
      </c>
      <c r="M2" s="26"/>
      <c r="N2" s="26"/>
    </row>
    <row r="3" spans="1:19" ht="15" x14ac:dyDescent="0.25">
      <c r="L3" s="26" t="s">
        <v>21</v>
      </c>
      <c r="M3" s="26"/>
      <c r="N3" s="26"/>
    </row>
    <row r="4" spans="1:19" ht="12.75" customHeight="1" x14ac:dyDescent="0.25">
      <c r="L4" s="26" t="s">
        <v>51</v>
      </c>
      <c r="M4" s="26"/>
      <c r="N4" s="26"/>
    </row>
    <row r="5" spans="1:19" ht="2.25" customHeight="1" x14ac:dyDescent="0.2"/>
    <row r="6" spans="1:19" ht="18.75" customHeight="1" x14ac:dyDescent="0.2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9" ht="17.25" customHeight="1" x14ac:dyDescent="0.2">
      <c r="A7" s="24" t="s">
        <v>50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9" ht="25.5" x14ac:dyDescent="0.2">
      <c r="A8" s="11" t="s">
        <v>16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12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</row>
    <row r="9" spans="1:19" ht="39.75" customHeight="1" x14ac:dyDescent="0.2">
      <c r="A9" s="13" t="s">
        <v>22</v>
      </c>
      <c r="B9" s="5">
        <f t="shared" ref="B9:M9" si="0">B10+B17</f>
        <v>1369</v>
      </c>
      <c r="C9" s="5">
        <f t="shared" si="0"/>
        <v>1170</v>
      </c>
      <c r="D9" s="5">
        <f t="shared" si="0"/>
        <v>1176</v>
      </c>
      <c r="E9" s="5">
        <f t="shared" si="0"/>
        <v>1444</v>
      </c>
      <c r="F9" s="5">
        <f t="shared" si="0"/>
        <v>1098</v>
      </c>
      <c r="G9" s="5">
        <f t="shared" si="0"/>
        <v>1033</v>
      </c>
      <c r="H9" s="5">
        <f t="shared" si="0"/>
        <v>702</v>
      </c>
      <c r="I9" s="5">
        <f t="shared" si="0"/>
        <v>997</v>
      </c>
      <c r="J9" s="5">
        <f t="shared" si="0"/>
        <v>1127</v>
      </c>
      <c r="K9" s="5">
        <f t="shared" si="0"/>
        <v>1034</v>
      </c>
      <c r="L9" s="5">
        <f t="shared" si="0"/>
        <v>1334</v>
      </c>
      <c r="M9" s="5">
        <f t="shared" si="0"/>
        <v>1091</v>
      </c>
      <c r="N9" s="5">
        <f>N10+N17</f>
        <v>13575</v>
      </c>
    </row>
    <row r="10" spans="1:19" ht="16.5" customHeight="1" x14ac:dyDescent="0.2">
      <c r="A10" s="19" t="s">
        <v>17</v>
      </c>
      <c r="B10" s="5">
        <f>B11+B14</f>
        <v>861</v>
      </c>
      <c r="C10" s="5">
        <f t="shared" ref="C10:M10" si="1">C11+C14</f>
        <v>699</v>
      </c>
      <c r="D10" s="5">
        <f t="shared" si="1"/>
        <v>734</v>
      </c>
      <c r="E10" s="5">
        <f t="shared" si="1"/>
        <v>849</v>
      </c>
      <c r="F10" s="5">
        <f t="shared" si="1"/>
        <v>648</v>
      </c>
      <c r="G10" s="5">
        <f t="shared" si="1"/>
        <v>615</v>
      </c>
      <c r="H10" s="5">
        <f t="shared" si="1"/>
        <v>261</v>
      </c>
      <c r="I10" s="5">
        <f t="shared" si="1"/>
        <v>500</v>
      </c>
      <c r="J10" s="5">
        <f t="shared" si="1"/>
        <v>354</v>
      </c>
      <c r="K10" s="5">
        <f t="shared" si="1"/>
        <v>469</v>
      </c>
      <c r="L10" s="5">
        <f t="shared" si="1"/>
        <v>614</v>
      </c>
      <c r="M10" s="5">
        <f t="shared" si="1"/>
        <v>601</v>
      </c>
      <c r="N10" s="5">
        <f>N11+N14</f>
        <v>7205</v>
      </c>
    </row>
    <row r="11" spans="1:19" s="3" customFormat="1" ht="38.25" x14ac:dyDescent="0.2">
      <c r="A11" s="14" t="s">
        <v>40</v>
      </c>
      <c r="B11" s="1">
        <v>289</v>
      </c>
      <c r="C11" s="1">
        <v>180</v>
      </c>
      <c r="D11" s="1">
        <v>218</v>
      </c>
      <c r="E11" s="1">
        <v>211</v>
      </c>
      <c r="F11" s="1">
        <v>110</v>
      </c>
      <c r="G11" s="1">
        <v>116</v>
      </c>
      <c r="H11" s="1">
        <v>88</v>
      </c>
      <c r="I11" s="1">
        <v>68</v>
      </c>
      <c r="J11" s="1">
        <v>95</v>
      </c>
      <c r="K11" s="1">
        <v>215</v>
      </c>
      <c r="L11" s="1">
        <v>270</v>
      </c>
      <c r="M11" s="1">
        <v>235</v>
      </c>
      <c r="N11" s="1">
        <f t="shared" ref="N11:N16" si="2">SUM(B11:M11)</f>
        <v>2095</v>
      </c>
    </row>
    <row r="12" spans="1:19" s="3" customFormat="1" ht="38.25" x14ac:dyDescent="0.2">
      <c r="A12" s="14" t="s">
        <v>24</v>
      </c>
      <c r="B12" s="1">
        <v>60</v>
      </c>
      <c r="C12" s="2">
        <v>90</v>
      </c>
      <c r="D12" s="2">
        <v>98</v>
      </c>
      <c r="E12" s="2">
        <v>55</v>
      </c>
      <c r="F12" s="2">
        <v>15</v>
      </c>
      <c r="G12" s="2">
        <v>7</v>
      </c>
      <c r="H12" s="2">
        <v>0</v>
      </c>
      <c r="I12" s="2">
        <v>0</v>
      </c>
      <c r="J12" s="2">
        <v>10</v>
      </c>
      <c r="K12" s="2">
        <v>25</v>
      </c>
      <c r="L12" s="2">
        <v>50</v>
      </c>
      <c r="M12" s="2">
        <v>40</v>
      </c>
      <c r="N12" s="1">
        <f t="shared" si="2"/>
        <v>450</v>
      </c>
    </row>
    <row r="13" spans="1:19" s="3" customFormat="1" ht="38.25" x14ac:dyDescent="0.2">
      <c r="A13" s="14" t="s">
        <v>25</v>
      </c>
      <c r="B13" s="1">
        <f>B11-B12</f>
        <v>229</v>
      </c>
      <c r="C13" s="1">
        <f t="shared" ref="C13:M13" si="3">C11-C12</f>
        <v>90</v>
      </c>
      <c r="D13" s="1">
        <f t="shared" si="3"/>
        <v>120</v>
      </c>
      <c r="E13" s="1">
        <f t="shared" si="3"/>
        <v>156</v>
      </c>
      <c r="F13" s="1">
        <f t="shared" si="3"/>
        <v>95</v>
      </c>
      <c r="G13" s="1">
        <f t="shared" si="3"/>
        <v>109</v>
      </c>
      <c r="H13" s="1">
        <f t="shared" si="3"/>
        <v>88</v>
      </c>
      <c r="I13" s="1">
        <f t="shared" si="3"/>
        <v>68</v>
      </c>
      <c r="J13" s="1">
        <f t="shared" si="3"/>
        <v>85</v>
      </c>
      <c r="K13" s="1">
        <f t="shared" si="3"/>
        <v>190</v>
      </c>
      <c r="L13" s="1">
        <f t="shared" si="3"/>
        <v>220</v>
      </c>
      <c r="M13" s="1">
        <f t="shared" si="3"/>
        <v>195</v>
      </c>
      <c r="N13" s="1">
        <f t="shared" si="2"/>
        <v>1645</v>
      </c>
    </row>
    <row r="14" spans="1:19" s="3" customFormat="1" ht="38.25" x14ac:dyDescent="0.2">
      <c r="A14" s="14" t="s">
        <v>26</v>
      </c>
      <c r="B14" s="1">
        <v>572</v>
      </c>
      <c r="C14" s="1">
        <v>519</v>
      </c>
      <c r="D14" s="1">
        <v>516</v>
      </c>
      <c r="E14" s="1">
        <v>638</v>
      </c>
      <c r="F14" s="1">
        <v>538</v>
      </c>
      <c r="G14" s="1">
        <v>499</v>
      </c>
      <c r="H14" s="1">
        <v>173</v>
      </c>
      <c r="I14" s="1">
        <v>432</v>
      </c>
      <c r="J14" s="1">
        <v>259</v>
      </c>
      <c r="K14" s="1">
        <v>254</v>
      </c>
      <c r="L14" s="1">
        <v>344</v>
      </c>
      <c r="M14" s="1">
        <v>366</v>
      </c>
      <c r="N14" s="1">
        <f t="shared" si="2"/>
        <v>5110</v>
      </c>
      <c r="P14" s="7"/>
      <c r="Q14" s="7"/>
      <c r="R14" s="7"/>
      <c r="S14" s="7"/>
    </row>
    <row r="15" spans="1:19" s="3" customFormat="1" ht="27" customHeight="1" x14ac:dyDescent="0.2">
      <c r="A15" s="14" t="s">
        <v>27</v>
      </c>
      <c r="B15" s="2">
        <v>32</v>
      </c>
      <c r="C15" s="2">
        <v>40</v>
      </c>
      <c r="D15" s="2">
        <v>54</v>
      </c>
      <c r="E15" s="2">
        <v>65</v>
      </c>
      <c r="F15" s="2">
        <v>40</v>
      </c>
      <c r="G15" s="2">
        <v>36</v>
      </c>
      <c r="H15" s="2">
        <v>4</v>
      </c>
      <c r="I15" s="2">
        <v>4</v>
      </c>
      <c r="J15" s="2">
        <v>25</v>
      </c>
      <c r="K15" s="2">
        <v>39</v>
      </c>
      <c r="L15" s="2">
        <v>39</v>
      </c>
      <c r="M15" s="2">
        <v>40</v>
      </c>
      <c r="N15" s="1">
        <f t="shared" si="2"/>
        <v>418</v>
      </c>
      <c r="P15" s="7"/>
      <c r="Q15" s="8"/>
      <c r="R15" s="8"/>
      <c r="S15" s="8"/>
    </row>
    <row r="16" spans="1:19" s="3" customFormat="1" ht="25.5" x14ac:dyDescent="0.2">
      <c r="A16" s="14" t="s">
        <v>42</v>
      </c>
      <c r="B16" s="2">
        <f>B14-B15</f>
        <v>540</v>
      </c>
      <c r="C16" s="2">
        <f t="shared" ref="C16:M16" si="4">C14-C15</f>
        <v>479</v>
      </c>
      <c r="D16" s="2">
        <f t="shared" si="4"/>
        <v>462</v>
      </c>
      <c r="E16" s="2">
        <f t="shared" si="4"/>
        <v>573</v>
      </c>
      <c r="F16" s="2">
        <f t="shared" si="4"/>
        <v>498</v>
      </c>
      <c r="G16" s="2">
        <f t="shared" si="4"/>
        <v>463</v>
      </c>
      <c r="H16" s="2">
        <f t="shared" si="4"/>
        <v>169</v>
      </c>
      <c r="I16" s="2">
        <f t="shared" si="4"/>
        <v>428</v>
      </c>
      <c r="J16" s="2">
        <f t="shared" si="4"/>
        <v>234</v>
      </c>
      <c r="K16" s="2">
        <f t="shared" si="4"/>
        <v>215</v>
      </c>
      <c r="L16" s="2">
        <f t="shared" si="4"/>
        <v>305</v>
      </c>
      <c r="M16" s="2">
        <f t="shared" si="4"/>
        <v>326</v>
      </c>
      <c r="N16" s="1">
        <f t="shared" si="2"/>
        <v>4692</v>
      </c>
      <c r="P16" s="7"/>
      <c r="Q16" s="7"/>
      <c r="R16" s="7"/>
      <c r="S16" s="7"/>
    </row>
    <row r="17" spans="1:14" s="3" customFormat="1" ht="15.75" customHeight="1" x14ac:dyDescent="0.2">
      <c r="A17" s="20" t="s">
        <v>18</v>
      </c>
      <c r="B17" s="4">
        <f>B18+B21</f>
        <v>508</v>
      </c>
      <c r="C17" s="4">
        <f t="shared" ref="C17:N17" si="5">C18+C21</f>
        <v>471</v>
      </c>
      <c r="D17" s="4">
        <f t="shared" si="5"/>
        <v>442</v>
      </c>
      <c r="E17" s="4">
        <f t="shared" si="5"/>
        <v>595</v>
      </c>
      <c r="F17" s="4">
        <f t="shared" si="5"/>
        <v>450</v>
      </c>
      <c r="G17" s="4">
        <f t="shared" si="5"/>
        <v>418</v>
      </c>
      <c r="H17" s="4">
        <f t="shared" si="5"/>
        <v>441</v>
      </c>
      <c r="I17" s="4">
        <f t="shared" si="5"/>
        <v>497</v>
      </c>
      <c r="J17" s="4">
        <f t="shared" si="5"/>
        <v>773</v>
      </c>
      <c r="K17" s="4">
        <f t="shared" si="5"/>
        <v>565</v>
      </c>
      <c r="L17" s="4">
        <f t="shared" si="5"/>
        <v>720</v>
      </c>
      <c r="M17" s="4">
        <f t="shared" si="5"/>
        <v>490</v>
      </c>
      <c r="N17" s="4">
        <f t="shared" si="5"/>
        <v>6370</v>
      </c>
    </row>
    <row r="18" spans="1:14" s="3" customFormat="1" ht="36.75" customHeight="1" x14ac:dyDescent="0.2">
      <c r="A18" s="14" t="s">
        <v>23</v>
      </c>
      <c r="B18" s="1">
        <v>168</v>
      </c>
      <c r="C18" s="1">
        <v>191</v>
      </c>
      <c r="D18" s="1">
        <v>152</v>
      </c>
      <c r="E18" s="1">
        <v>155</v>
      </c>
      <c r="F18" s="1">
        <v>130</v>
      </c>
      <c r="G18" s="1">
        <v>48</v>
      </c>
      <c r="H18" s="1">
        <v>76</v>
      </c>
      <c r="I18" s="1">
        <v>67</v>
      </c>
      <c r="J18" s="1">
        <v>82</v>
      </c>
      <c r="K18" s="1">
        <v>155</v>
      </c>
      <c r="L18" s="1">
        <v>260</v>
      </c>
      <c r="M18" s="1">
        <v>175</v>
      </c>
      <c r="N18" s="1">
        <f t="shared" ref="N18" si="6">N19+N20</f>
        <v>1659</v>
      </c>
    </row>
    <row r="19" spans="1:14" s="3" customFormat="1" ht="36" customHeight="1" x14ac:dyDescent="0.2">
      <c r="A19" s="14" t="s">
        <v>24</v>
      </c>
      <c r="B19" s="2">
        <v>68</v>
      </c>
      <c r="C19" s="2">
        <v>53</v>
      </c>
      <c r="D19" s="2">
        <v>62</v>
      </c>
      <c r="E19" s="2">
        <v>65</v>
      </c>
      <c r="F19" s="2">
        <v>31</v>
      </c>
      <c r="G19" s="2">
        <v>18</v>
      </c>
      <c r="H19" s="2">
        <v>21</v>
      </c>
      <c r="I19" s="2">
        <v>3</v>
      </c>
      <c r="J19" s="2">
        <v>41</v>
      </c>
      <c r="K19" s="2">
        <v>80</v>
      </c>
      <c r="L19" s="2">
        <v>90</v>
      </c>
      <c r="M19" s="2">
        <v>100</v>
      </c>
      <c r="N19" s="1">
        <f>SUM(B19:M19)</f>
        <v>632</v>
      </c>
    </row>
    <row r="20" spans="1:14" s="3" customFormat="1" ht="38.25" x14ac:dyDescent="0.2">
      <c r="A20" s="14" t="s">
        <v>43</v>
      </c>
      <c r="B20" s="2">
        <f>B18-B19</f>
        <v>100</v>
      </c>
      <c r="C20" s="2">
        <f t="shared" ref="C20:M20" si="7">C18-C19</f>
        <v>138</v>
      </c>
      <c r="D20" s="2">
        <f t="shared" si="7"/>
        <v>90</v>
      </c>
      <c r="E20" s="2">
        <f t="shared" si="7"/>
        <v>90</v>
      </c>
      <c r="F20" s="2">
        <f t="shared" si="7"/>
        <v>99</v>
      </c>
      <c r="G20" s="2">
        <f t="shared" si="7"/>
        <v>30</v>
      </c>
      <c r="H20" s="2">
        <f t="shared" si="7"/>
        <v>55</v>
      </c>
      <c r="I20" s="2">
        <f t="shared" si="7"/>
        <v>64</v>
      </c>
      <c r="J20" s="2">
        <f t="shared" si="7"/>
        <v>41</v>
      </c>
      <c r="K20" s="2">
        <f t="shared" si="7"/>
        <v>75</v>
      </c>
      <c r="L20" s="2">
        <f t="shared" si="7"/>
        <v>170</v>
      </c>
      <c r="M20" s="2">
        <f t="shared" si="7"/>
        <v>75</v>
      </c>
      <c r="N20" s="1">
        <f>SUM(B20:M20)</f>
        <v>1027</v>
      </c>
    </row>
    <row r="21" spans="1:14" s="3" customFormat="1" ht="38.25" x14ac:dyDescent="0.2">
      <c r="A21" s="14" t="s">
        <v>26</v>
      </c>
      <c r="B21" s="1">
        <v>340</v>
      </c>
      <c r="C21" s="1">
        <v>280</v>
      </c>
      <c r="D21" s="1">
        <v>290</v>
      </c>
      <c r="E21" s="1">
        <v>440</v>
      </c>
      <c r="F21" s="1">
        <v>320</v>
      </c>
      <c r="G21" s="1">
        <v>370</v>
      </c>
      <c r="H21" s="1">
        <v>365</v>
      </c>
      <c r="I21" s="1">
        <v>430</v>
      </c>
      <c r="J21" s="1">
        <v>691</v>
      </c>
      <c r="K21" s="1">
        <v>410</v>
      </c>
      <c r="L21" s="1">
        <v>460</v>
      </c>
      <c r="M21" s="1">
        <v>315</v>
      </c>
      <c r="N21" s="1">
        <f t="shared" ref="N21" si="8">N22+N23</f>
        <v>4711</v>
      </c>
    </row>
    <row r="22" spans="1:14" s="3" customFormat="1" ht="24" customHeight="1" x14ac:dyDescent="0.2">
      <c r="A22" s="14" t="s">
        <v>27</v>
      </c>
      <c r="B22" s="2">
        <v>60</v>
      </c>
      <c r="C22" s="2">
        <v>30</v>
      </c>
      <c r="D22" s="2">
        <v>50</v>
      </c>
      <c r="E22" s="2">
        <v>60</v>
      </c>
      <c r="F22" s="2">
        <v>50</v>
      </c>
      <c r="G22" s="2">
        <v>40</v>
      </c>
      <c r="H22" s="2">
        <v>15</v>
      </c>
      <c r="I22" s="2">
        <v>20</v>
      </c>
      <c r="J22" s="2">
        <v>91</v>
      </c>
      <c r="K22" s="2">
        <v>100</v>
      </c>
      <c r="L22" s="2">
        <v>100</v>
      </c>
      <c r="M22" s="2">
        <v>100</v>
      </c>
      <c r="N22" s="1">
        <f>SUM(B22:M22)</f>
        <v>716</v>
      </c>
    </row>
    <row r="23" spans="1:14" s="3" customFormat="1" ht="29.25" customHeight="1" x14ac:dyDescent="0.2">
      <c r="A23" s="14" t="s">
        <v>28</v>
      </c>
      <c r="B23" s="2">
        <f>B21-B22</f>
        <v>280</v>
      </c>
      <c r="C23" s="2">
        <f t="shared" ref="C23:M23" si="9">C21-C22</f>
        <v>250</v>
      </c>
      <c r="D23" s="2">
        <f t="shared" si="9"/>
        <v>240</v>
      </c>
      <c r="E23" s="2">
        <f t="shared" si="9"/>
        <v>380</v>
      </c>
      <c r="F23" s="2">
        <f t="shared" si="9"/>
        <v>270</v>
      </c>
      <c r="G23" s="2">
        <f t="shared" si="9"/>
        <v>330</v>
      </c>
      <c r="H23" s="2">
        <f t="shared" si="9"/>
        <v>350</v>
      </c>
      <c r="I23" s="2">
        <f t="shared" si="9"/>
        <v>410</v>
      </c>
      <c r="J23" s="2">
        <f t="shared" si="9"/>
        <v>600</v>
      </c>
      <c r="K23" s="2">
        <f t="shared" si="9"/>
        <v>310</v>
      </c>
      <c r="L23" s="2">
        <f t="shared" si="9"/>
        <v>360</v>
      </c>
      <c r="M23" s="2">
        <f t="shared" si="9"/>
        <v>215</v>
      </c>
      <c r="N23" s="1">
        <f>SUM(B23:M23)</f>
        <v>3995</v>
      </c>
    </row>
    <row r="24" spans="1:14" s="3" customFormat="1" ht="28.5" customHeight="1" x14ac:dyDescent="0.2">
      <c r="A24" s="15" t="s">
        <v>29</v>
      </c>
      <c r="B24" s="4">
        <f t="shared" ref="B24:N24" si="10">B25+B27</f>
        <v>135</v>
      </c>
      <c r="C24" s="4">
        <f t="shared" si="10"/>
        <v>135</v>
      </c>
      <c r="D24" s="4">
        <f t="shared" si="10"/>
        <v>105</v>
      </c>
      <c r="E24" s="4">
        <f t="shared" si="10"/>
        <v>102</v>
      </c>
      <c r="F24" s="4">
        <f t="shared" si="10"/>
        <v>92</v>
      </c>
      <c r="G24" s="4">
        <f t="shared" si="10"/>
        <v>92</v>
      </c>
      <c r="H24" s="4">
        <f t="shared" si="10"/>
        <v>82</v>
      </c>
      <c r="I24" s="4">
        <f t="shared" si="10"/>
        <v>118</v>
      </c>
      <c r="J24" s="4">
        <f t="shared" si="10"/>
        <v>102</v>
      </c>
      <c r="K24" s="4">
        <f t="shared" si="10"/>
        <v>102</v>
      </c>
      <c r="L24" s="4">
        <f t="shared" si="10"/>
        <v>101</v>
      </c>
      <c r="M24" s="4">
        <f t="shared" si="10"/>
        <v>101</v>
      </c>
      <c r="N24" s="4">
        <f t="shared" si="10"/>
        <v>1267</v>
      </c>
    </row>
    <row r="25" spans="1:14" s="3" customFormat="1" x14ac:dyDescent="0.2">
      <c r="A25" s="19" t="s">
        <v>17</v>
      </c>
      <c r="B25" s="4">
        <f>B26</f>
        <v>130</v>
      </c>
      <c r="C25" s="4">
        <f t="shared" ref="C25:N25" si="11">C26</f>
        <v>130</v>
      </c>
      <c r="D25" s="4">
        <f t="shared" si="11"/>
        <v>100</v>
      </c>
      <c r="E25" s="4">
        <f t="shared" si="11"/>
        <v>100</v>
      </c>
      <c r="F25" s="4">
        <f t="shared" si="11"/>
        <v>90</v>
      </c>
      <c r="G25" s="4">
        <f t="shared" si="11"/>
        <v>90</v>
      </c>
      <c r="H25" s="4">
        <f t="shared" si="11"/>
        <v>80</v>
      </c>
      <c r="I25" s="4">
        <f t="shared" si="11"/>
        <v>116</v>
      </c>
      <c r="J25" s="4">
        <f t="shared" si="11"/>
        <v>100</v>
      </c>
      <c r="K25" s="4">
        <f t="shared" si="11"/>
        <v>100</v>
      </c>
      <c r="L25" s="4">
        <f t="shared" si="11"/>
        <v>100</v>
      </c>
      <c r="M25" s="4">
        <f t="shared" si="11"/>
        <v>100</v>
      </c>
      <c r="N25" s="4">
        <f t="shared" si="11"/>
        <v>1236</v>
      </c>
    </row>
    <row r="26" spans="1:14" s="3" customFormat="1" ht="25.5" x14ac:dyDescent="0.2">
      <c r="A26" s="21" t="s">
        <v>35</v>
      </c>
      <c r="B26" s="1">
        <v>130</v>
      </c>
      <c r="C26" s="2">
        <v>130</v>
      </c>
      <c r="D26" s="2">
        <v>100</v>
      </c>
      <c r="E26" s="2">
        <v>100</v>
      </c>
      <c r="F26" s="2">
        <v>90</v>
      </c>
      <c r="G26" s="2">
        <v>90</v>
      </c>
      <c r="H26" s="2">
        <v>80</v>
      </c>
      <c r="I26" s="2">
        <v>116</v>
      </c>
      <c r="J26" s="2">
        <v>100</v>
      </c>
      <c r="K26" s="2">
        <v>100</v>
      </c>
      <c r="L26" s="2">
        <v>100</v>
      </c>
      <c r="M26" s="2">
        <v>100</v>
      </c>
      <c r="N26" s="2">
        <f>SUM(B26:M26)</f>
        <v>1236</v>
      </c>
    </row>
    <row r="27" spans="1:14" s="3" customFormat="1" ht="14.25" customHeight="1" x14ac:dyDescent="0.2">
      <c r="A27" s="20" t="s">
        <v>18</v>
      </c>
      <c r="B27" s="4">
        <f>B28</f>
        <v>5</v>
      </c>
      <c r="C27" s="4">
        <f t="shared" ref="C27:M27" si="12">C28</f>
        <v>5</v>
      </c>
      <c r="D27" s="4">
        <f t="shared" si="12"/>
        <v>5</v>
      </c>
      <c r="E27" s="4">
        <f t="shared" si="12"/>
        <v>2</v>
      </c>
      <c r="F27" s="4">
        <f t="shared" si="12"/>
        <v>2</v>
      </c>
      <c r="G27" s="4">
        <f t="shared" si="12"/>
        <v>2</v>
      </c>
      <c r="H27" s="4">
        <f t="shared" si="12"/>
        <v>2</v>
      </c>
      <c r="I27" s="4">
        <f t="shared" si="12"/>
        <v>2</v>
      </c>
      <c r="J27" s="4">
        <f t="shared" si="12"/>
        <v>2</v>
      </c>
      <c r="K27" s="4">
        <f t="shared" si="12"/>
        <v>2</v>
      </c>
      <c r="L27" s="4">
        <f t="shared" si="12"/>
        <v>1</v>
      </c>
      <c r="M27" s="4">
        <f t="shared" si="12"/>
        <v>1</v>
      </c>
      <c r="N27" s="5">
        <f>B27+C27+D27+E27+F27+G27+H27+I27+J27+K27+L27+M27</f>
        <v>31</v>
      </c>
    </row>
    <row r="28" spans="1:14" s="3" customFormat="1" ht="25.5" x14ac:dyDescent="0.2">
      <c r="A28" s="21" t="s">
        <v>30</v>
      </c>
      <c r="B28" s="2">
        <v>5</v>
      </c>
      <c r="C28" s="2">
        <v>5</v>
      </c>
      <c r="D28" s="2">
        <v>5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1</v>
      </c>
      <c r="M28" s="2">
        <v>1</v>
      </c>
      <c r="N28" s="2">
        <f>B28+C28+D28+E28+F28+G28+H28+I28+J28+K28+L28+M28</f>
        <v>31</v>
      </c>
    </row>
    <row r="29" spans="1:14" s="3" customFormat="1" ht="42" customHeight="1" x14ac:dyDescent="0.2">
      <c r="A29" s="22" t="s">
        <v>31</v>
      </c>
      <c r="B29" s="4">
        <f>B30+B33</f>
        <v>553</v>
      </c>
      <c r="C29" s="4">
        <f t="shared" ref="C29:N29" si="13">C30+C33</f>
        <v>880</v>
      </c>
      <c r="D29" s="4">
        <f t="shared" si="13"/>
        <v>538</v>
      </c>
      <c r="E29" s="4">
        <f t="shared" si="13"/>
        <v>546</v>
      </c>
      <c r="F29" s="4">
        <f t="shared" si="13"/>
        <v>533</v>
      </c>
      <c r="G29" s="4">
        <f t="shared" si="13"/>
        <v>533</v>
      </c>
      <c r="H29" s="4">
        <f t="shared" si="13"/>
        <v>600</v>
      </c>
      <c r="I29" s="4">
        <f t="shared" si="13"/>
        <v>508</v>
      </c>
      <c r="J29" s="4">
        <f t="shared" si="13"/>
        <v>510</v>
      </c>
      <c r="K29" s="4">
        <f t="shared" si="13"/>
        <v>573</v>
      </c>
      <c r="L29" s="4">
        <f t="shared" si="13"/>
        <v>723</v>
      </c>
      <c r="M29" s="4">
        <f t="shared" si="13"/>
        <v>766</v>
      </c>
      <c r="N29" s="4">
        <f t="shared" si="13"/>
        <v>7263</v>
      </c>
    </row>
    <row r="30" spans="1:14" s="3" customFormat="1" x14ac:dyDescent="0.2">
      <c r="A30" s="19" t="s">
        <v>17</v>
      </c>
      <c r="B30" s="4">
        <f>B31+B32</f>
        <v>300</v>
      </c>
      <c r="C30" s="4">
        <f t="shared" ref="C30:N30" si="14">C31+C32</f>
        <v>542</v>
      </c>
      <c r="D30" s="4">
        <f t="shared" si="14"/>
        <v>285</v>
      </c>
      <c r="E30" s="4">
        <f t="shared" si="14"/>
        <v>293</v>
      </c>
      <c r="F30" s="4">
        <f t="shared" si="14"/>
        <v>280</v>
      </c>
      <c r="G30" s="4">
        <f t="shared" si="14"/>
        <v>280</v>
      </c>
      <c r="H30" s="4">
        <f t="shared" si="14"/>
        <v>260</v>
      </c>
      <c r="I30" s="4">
        <f t="shared" si="14"/>
        <v>255</v>
      </c>
      <c r="J30" s="4">
        <f t="shared" si="14"/>
        <v>257</v>
      </c>
      <c r="K30" s="4">
        <f t="shared" si="14"/>
        <v>320</v>
      </c>
      <c r="L30" s="4">
        <f t="shared" si="14"/>
        <v>370</v>
      </c>
      <c r="M30" s="4">
        <f t="shared" si="14"/>
        <v>413</v>
      </c>
      <c r="N30" s="4">
        <f t="shared" si="14"/>
        <v>3855</v>
      </c>
    </row>
    <row r="31" spans="1:14" s="3" customFormat="1" ht="25.5" x14ac:dyDescent="0.2">
      <c r="A31" s="21" t="s">
        <v>44</v>
      </c>
      <c r="B31" s="1">
        <v>70</v>
      </c>
      <c r="C31" s="2">
        <v>92</v>
      </c>
      <c r="D31" s="2">
        <v>65</v>
      </c>
      <c r="E31" s="2">
        <v>73</v>
      </c>
      <c r="F31" s="2">
        <v>60</v>
      </c>
      <c r="G31" s="2">
        <v>60</v>
      </c>
      <c r="H31" s="2">
        <v>40</v>
      </c>
      <c r="I31" s="2">
        <v>35</v>
      </c>
      <c r="J31" s="2">
        <v>37</v>
      </c>
      <c r="K31" s="2">
        <v>64</v>
      </c>
      <c r="L31" s="2">
        <v>70</v>
      </c>
      <c r="M31" s="2">
        <v>113</v>
      </c>
      <c r="N31" s="2">
        <f>SUM(B31:M31)</f>
        <v>779</v>
      </c>
    </row>
    <row r="32" spans="1:14" s="3" customFormat="1" ht="25.5" x14ac:dyDescent="0.2">
      <c r="A32" s="21" t="s">
        <v>45</v>
      </c>
      <c r="B32" s="2">
        <v>230</v>
      </c>
      <c r="C32" s="2">
        <v>450</v>
      </c>
      <c r="D32" s="2">
        <v>220</v>
      </c>
      <c r="E32" s="2">
        <v>220</v>
      </c>
      <c r="F32" s="2">
        <v>220</v>
      </c>
      <c r="G32" s="2">
        <v>220</v>
      </c>
      <c r="H32" s="2">
        <v>220</v>
      </c>
      <c r="I32" s="2">
        <v>220</v>
      </c>
      <c r="J32" s="2">
        <v>220</v>
      </c>
      <c r="K32" s="2">
        <v>256</v>
      </c>
      <c r="L32" s="2">
        <v>300</v>
      </c>
      <c r="M32" s="2">
        <v>300</v>
      </c>
      <c r="N32" s="2">
        <f>SUM(B32:M32)</f>
        <v>3076</v>
      </c>
    </row>
    <row r="33" spans="1:16" s="3" customFormat="1" ht="15.75" customHeight="1" x14ac:dyDescent="0.2">
      <c r="A33" s="20" t="s">
        <v>18</v>
      </c>
      <c r="B33" s="4">
        <f>B34+B35</f>
        <v>253</v>
      </c>
      <c r="C33" s="4">
        <f t="shared" ref="C33:N33" si="15">C34+C35</f>
        <v>338</v>
      </c>
      <c r="D33" s="4">
        <f t="shared" si="15"/>
        <v>253</v>
      </c>
      <c r="E33" s="4">
        <f t="shared" si="15"/>
        <v>253</v>
      </c>
      <c r="F33" s="4">
        <f t="shared" si="15"/>
        <v>253</v>
      </c>
      <c r="G33" s="4">
        <f t="shared" si="15"/>
        <v>253</v>
      </c>
      <c r="H33" s="4">
        <f t="shared" si="15"/>
        <v>340</v>
      </c>
      <c r="I33" s="4">
        <f t="shared" si="15"/>
        <v>253</v>
      </c>
      <c r="J33" s="4">
        <f t="shared" si="15"/>
        <v>253</v>
      </c>
      <c r="K33" s="4">
        <f t="shared" si="15"/>
        <v>253</v>
      </c>
      <c r="L33" s="4">
        <f t="shared" si="15"/>
        <v>353</v>
      </c>
      <c r="M33" s="4">
        <f t="shared" si="15"/>
        <v>353</v>
      </c>
      <c r="N33" s="4">
        <f t="shared" si="15"/>
        <v>3408</v>
      </c>
    </row>
    <row r="34" spans="1:16" s="3" customFormat="1" ht="33.75" customHeight="1" x14ac:dyDescent="0.2">
      <c r="A34" s="21" t="s">
        <v>46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f>SUM(B34:M34)</f>
        <v>36</v>
      </c>
    </row>
    <row r="35" spans="1:16" s="3" customFormat="1" ht="27" customHeight="1" x14ac:dyDescent="0.2">
      <c r="A35" s="21" t="s">
        <v>32</v>
      </c>
      <c r="B35" s="2">
        <v>250</v>
      </c>
      <c r="C35" s="2">
        <v>335</v>
      </c>
      <c r="D35" s="2">
        <v>250</v>
      </c>
      <c r="E35" s="2">
        <v>250</v>
      </c>
      <c r="F35" s="2">
        <v>250</v>
      </c>
      <c r="G35" s="2">
        <v>250</v>
      </c>
      <c r="H35" s="2">
        <v>337</v>
      </c>
      <c r="I35" s="2">
        <v>250</v>
      </c>
      <c r="J35" s="2">
        <v>250</v>
      </c>
      <c r="K35" s="2">
        <v>250</v>
      </c>
      <c r="L35" s="2">
        <v>350</v>
      </c>
      <c r="M35" s="2">
        <v>350</v>
      </c>
      <c r="N35" s="1">
        <f>SUM(B35:M35)</f>
        <v>3372</v>
      </c>
      <c r="P35" s="9"/>
    </row>
    <row r="36" spans="1:16" s="3" customFormat="1" ht="41.25" customHeight="1" x14ac:dyDescent="0.2">
      <c r="A36" s="22" t="s">
        <v>33</v>
      </c>
      <c r="B36" s="4">
        <f>B37+B40</f>
        <v>367</v>
      </c>
      <c r="C36" s="4">
        <f t="shared" ref="C36:N36" si="16">C37+C40</f>
        <v>315</v>
      </c>
      <c r="D36" s="4">
        <f t="shared" si="16"/>
        <v>315</v>
      </c>
      <c r="E36" s="4">
        <f t="shared" si="16"/>
        <v>365</v>
      </c>
      <c r="F36" s="4">
        <f t="shared" si="16"/>
        <v>207</v>
      </c>
      <c r="G36" s="4">
        <f t="shared" si="16"/>
        <v>196</v>
      </c>
      <c r="H36" s="4">
        <f t="shared" si="16"/>
        <v>184</v>
      </c>
      <c r="I36" s="4">
        <f t="shared" si="16"/>
        <v>176</v>
      </c>
      <c r="J36" s="4">
        <f t="shared" si="16"/>
        <v>204</v>
      </c>
      <c r="K36" s="4">
        <f t="shared" si="16"/>
        <v>305</v>
      </c>
      <c r="L36" s="4">
        <f t="shared" si="16"/>
        <v>310</v>
      </c>
      <c r="M36" s="4">
        <f t="shared" si="16"/>
        <v>411</v>
      </c>
      <c r="N36" s="4">
        <f t="shared" si="16"/>
        <v>3355</v>
      </c>
    </row>
    <row r="37" spans="1:16" s="3" customFormat="1" x14ac:dyDescent="0.2">
      <c r="A37" s="19" t="s">
        <v>17</v>
      </c>
      <c r="B37" s="4">
        <f>B38+B39</f>
        <v>302</v>
      </c>
      <c r="C37" s="4">
        <f t="shared" ref="C37:N37" si="17">C38+C39</f>
        <v>250</v>
      </c>
      <c r="D37" s="4">
        <f t="shared" si="17"/>
        <v>250</v>
      </c>
      <c r="E37" s="4">
        <f t="shared" si="17"/>
        <v>300</v>
      </c>
      <c r="F37" s="4">
        <f t="shared" si="17"/>
        <v>142</v>
      </c>
      <c r="G37" s="4">
        <f t="shared" si="17"/>
        <v>131</v>
      </c>
      <c r="H37" s="4">
        <f t="shared" si="17"/>
        <v>119</v>
      </c>
      <c r="I37" s="4">
        <f t="shared" si="17"/>
        <v>111</v>
      </c>
      <c r="J37" s="4">
        <f t="shared" si="17"/>
        <v>139</v>
      </c>
      <c r="K37" s="4">
        <f t="shared" si="17"/>
        <v>240</v>
      </c>
      <c r="L37" s="4">
        <f t="shared" si="17"/>
        <v>245</v>
      </c>
      <c r="M37" s="4">
        <f t="shared" si="17"/>
        <v>346</v>
      </c>
      <c r="N37" s="4">
        <f t="shared" si="17"/>
        <v>2575</v>
      </c>
    </row>
    <row r="38" spans="1:16" s="3" customFormat="1" ht="25.5" x14ac:dyDescent="0.2">
      <c r="A38" s="21" t="s">
        <v>47</v>
      </c>
      <c r="B38" s="1">
        <v>100</v>
      </c>
      <c r="C38" s="2">
        <v>50</v>
      </c>
      <c r="D38" s="2">
        <v>50</v>
      </c>
      <c r="E38" s="2">
        <v>100</v>
      </c>
      <c r="F38" s="2">
        <v>42</v>
      </c>
      <c r="G38" s="2">
        <v>27</v>
      </c>
      <c r="H38" s="2">
        <v>19</v>
      </c>
      <c r="I38" s="2">
        <v>11</v>
      </c>
      <c r="J38" s="2">
        <v>30</v>
      </c>
      <c r="K38" s="2">
        <v>80</v>
      </c>
      <c r="L38" s="2">
        <v>45</v>
      </c>
      <c r="M38" s="2">
        <v>146</v>
      </c>
      <c r="N38" s="2">
        <f>SUM(B38:M38)</f>
        <v>700</v>
      </c>
    </row>
    <row r="39" spans="1:16" s="3" customFormat="1" ht="25.5" x14ac:dyDescent="0.2">
      <c r="A39" s="21" t="s">
        <v>32</v>
      </c>
      <c r="B39" s="2">
        <v>202</v>
      </c>
      <c r="C39" s="2">
        <v>200</v>
      </c>
      <c r="D39" s="2">
        <v>200</v>
      </c>
      <c r="E39" s="2">
        <v>200</v>
      </c>
      <c r="F39" s="2">
        <v>100</v>
      </c>
      <c r="G39" s="2">
        <v>104</v>
      </c>
      <c r="H39" s="2">
        <v>100</v>
      </c>
      <c r="I39" s="2">
        <v>100</v>
      </c>
      <c r="J39" s="2">
        <v>109</v>
      </c>
      <c r="K39" s="2">
        <v>160</v>
      </c>
      <c r="L39" s="2">
        <v>200</v>
      </c>
      <c r="M39" s="2">
        <v>200</v>
      </c>
      <c r="N39" s="2">
        <f>SUM(B39:M39)</f>
        <v>1875</v>
      </c>
    </row>
    <row r="40" spans="1:16" s="3" customFormat="1" ht="12.75" customHeight="1" x14ac:dyDescent="0.2">
      <c r="A40" s="20" t="s">
        <v>18</v>
      </c>
      <c r="B40" s="4">
        <f>B41+B42</f>
        <v>65</v>
      </c>
      <c r="C40" s="4">
        <f t="shared" ref="C40:N40" si="18">C41+C42</f>
        <v>65</v>
      </c>
      <c r="D40" s="4">
        <f t="shared" si="18"/>
        <v>65</v>
      </c>
      <c r="E40" s="4">
        <f t="shared" si="18"/>
        <v>65</v>
      </c>
      <c r="F40" s="4">
        <f t="shared" si="18"/>
        <v>65</v>
      </c>
      <c r="G40" s="4">
        <f t="shared" si="18"/>
        <v>65</v>
      </c>
      <c r="H40" s="4">
        <f t="shared" si="18"/>
        <v>65</v>
      </c>
      <c r="I40" s="4">
        <f t="shared" si="18"/>
        <v>65</v>
      </c>
      <c r="J40" s="4">
        <f t="shared" si="18"/>
        <v>65</v>
      </c>
      <c r="K40" s="4">
        <f t="shared" si="18"/>
        <v>65</v>
      </c>
      <c r="L40" s="4">
        <f t="shared" si="18"/>
        <v>65</v>
      </c>
      <c r="M40" s="4">
        <f t="shared" si="18"/>
        <v>65</v>
      </c>
      <c r="N40" s="4">
        <f t="shared" si="18"/>
        <v>780</v>
      </c>
    </row>
    <row r="41" spans="1:16" s="3" customFormat="1" ht="25.5" x14ac:dyDescent="0.2">
      <c r="A41" s="21" t="s">
        <v>48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f>SUM(B41:M41)</f>
        <v>60</v>
      </c>
    </row>
    <row r="42" spans="1:16" s="3" customFormat="1" ht="25.5" x14ac:dyDescent="0.2">
      <c r="A42" s="21" t="s">
        <v>32</v>
      </c>
      <c r="B42" s="2">
        <v>60</v>
      </c>
      <c r="C42" s="2">
        <v>60</v>
      </c>
      <c r="D42" s="2">
        <v>60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60</v>
      </c>
      <c r="L42" s="2">
        <v>60</v>
      </c>
      <c r="M42" s="2">
        <v>60</v>
      </c>
      <c r="N42" s="2">
        <f>B42+C42+D42+E42+F42+G42+H42+I42+J42+K42+L42+M42</f>
        <v>720</v>
      </c>
    </row>
    <row r="43" spans="1:16" s="3" customFormat="1" ht="51.75" customHeight="1" x14ac:dyDescent="0.2">
      <c r="A43" s="22" t="s">
        <v>34</v>
      </c>
      <c r="B43" s="4">
        <f>B44+B47</f>
        <v>1651</v>
      </c>
      <c r="C43" s="4">
        <f t="shared" ref="C43:N43" si="19">C44+C47</f>
        <v>969</v>
      </c>
      <c r="D43" s="4">
        <f t="shared" si="19"/>
        <v>1170</v>
      </c>
      <c r="E43" s="4">
        <f t="shared" si="19"/>
        <v>1156</v>
      </c>
      <c r="F43" s="4">
        <f t="shared" si="19"/>
        <v>816.64</v>
      </c>
      <c r="G43" s="4">
        <f t="shared" si="19"/>
        <v>932.27</v>
      </c>
      <c r="H43" s="4">
        <f t="shared" si="19"/>
        <v>773</v>
      </c>
      <c r="I43" s="4">
        <f t="shared" si="19"/>
        <v>590.08999999999992</v>
      </c>
      <c r="J43" s="4">
        <f t="shared" si="19"/>
        <v>1070</v>
      </c>
      <c r="K43" s="4">
        <f t="shared" si="19"/>
        <v>1080</v>
      </c>
      <c r="L43" s="4">
        <f t="shared" si="19"/>
        <v>1090</v>
      </c>
      <c r="M43" s="4">
        <f t="shared" si="19"/>
        <v>1090</v>
      </c>
      <c r="N43" s="4">
        <f t="shared" si="19"/>
        <v>12388</v>
      </c>
    </row>
    <row r="44" spans="1:16" s="3" customFormat="1" x14ac:dyDescent="0.2">
      <c r="A44" s="19" t="s">
        <v>17</v>
      </c>
      <c r="B44" s="4">
        <f>B45+B46</f>
        <v>240</v>
      </c>
      <c r="C44" s="4">
        <f t="shared" ref="C44:N44" si="20">C45+C46</f>
        <v>240</v>
      </c>
      <c r="D44" s="4">
        <f t="shared" si="20"/>
        <v>240</v>
      </c>
      <c r="E44" s="4">
        <f t="shared" si="20"/>
        <v>230</v>
      </c>
      <c r="F44" s="4">
        <f t="shared" si="20"/>
        <v>220</v>
      </c>
      <c r="G44" s="4">
        <f t="shared" si="20"/>
        <v>259</v>
      </c>
      <c r="H44" s="4">
        <f t="shared" si="20"/>
        <v>100</v>
      </c>
      <c r="I44" s="4">
        <f t="shared" si="20"/>
        <v>100</v>
      </c>
      <c r="J44" s="4">
        <f t="shared" si="20"/>
        <v>220</v>
      </c>
      <c r="K44" s="4">
        <f t="shared" si="20"/>
        <v>230</v>
      </c>
      <c r="L44" s="4">
        <f t="shared" si="20"/>
        <v>240</v>
      </c>
      <c r="M44" s="4">
        <f t="shared" si="20"/>
        <v>240</v>
      </c>
      <c r="N44" s="4">
        <f t="shared" si="20"/>
        <v>2559</v>
      </c>
    </row>
    <row r="45" spans="1:16" s="3" customFormat="1" ht="25.5" x14ac:dyDescent="0.2">
      <c r="A45" s="21" t="s">
        <v>44</v>
      </c>
      <c r="B45" s="1">
        <v>90</v>
      </c>
      <c r="C45" s="1">
        <v>90</v>
      </c>
      <c r="D45" s="1">
        <v>90</v>
      </c>
      <c r="E45" s="1">
        <v>80</v>
      </c>
      <c r="F45" s="1">
        <v>70</v>
      </c>
      <c r="G45" s="1">
        <v>109</v>
      </c>
      <c r="H45" s="1">
        <v>50</v>
      </c>
      <c r="I45" s="1">
        <v>50</v>
      </c>
      <c r="J45" s="1">
        <v>70</v>
      </c>
      <c r="K45" s="1">
        <v>80</v>
      </c>
      <c r="L45" s="1">
        <v>90</v>
      </c>
      <c r="M45" s="1">
        <v>90</v>
      </c>
      <c r="N45" s="2">
        <f>SUM(B45:M45)</f>
        <v>959</v>
      </c>
    </row>
    <row r="46" spans="1:16" s="3" customFormat="1" ht="25.5" x14ac:dyDescent="0.2">
      <c r="A46" s="21" t="s">
        <v>32</v>
      </c>
      <c r="B46" s="2">
        <v>150</v>
      </c>
      <c r="C46" s="2">
        <v>150</v>
      </c>
      <c r="D46" s="2">
        <v>150</v>
      </c>
      <c r="E46" s="2">
        <v>150</v>
      </c>
      <c r="F46" s="2">
        <v>150</v>
      </c>
      <c r="G46" s="2">
        <v>150</v>
      </c>
      <c r="H46" s="2">
        <v>50</v>
      </c>
      <c r="I46" s="2">
        <v>50</v>
      </c>
      <c r="J46" s="2">
        <v>150</v>
      </c>
      <c r="K46" s="2">
        <v>150</v>
      </c>
      <c r="L46" s="2">
        <v>150</v>
      </c>
      <c r="M46" s="2">
        <v>150</v>
      </c>
      <c r="N46" s="2">
        <f>SUM(B46:M46)</f>
        <v>1600</v>
      </c>
    </row>
    <row r="47" spans="1:16" s="3" customFormat="1" ht="12.75" customHeight="1" x14ac:dyDescent="0.2">
      <c r="A47" s="20" t="s">
        <v>18</v>
      </c>
      <c r="B47" s="4">
        <f>B48+B49</f>
        <v>1411</v>
      </c>
      <c r="C47" s="4">
        <f t="shared" ref="C47:N47" si="21">C48+C49</f>
        <v>729</v>
      </c>
      <c r="D47" s="4">
        <f t="shared" si="21"/>
        <v>930</v>
      </c>
      <c r="E47" s="4">
        <f t="shared" si="21"/>
        <v>926</v>
      </c>
      <c r="F47" s="4">
        <f t="shared" si="21"/>
        <v>596.64</v>
      </c>
      <c r="G47" s="4">
        <f t="shared" si="21"/>
        <v>673.27</v>
      </c>
      <c r="H47" s="4">
        <f t="shared" si="21"/>
        <v>673</v>
      </c>
      <c r="I47" s="4">
        <f t="shared" si="21"/>
        <v>490.09</v>
      </c>
      <c r="J47" s="4">
        <f t="shared" si="21"/>
        <v>850</v>
      </c>
      <c r="K47" s="4">
        <f t="shared" si="21"/>
        <v>850</v>
      </c>
      <c r="L47" s="4">
        <f t="shared" si="21"/>
        <v>850</v>
      </c>
      <c r="M47" s="4">
        <f t="shared" si="21"/>
        <v>850</v>
      </c>
      <c r="N47" s="4">
        <f t="shared" si="21"/>
        <v>9829</v>
      </c>
    </row>
    <row r="48" spans="1:16" s="3" customFormat="1" ht="25.5" x14ac:dyDescent="0.2">
      <c r="A48" s="21" t="s">
        <v>35</v>
      </c>
      <c r="B48" s="2">
        <v>50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50</v>
      </c>
      <c r="N48" s="1">
        <f>SUM(B48:M48)</f>
        <v>600</v>
      </c>
    </row>
    <row r="49" spans="1:14" s="3" customFormat="1" ht="25.5" x14ac:dyDescent="0.2">
      <c r="A49" s="21" t="s">
        <v>32</v>
      </c>
      <c r="B49" s="2">
        <v>1361</v>
      </c>
      <c r="C49" s="2">
        <v>679</v>
      </c>
      <c r="D49" s="2">
        <v>880</v>
      </c>
      <c r="E49" s="2">
        <v>876</v>
      </c>
      <c r="F49" s="2">
        <v>546.64</v>
      </c>
      <c r="G49" s="2">
        <v>623.27</v>
      </c>
      <c r="H49" s="2">
        <v>623</v>
      </c>
      <c r="I49" s="2">
        <v>440.09</v>
      </c>
      <c r="J49" s="2">
        <v>800</v>
      </c>
      <c r="K49" s="2">
        <v>800</v>
      </c>
      <c r="L49" s="2">
        <v>800</v>
      </c>
      <c r="M49" s="2">
        <v>800</v>
      </c>
      <c r="N49" s="2">
        <f>B49+C49+D49+E49+F49+G49+H49+I49+J49+K49+L49+M49</f>
        <v>9229</v>
      </c>
    </row>
    <row r="50" spans="1:14" s="3" customFormat="1" ht="30.75" customHeight="1" x14ac:dyDescent="0.2">
      <c r="A50" s="22" t="s">
        <v>36</v>
      </c>
      <c r="B50" s="4">
        <f>B51+B54</f>
        <v>1112</v>
      </c>
      <c r="C50" s="4">
        <f t="shared" ref="C50:N50" si="22">C51+C54</f>
        <v>971</v>
      </c>
      <c r="D50" s="4">
        <f t="shared" si="22"/>
        <v>997</v>
      </c>
      <c r="E50" s="4">
        <f t="shared" si="22"/>
        <v>1197</v>
      </c>
      <c r="F50" s="4">
        <f t="shared" si="22"/>
        <v>965</v>
      </c>
      <c r="G50" s="4">
        <f t="shared" si="22"/>
        <v>1261</v>
      </c>
      <c r="H50" s="4">
        <f t="shared" si="22"/>
        <v>1063</v>
      </c>
      <c r="I50" s="4">
        <f t="shared" si="22"/>
        <v>1025</v>
      </c>
      <c r="J50" s="4">
        <f t="shared" si="22"/>
        <v>1124.5999999999999</v>
      </c>
      <c r="K50" s="4">
        <f t="shared" si="22"/>
        <v>978.3</v>
      </c>
      <c r="L50" s="4">
        <f t="shared" si="22"/>
        <v>979</v>
      </c>
      <c r="M50" s="4">
        <f t="shared" si="22"/>
        <v>979</v>
      </c>
      <c r="N50" s="4">
        <f t="shared" si="22"/>
        <v>12651.9</v>
      </c>
    </row>
    <row r="51" spans="1:14" s="3" customFormat="1" ht="18.75" customHeight="1" x14ac:dyDescent="0.2">
      <c r="A51" s="19" t="s">
        <v>17</v>
      </c>
      <c r="B51" s="4">
        <f>B52+B53</f>
        <v>437</v>
      </c>
      <c r="C51" s="4">
        <f t="shared" ref="C51:N51" si="23">C52+C53</f>
        <v>376</v>
      </c>
      <c r="D51" s="4">
        <f t="shared" si="23"/>
        <v>372</v>
      </c>
      <c r="E51" s="4">
        <f t="shared" si="23"/>
        <v>372</v>
      </c>
      <c r="F51" s="4">
        <f t="shared" si="23"/>
        <v>340</v>
      </c>
      <c r="G51" s="4">
        <f t="shared" si="23"/>
        <v>366</v>
      </c>
      <c r="H51" s="4">
        <f t="shared" si="23"/>
        <v>358</v>
      </c>
      <c r="I51" s="4">
        <f t="shared" si="23"/>
        <v>320</v>
      </c>
      <c r="J51" s="4">
        <f t="shared" si="23"/>
        <v>349.6</v>
      </c>
      <c r="K51" s="4">
        <f t="shared" si="23"/>
        <v>353.3</v>
      </c>
      <c r="L51" s="4">
        <f t="shared" si="23"/>
        <v>354</v>
      </c>
      <c r="M51" s="4">
        <f t="shared" si="23"/>
        <v>354</v>
      </c>
      <c r="N51" s="4">
        <f t="shared" si="23"/>
        <v>4351.8999999999996</v>
      </c>
    </row>
    <row r="52" spans="1:14" s="3" customFormat="1" ht="31.5" customHeight="1" x14ac:dyDescent="0.2">
      <c r="A52" s="21" t="s">
        <v>44</v>
      </c>
      <c r="B52" s="1">
        <v>100</v>
      </c>
      <c r="C52" s="2">
        <v>92</v>
      </c>
      <c r="D52" s="2">
        <v>98</v>
      </c>
      <c r="E52" s="2">
        <v>108</v>
      </c>
      <c r="F52" s="2">
        <v>76</v>
      </c>
      <c r="G52" s="2">
        <v>72</v>
      </c>
      <c r="H52" s="2">
        <v>64</v>
      </c>
      <c r="I52" s="2">
        <v>35</v>
      </c>
      <c r="J52" s="2">
        <v>55</v>
      </c>
      <c r="K52" s="2">
        <v>70</v>
      </c>
      <c r="L52" s="2">
        <v>80</v>
      </c>
      <c r="M52" s="2">
        <v>80</v>
      </c>
      <c r="N52" s="2">
        <f>SUM(B52:M52)</f>
        <v>930</v>
      </c>
    </row>
    <row r="53" spans="1:14" s="3" customFormat="1" ht="33.75" customHeight="1" x14ac:dyDescent="0.2">
      <c r="A53" s="21" t="s">
        <v>32</v>
      </c>
      <c r="B53" s="2">
        <v>337</v>
      </c>
      <c r="C53" s="2">
        <v>284</v>
      </c>
      <c r="D53" s="2">
        <v>274</v>
      </c>
      <c r="E53" s="2">
        <v>264</v>
      </c>
      <c r="F53" s="2">
        <v>264</v>
      </c>
      <c r="G53" s="2">
        <v>294</v>
      </c>
      <c r="H53" s="2">
        <v>294</v>
      </c>
      <c r="I53" s="2">
        <v>285</v>
      </c>
      <c r="J53" s="2">
        <v>294.60000000000002</v>
      </c>
      <c r="K53" s="2">
        <v>283.3</v>
      </c>
      <c r="L53" s="2">
        <v>274</v>
      </c>
      <c r="M53" s="2">
        <v>274</v>
      </c>
      <c r="N53" s="2">
        <f>SUM(B53:M53)</f>
        <v>3421.9</v>
      </c>
    </row>
    <row r="54" spans="1:14" s="3" customFormat="1" ht="17.25" customHeight="1" x14ac:dyDescent="0.2">
      <c r="A54" s="20" t="s">
        <v>18</v>
      </c>
      <c r="B54" s="4">
        <f>B55+B56</f>
        <v>675</v>
      </c>
      <c r="C54" s="4">
        <f t="shared" ref="C54:N54" si="24">C55+C56</f>
        <v>595</v>
      </c>
      <c r="D54" s="4">
        <f t="shared" si="24"/>
        <v>625</v>
      </c>
      <c r="E54" s="4">
        <f t="shared" si="24"/>
        <v>825</v>
      </c>
      <c r="F54" s="4">
        <f t="shared" si="24"/>
        <v>625</v>
      </c>
      <c r="G54" s="4">
        <f t="shared" si="24"/>
        <v>895</v>
      </c>
      <c r="H54" s="4">
        <f t="shared" si="24"/>
        <v>705</v>
      </c>
      <c r="I54" s="4">
        <f t="shared" si="24"/>
        <v>705</v>
      </c>
      <c r="J54" s="4">
        <f t="shared" si="24"/>
        <v>775</v>
      </c>
      <c r="K54" s="4">
        <f t="shared" si="24"/>
        <v>625</v>
      </c>
      <c r="L54" s="4">
        <f t="shared" si="24"/>
        <v>625</v>
      </c>
      <c r="M54" s="4">
        <f t="shared" si="24"/>
        <v>625</v>
      </c>
      <c r="N54" s="4">
        <f t="shared" si="24"/>
        <v>8300</v>
      </c>
    </row>
    <row r="55" spans="1:14" s="3" customFormat="1" ht="25.5" x14ac:dyDescent="0.2">
      <c r="A55" s="21" t="s">
        <v>49</v>
      </c>
      <c r="B55" s="2">
        <v>25</v>
      </c>
      <c r="C55" s="2">
        <v>25</v>
      </c>
      <c r="D55" s="2">
        <v>25</v>
      </c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f>SUM(B55:M55)</f>
        <v>300</v>
      </c>
    </row>
    <row r="56" spans="1:14" s="3" customFormat="1" ht="25.5" x14ac:dyDescent="0.2">
      <c r="A56" s="21" t="s">
        <v>37</v>
      </c>
      <c r="B56" s="2">
        <v>650</v>
      </c>
      <c r="C56" s="2">
        <v>570</v>
      </c>
      <c r="D56" s="2">
        <v>600</v>
      </c>
      <c r="E56" s="2">
        <v>800</v>
      </c>
      <c r="F56" s="2">
        <v>600</v>
      </c>
      <c r="G56" s="2">
        <v>870</v>
      </c>
      <c r="H56" s="2">
        <v>680</v>
      </c>
      <c r="I56" s="2">
        <v>680</v>
      </c>
      <c r="J56" s="2">
        <v>750</v>
      </c>
      <c r="K56" s="2">
        <v>600</v>
      </c>
      <c r="L56" s="2">
        <v>600</v>
      </c>
      <c r="M56" s="2">
        <v>600</v>
      </c>
      <c r="N56" s="1">
        <f>SUM(B56:M56)</f>
        <v>8000</v>
      </c>
    </row>
    <row r="57" spans="1:14" s="3" customFormat="1" ht="39" customHeight="1" x14ac:dyDescent="0.2">
      <c r="A57" s="22" t="s">
        <v>38</v>
      </c>
      <c r="B57" s="4">
        <f>B58+B61</f>
        <v>407</v>
      </c>
      <c r="C57" s="4">
        <f t="shared" ref="C57:N57" si="25">C58+C61</f>
        <v>516</v>
      </c>
      <c r="D57" s="4">
        <f t="shared" si="25"/>
        <v>467</v>
      </c>
      <c r="E57" s="4">
        <f t="shared" si="25"/>
        <v>464</v>
      </c>
      <c r="F57" s="4">
        <f t="shared" si="25"/>
        <v>366</v>
      </c>
      <c r="G57" s="4">
        <f t="shared" si="25"/>
        <v>448</v>
      </c>
      <c r="H57" s="4">
        <f t="shared" si="25"/>
        <v>408</v>
      </c>
      <c r="I57" s="4">
        <f t="shared" si="25"/>
        <v>268</v>
      </c>
      <c r="J57" s="4">
        <f t="shared" si="25"/>
        <v>328</v>
      </c>
      <c r="K57" s="4">
        <f t="shared" si="25"/>
        <v>380</v>
      </c>
      <c r="L57" s="4">
        <f t="shared" si="25"/>
        <v>398</v>
      </c>
      <c r="M57" s="4">
        <f t="shared" si="25"/>
        <v>402</v>
      </c>
      <c r="N57" s="4">
        <f t="shared" si="25"/>
        <v>4852</v>
      </c>
    </row>
    <row r="58" spans="1:14" s="3" customFormat="1" x14ac:dyDescent="0.2">
      <c r="A58" s="19" t="s">
        <v>17</v>
      </c>
      <c r="B58" s="4">
        <f>B59+B60</f>
        <v>303</v>
      </c>
      <c r="C58" s="4">
        <f t="shared" ref="C58:N58" si="26">C59+C60</f>
        <v>362</v>
      </c>
      <c r="D58" s="4">
        <f t="shared" si="26"/>
        <v>320</v>
      </c>
      <c r="E58" s="4">
        <f t="shared" si="26"/>
        <v>315</v>
      </c>
      <c r="F58" s="4">
        <f t="shared" si="26"/>
        <v>262</v>
      </c>
      <c r="G58" s="4">
        <f t="shared" si="26"/>
        <v>230</v>
      </c>
      <c r="H58" s="4">
        <f t="shared" si="26"/>
        <v>225</v>
      </c>
      <c r="I58" s="4">
        <f t="shared" si="26"/>
        <v>230</v>
      </c>
      <c r="J58" s="4">
        <f t="shared" si="26"/>
        <v>250</v>
      </c>
      <c r="K58" s="4">
        <f t="shared" si="26"/>
        <v>300</v>
      </c>
      <c r="L58" s="4">
        <f t="shared" si="26"/>
        <v>300</v>
      </c>
      <c r="M58" s="4">
        <f t="shared" si="26"/>
        <v>300</v>
      </c>
      <c r="N58" s="4">
        <f t="shared" si="26"/>
        <v>3397</v>
      </c>
    </row>
    <row r="59" spans="1:14" s="3" customFormat="1" ht="25.5" x14ac:dyDescent="0.2">
      <c r="A59" s="21" t="s">
        <v>48</v>
      </c>
      <c r="B59" s="1">
        <v>50</v>
      </c>
      <c r="C59" s="2">
        <v>50</v>
      </c>
      <c r="D59" s="2">
        <v>50</v>
      </c>
      <c r="E59" s="2">
        <v>50</v>
      </c>
      <c r="F59" s="2">
        <v>50</v>
      </c>
      <c r="G59" s="2">
        <v>30</v>
      </c>
      <c r="H59" s="2">
        <v>25</v>
      </c>
      <c r="I59" s="2">
        <v>30</v>
      </c>
      <c r="J59" s="2">
        <v>50</v>
      </c>
      <c r="K59" s="2">
        <v>50</v>
      </c>
      <c r="L59" s="2">
        <v>50</v>
      </c>
      <c r="M59" s="2">
        <v>50</v>
      </c>
      <c r="N59" s="1">
        <f>SUM(B59:M59)</f>
        <v>535</v>
      </c>
    </row>
    <row r="60" spans="1:14" s="3" customFormat="1" ht="25.5" x14ac:dyDescent="0.2">
      <c r="A60" s="21" t="s">
        <v>32</v>
      </c>
      <c r="B60" s="2">
        <v>253</v>
      </c>
      <c r="C60" s="2">
        <v>312</v>
      </c>
      <c r="D60" s="2">
        <v>270</v>
      </c>
      <c r="E60" s="2">
        <v>265</v>
      </c>
      <c r="F60" s="2">
        <v>212</v>
      </c>
      <c r="G60" s="2">
        <v>200</v>
      </c>
      <c r="H60" s="2">
        <v>200</v>
      </c>
      <c r="I60" s="2">
        <v>200</v>
      </c>
      <c r="J60" s="2">
        <v>200</v>
      </c>
      <c r="K60" s="2">
        <v>250</v>
      </c>
      <c r="L60" s="2">
        <v>250</v>
      </c>
      <c r="M60" s="2">
        <v>250</v>
      </c>
      <c r="N60" s="1">
        <f>SUM(B60:M60)</f>
        <v>2862</v>
      </c>
    </row>
    <row r="61" spans="1:14" s="3" customFormat="1" ht="16.5" customHeight="1" x14ac:dyDescent="0.2">
      <c r="A61" s="20" t="s">
        <v>18</v>
      </c>
      <c r="B61" s="4">
        <f t="shared" ref="B61:N61" si="27">B62+B63</f>
        <v>104</v>
      </c>
      <c r="C61" s="4">
        <f t="shared" si="27"/>
        <v>154</v>
      </c>
      <c r="D61" s="4">
        <f t="shared" si="27"/>
        <v>147</v>
      </c>
      <c r="E61" s="4">
        <f t="shared" si="27"/>
        <v>149</v>
      </c>
      <c r="F61" s="4">
        <f t="shared" si="27"/>
        <v>104</v>
      </c>
      <c r="G61" s="4">
        <f t="shared" si="27"/>
        <v>218</v>
      </c>
      <c r="H61" s="4">
        <f t="shared" si="27"/>
        <v>183</v>
      </c>
      <c r="I61" s="4">
        <f t="shared" si="27"/>
        <v>38</v>
      </c>
      <c r="J61" s="4">
        <f t="shared" si="27"/>
        <v>78</v>
      </c>
      <c r="K61" s="4">
        <f t="shared" si="27"/>
        <v>80</v>
      </c>
      <c r="L61" s="4">
        <f t="shared" si="27"/>
        <v>98</v>
      </c>
      <c r="M61" s="4">
        <f t="shared" si="27"/>
        <v>102</v>
      </c>
      <c r="N61" s="4">
        <f t="shared" si="27"/>
        <v>1455</v>
      </c>
    </row>
    <row r="62" spans="1:14" s="3" customFormat="1" ht="25.5" x14ac:dyDescent="0.2">
      <c r="A62" s="14" t="s">
        <v>39</v>
      </c>
      <c r="B62" s="2">
        <v>7</v>
      </c>
      <c r="C62" s="2">
        <v>8</v>
      </c>
      <c r="D62" s="2">
        <v>7</v>
      </c>
      <c r="E62" s="2">
        <v>7</v>
      </c>
      <c r="F62" s="2">
        <v>7</v>
      </c>
      <c r="G62" s="2">
        <v>64</v>
      </c>
      <c r="H62" s="2">
        <v>1</v>
      </c>
      <c r="I62" s="2">
        <v>1</v>
      </c>
      <c r="J62" s="2">
        <v>8</v>
      </c>
      <c r="K62" s="2">
        <v>8</v>
      </c>
      <c r="L62" s="2">
        <v>11</v>
      </c>
      <c r="M62" s="2">
        <v>11</v>
      </c>
      <c r="N62" s="1">
        <f>SUM(B62:M62)</f>
        <v>140</v>
      </c>
    </row>
    <row r="63" spans="1:14" s="3" customFormat="1" ht="25.5" x14ac:dyDescent="0.2">
      <c r="A63" s="14" t="s">
        <v>37</v>
      </c>
      <c r="B63" s="2">
        <v>97</v>
      </c>
      <c r="C63" s="2">
        <v>146</v>
      </c>
      <c r="D63" s="2">
        <v>140</v>
      </c>
      <c r="E63" s="2">
        <v>142</v>
      </c>
      <c r="F63" s="2">
        <v>97</v>
      </c>
      <c r="G63" s="2">
        <v>154</v>
      </c>
      <c r="H63" s="2">
        <v>182</v>
      </c>
      <c r="I63" s="2">
        <v>37</v>
      </c>
      <c r="J63" s="2">
        <v>70</v>
      </c>
      <c r="K63" s="2">
        <v>72</v>
      </c>
      <c r="L63" s="2">
        <v>87</v>
      </c>
      <c r="M63" s="2">
        <v>91</v>
      </c>
      <c r="N63" s="1">
        <f>SUM(B63:M63)</f>
        <v>1315</v>
      </c>
    </row>
    <row r="64" spans="1:14" x14ac:dyDescent="0.2">
      <c r="A64" s="12" t="s">
        <v>41</v>
      </c>
      <c r="B64" s="4">
        <f>B65+B70</f>
        <v>5594</v>
      </c>
      <c r="C64" s="4">
        <f>C65+C70</f>
        <v>4956</v>
      </c>
      <c r="D64" s="4">
        <f>D65+D70</f>
        <v>4768</v>
      </c>
      <c r="E64" s="4">
        <f>E65+E70</f>
        <v>5274</v>
      </c>
      <c r="F64" s="4">
        <f>F65+F70</f>
        <v>4077.64</v>
      </c>
      <c r="G64" s="4">
        <f>G65+G70</f>
        <v>4495.2700000000004</v>
      </c>
      <c r="H64" s="4">
        <f>H65+H70</f>
        <v>3812</v>
      </c>
      <c r="I64" s="4">
        <f>I65+I70</f>
        <v>3682.09</v>
      </c>
      <c r="J64" s="4">
        <f>J65+J70</f>
        <v>4465.6000000000004</v>
      </c>
      <c r="K64" s="4">
        <f>K65+K70</f>
        <v>4452.3</v>
      </c>
      <c r="L64" s="4">
        <f>L65+L70</f>
        <v>4935</v>
      </c>
      <c r="M64" s="4">
        <f>M65+M70</f>
        <v>4840</v>
      </c>
      <c r="N64" s="4">
        <f>N65+N70</f>
        <v>55351.9</v>
      </c>
    </row>
    <row r="65" spans="1:14" x14ac:dyDescent="0.2">
      <c r="A65" s="16" t="s">
        <v>19</v>
      </c>
      <c r="B65" s="4">
        <f>B10+B25+B30+B37+B44+B51+B58</f>
        <v>2573</v>
      </c>
      <c r="C65" s="4">
        <f t="shared" ref="C65:M65" si="28">C10+C25+C30+C37+C44+C51+C58</f>
        <v>2599</v>
      </c>
      <c r="D65" s="4">
        <f t="shared" si="28"/>
        <v>2301</v>
      </c>
      <c r="E65" s="4">
        <f t="shared" si="28"/>
        <v>2459</v>
      </c>
      <c r="F65" s="4">
        <f t="shared" si="28"/>
        <v>1982</v>
      </c>
      <c r="G65" s="4">
        <f t="shared" si="28"/>
        <v>1971</v>
      </c>
      <c r="H65" s="4">
        <f t="shared" si="28"/>
        <v>1403</v>
      </c>
      <c r="I65" s="4">
        <f t="shared" si="28"/>
        <v>1632</v>
      </c>
      <c r="J65" s="4">
        <f t="shared" si="28"/>
        <v>1669.6</v>
      </c>
      <c r="K65" s="4">
        <f t="shared" si="28"/>
        <v>2012.3</v>
      </c>
      <c r="L65" s="4">
        <f t="shared" si="28"/>
        <v>2223</v>
      </c>
      <c r="M65" s="4">
        <f t="shared" si="28"/>
        <v>2354</v>
      </c>
      <c r="N65" s="4">
        <f>N10+N25+N30+N37+N44+N51+N58</f>
        <v>25178.9</v>
      </c>
    </row>
    <row r="66" spans="1:14" ht="25.5" x14ac:dyDescent="0.2">
      <c r="A66" s="21" t="s">
        <v>48</v>
      </c>
      <c r="B66" s="1">
        <f>B59+B52+B45+B38+B31+B26+B13</f>
        <v>769</v>
      </c>
      <c r="C66" s="1">
        <f t="shared" ref="C66:M66" si="29">C59+C52+C45+C38+C31+C26+C13</f>
        <v>594</v>
      </c>
      <c r="D66" s="1">
        <f t="shared" si="29"/>
        <v>573</v>
      </c>
      <c r="E66" s="1">
        <f t="shared" si="29"/>
        <v>667</v>
      </c>
      <c r="F66" s="1">
        <f t="shared" si="29"/>
        <v>483</v>
      </c>
      <c r="G66" s="1">
        <f t="shared" si="29"/>
        <v>497</v>
      </c>
      <c r="H66" s="1">
        <f t="shared" si="29"/>
        <v>366</v>
      </c>
      <c r="I66" s="1">
        <f t="shared" si="29"/>
        <v>345</v>
      </c>
      <c r="J66" s="1">
        <f t="shared" si="29"/>
        <v>427</v>
      </c>
      <c r="K66" s="1">
        <f t="shared" si="29"/>
        <v>634</v>
      </c>
      <c r="L66" s="1">
        <f t="shared" si="29"/>
        <v>655</v>
      </c>
      <c r="M66" s="1">
        <f t="shared" si="29"/>
        <v>774</v>
      </c>
      <c r="N66" s="1">
        <f t="shared" ref="N66:N69" si="30">SUM(B66:M66)</f>
        <v>6784</v>
      </c>
    </row>
    <row r="67" spans="1:14" ht="38.25" x14ac:dyDescent="0.2">
      <c r="A67" s="14" t="s">
        <v>24</v>
      </c>
      <c r="B67" s="1">
        <f>B12</f>
        <v>60</v>
      </c>
      <c r="C67" s="1">
        <f t="shared" ref="C67:M67" si="31">C12</f>
        <v>90</v>
      </c>
      <c r="D67" s="1">
        <f t="shared" si="31"/>
        <v>98</v>
      </c>
      <c r="E67" s="1">
        <f t="shared" si="31"/>
        <v>55</v>
      </c>
      <c r="F67" s="1">
        <f t="shared" si="31"/>
        <v>15</v>
      </c>
      <c r="G67" s="1">
        <f t="shared" si="31"/>
        <v>7</v>
      </c>
      <c r="H67" s="1">
        <f t="shared" si="31"/>
        <v>0</v>
      </c>
      <c r="I67" s="1">
        <f t="shared" si="31"/>
        <v>0</v>
      </c>
      <c r="J67" s="1">
        <f t="shared" si="31"/>
        <v>10</v>
      </c>
      <c r="K67" s="1">
        <f t="shared" si="31"/>
        <v>25</v>
      </c>
      <c r="L67" s="1">
        <f t="shared" si="31"/>
        <v>50</v>
      </c>
      <c r="M67" s="1">
        <f t="shared" si="31"/>
        <v>40</v>
      </c>
      <c r="N67" s="1">
        <f t="shared" si="30"/>
        <v>450</v>
      </c>
    </row>
    <row r="68" spans="1:14" ht="25.5" x14ac:dyDescent="0.2">
      <c r="A68" s="21" t="s">
        <v>32</v>
      </c>
      <c r="B68" s="1">
        <f>B60+B53+B46+B39+B32+B16</f>
        <v>1712</v>
      </c>
      <c r="C68" s="1">
        <f t="shared" ref="C68:M68" si="32">C60+C53+C46+C39+C32+C16</f>
        <v>1875</v>
      </c>
      <c r="D68" s="1">
        <f t="shared" si="32"/>
        <v>1576</v>
      </c>
      <c r="E68" s="1">
        <f t="shared" si="32"/>
        <v>1672</v>
      </c>
      <c r="F68" s="1">
        <f t="shared" si="32"/>
        <v>1444</v>
      </c>
      <c r="G68" s="1">
        <f t="shared" si="32"/>
        <v>1431</v>
      </c>
      <c r="H68" s="1">
        <f t="shared" si="32"/>
        <v>1033</v>
      </c>
      <c r="I68" s="1">
        <f t="shared" si="32"/>
        <v>1283</v>
      </c>
      <c r="J68" s="1">
        <f t="shared" si="32"/>
        <v>1207.5999999999999</v>
      </c>
      <c r="K68" s="1">
        <f t="shared" si="32"/>
        <v>1314.3</v>
      </c>
      <c r="L68" s="1">
        <f t="shared" si="32"/>
        <v>1479</v>
      </c>
      <c r="M68" s="1">
        <f t="shared" si="32"/>
        <v>1500</v>
      </c>
      <c r="N68" s="1">
        <f t="shared" si="30"/>
        <v>17526.900000000001</v>
      </c>
    </row>
    <row r="69" spans="1:14" ht="23.25" customHeight="1" x14ac:dyDescent="0.2">
      <c r="A69" s="14" t="s">
        <v>27</v>
      </c>
      <c r="B69" s="1">
        <f>B15</f>
        <v>32</v>
      </c>
      <c r="C69" s="1">
        <f t="shared" ref="C69:M69" si="33">C15</f>
        <v>40</v>
      </c>
      <c r="D69" s="1">
        <f t="shared" si="33"/>
        <v>54</v>
      </c>
      <c r="E69" s="1">
        <f t="shared" si="33"/>
        <v>65</v>
      </c>
      <c r="F69" s="1">
        <f t="shared" si="33"/>
        <v>40</v>
      </c>
      <c r="G69" s="1">
        <f t="shared" si="33"/>
        <v>36</v>
      </c>
      <c r="H69" s="1">
        <f t="shared" si="33"/>
        <v>4</v>
      </c>
      <c r="I69" s="1">
        <f t="shared" si="33"/>
        <v>4</v>
      </c>
      <c r="J69" s="1">
        <f t="shared" si="33"/>
        <v>25</v>
      </c>
      <c r="K69" s="1">
        <f t="shared" si="33"/>
        <v>39</v>
      </c>
      <c r="L69" s="1">
        <f t="shared" si="33"/>
        <v>39</v>
      </c>
      <c r="M69" s="1">
        <f t="shared" si="33"/>
        <v>40</v>
      </c>
      <c r="N69" s="1">
        <f t="shared" si="30"/>
        <v>418</v>
      </c>
    </row>
    <row r="70" spans="1:14" x14ac:dyDescent="0.2">
      <c r="A70" s="17" t="s">
        <v>20</v>
      </c>
      <c r="B70" s="4">
        <f t="shared" ref="B70:M70" si="34">B17+B27+B33+B40+B47+B54+B61</f>
        <v>3021</v>
      </c>
      <c r="C70" s="4">
        <f t="shared" si="34"/>
        <v>2357</v>
      </c>
      <c r="D70" s="4">
        <f t="shared" si="34"/>
        <v>2467</v>
      </c>
      <c r="E70" s="4">
        <f t="shared" si="34"/>
        <v>2815</v>
      </c>
      <c r="F70" s="4">
        <f t="shared" si="34"/>
        <v>2095.64</v>
      </c>
      <c r="G70" s="4">
        <f t="shared" si="34"/>
        <v>2524.27</v>
      </c>
      <c r="H70" s="4">
        <f t="shared" si="34"/>
        <v>2409</v>
      </c>
      <c r="I70" s="4">
        <f t="shared" si="34"/>
        <v>2050.09</v>
      </c>
      <c r="J70" s="4">
        <f t="shared" si="34"/>
        <v>2796</v>
      </c>
      <c r="K70" s="4">
        <f t="shared" si="34"/>
        <v>2440</v>
      </c>
      <c r="L70" s="4">
        <f t="shared" si="34"/>
        <v>2712</v>
      </c>
      <c r="M70" s="4">
        <f t="shared" si="34"/>
        <v>2486</v>
      </c>
      <c r="N70" s="4">
        <f>N17+N27+N33+N40+N47+N54+N61</f>
        <v>30173</v>
      </c>
    </row>
    <row r="71" spans="1:14" s="18" customFormat="1" ht="25.5" x14ac:dyDescent="0.2">
      <c r="A71" s="21" t="s">
        <v>48</v>
      </c>
      <c r="B71" s="1">
        <f>B62+B55+B48+B41+B34+B28+B20</f>
        <v>195</v>
      </c>
      <c r="C71" s="1">
        <f t="shared" ref="C71:M71" si="35">C62+C55+C48+C41+C34+C28+C20</f>
        <v>234</v>
      </c>
      <c r="D71" s="1">
        <f t="shared" si="35"/>
        <v>185</v>
      </c>
      <c r="E71" s="1">
        <f t="shared" si="35"/>
        <v>182</v>
      </c>
      <c r="F71" s="1">
        <f t="shared" si="35"/>
        <v>191</v>
      </c>
      <c r="G71" s="1">
        <f t="shared" si="35"/>
        <v>179</v>
      </c>
      <c r="H71" s="1">
        <f t="shared" si="35"/>
        <v>141</v>
      </c>
      <c r="I71" s="1">
        <f t="shared" si="35"/>
        <v>150</v>
      </c>
      <c r="J71" s="1">
        <f t="shared" si="35"/>
        <v>134</v>
      </c>
      <c r="K71" s="1">
        <f t="shared" si="35"/>
        <v>168</v>
      </c>
      <c r="L71" s="1">
        <f t="shared" si="35"/>
        <v>265</v>
      </c>
      <c r="M71" s="1">
        <f t="shared" si="35"/>
        <v>170</v>
      </c>
      <c r="N71" s="1">
        <f>SUM(B71:M71)</f>
        <v>2194</v>
      </c>
    </row>
    <row r="72" spans="1:14" s="18" customFormat="1" ht="38.25" x14ac:dyDescent="0.2">
      <c r="A72" s="14" t="s">
        <v>24</v>
      </c>
      <c r="B72" s="1">
        <f>B19</f>
        <v>68</v>
      </c>
      <c r="C72" s="1">
        <f t="shared" ref="C72:M72" si="36">C19</f>
        <v>53</v>
      </c>
      <c r="D72" s="1">
        <f t="shared" si="36"/>
        <v>62</v>
      </c>
      <c r="E72" s="1">
        <f t="shared" si="36"/>
        <v>65</v>
      </c>
      <c r="F72" s="1">
        <f t="shared" si="36"/>
        <v>31</v>
      </c>
      <c r="G72" s="1">
        <f t="shared" si="36"/>
        <v>18</v>
      </c>
      <c r="H72" s="1">
        <f t="shared" si="36"/>
        <v>21</v>
      </c>
      <c r="I72" s="1">
        <f t="shared" si="36"/>
        <v>3</v>
      </c>
      <c r="J72" s="1">
        <f t="shared" si="36"/>
        <v>41</v>
      </c>
      <c r="K72" s="1">
        <f t="shared" si="36"/>
        <v>80</v>
      </c>
      <c r="L72" s="1">
        <f t="shared" si="36"/>
        <v>90</v>
      </c>
      <c r="M72" s="1">
        <f t="shared" si="36"/>
        <v>100</v>
      </c>
      <c r="N72" s="1">
        <f t="shared" ref="N72:N74" si="37">SUM(B72:M72)</f>
        <v>632</v>
      </c>
    </row>
    <row r="73" spans="1:14" s="18" customFormat="1" ht="25.5" x14ac:dyDescent="0.2">
      <c r="A73" s="21" t="s">
        <v>32</v>
      </c>
      <c r="B73" s="1">
        <f>B63+B56+B49+B42+B35+B23</f>
        <v>2698</v>
      </c>
      <c r="C73" s="1">
        <f t="shared" ref="C73:M73" si="38">C63+C56+C49+C42+C35+C23</f>
        <v>2040</v>
      </c>
      <c r="D73" s="1">
        <f t="shared" si="38"/>
        <v>2170</v>
      </c>
      <c r="E73" s="1">
        <f t="shared" si="38"/>
        <v>2508</v>
      </c>
      <c r="F73" s="1">
        <f t="shared" si="38"/>
        <v>1823.6399999999999</v>
      </c>
      <c r="G73" s="1">
        <f t="shared" si="38"/>
        <v>2287.27</v>
      </c>
      <c r="H73" s="1">
        <f t="shared" si="38"/>
        <v>2232</v>
      </c>
      <c r="I73" s="1">
        <f t="shared" si="38"/>
        <v>1877.09</v>
      </c>
      <c r="J73" s="1">
        <f t="shared" si="38"/>
        <v>2530</v>
      </c>
      <c r="K73" s="1">
        <f t="shared" si="38"/>
        <v>2092</v>
      </c>
      <c r="L73" s="1">
        <f t="shared" si="38"/>
        <v>2257</v>
      </c>
      <c r="M73" s="1">
        <f t="shared" si="38"/>
        <v>2116</v>
      </c>
      <c r="N73" s="1">
        <f t="shared" si="37"/>
        <v>26631</v>
      </c>
    </row>
    <row r="74" spans="1:14" s="18" customFormat="1" ht="26.25" customHeight="1" x14ac:dyDescent="0.2">
      <c r="A74" s="14" t="s">
        <v>27</v>
      </c>
      <c r="B74" s="1">
        <f>B22</f>
        <v>60</v>
      </c>
      <c r="C74" s="1">
        <f t="shared" ref="C74:M74" si="39">C22</f>
        <v>30</v>
      </c>
      <c r="D74" s="1">
        <f t="shared" si="39"/>
        <v>50</v>
      </c>
      <c r="E74" s="1">
        <f t="shared" si="39"/>
        <v>60</v>
      </c>
      <c r="F74" s="1">
        <f t="shared" si="39"/>
        <v>50</v>
      </c>
      <c r="G74" s="1">
        <f t="shared" si="39"/>
        <v>40</v>
      </c>
      <c r="H74" s="1">
        <f t="shared" si="39"/>
        <v>15</v>
      </c>
      <c r="I74" s="1">
        <f t="shared" si="39"/>
        <v>20</v>
      </c>
      <c r="J74" s="1">
        <f t="shared" si="39"/>
        <v>91</v>
      </c>
      <c r="K74" s="1">
        <f t="shared" si="39"/>
        <v>100</v>
      </c>
      <c r="L74" s="1">
        <f t="shared" si="39"/>
        <v>100</v>
      </c>
      <c r="M74" s="1">
        <f t="shared" si="39"/>
        <v>100</v>
      </c>
      <c r="N74" s="1">
        <f t="shared" si="37"/>
        <v>716</v>
      </c>
    </row>
    <row r="75" spans="1:14" s="18" customFormat="1" x14ac:dyDescent="0.2">
      <c r="A75" s="18" t="s">
        <v>52</v>
      </c>
      <c r="B75" s="18">
        <f>B12+B15</f>
        <v>92</v>
      </c>
      <c r="C75" s="18">
        <f t="shared" ref="C75:N75" si="40">C12+C15</f>
        <v>130</v>
      </c>
      <c r="D75" s="18">
        <f t="shared" si="40"/>
        <v>152</v>
      </c>
      <c r="E75" s="18">
        <f t="shared" si="40"/>
        <v>120</v>
      </c>
      <c r="F75" s="18">
        <f t="shared" si="40"/>
        <v>55</v>
      </c>
      <c r="G75" s="18">
        <f t="shared" si="40"/>
        <v>43</v>
      </c>
      <c r="H75" s="18">
        <f t="shared" si="40"/>
        <v>4</v>
      </c>
      <c r="I75" s="18">
        <f t="shared" si="40"/>
        <v>4</v>
      </c>
      <c r="J75" s="18">
        <f t="shared" si="40"/>
        <v>35</v>
      </c>
      <c r="K75" s="18">
        <f t="shared" si="40"/>
        <v>64</v>
      </c>
      <c r="L75" s="18">
        <f t="shared" si="40"/>
        <v>89</v>
      </c>
      <c r="M75" s="18">
        <f t="shared" si="40"/>
        <v>80</v>
      </c>
      <c r="N75" s="18">
        <f t="shared" si="40"/>
        <v>868</v>
      </c>
    </row>
    <row r="76" spans="1:14" ht="16.5" customHeight="1" x14ac:dyDescent="0.3">
      <c r="A76" s="23" t="s">
        <v>53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">
      <c r="N77" s="10"/>
    </row>
    <row r="78" spans="1:14" x14ac:dyDescent="0.2">
      <c r="N78" s="10"/>
    </row>
    <row r="79" spans="1:14" x14ac:dyDescent="0.2">
      <c r="N79" s="10"/>
    </row>
    <row r="80" spans="1:14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  <row r="86" spans="14:14" x14ac:dyDescent="0.2">
      <c r="N86" s="10"/>
    </row>
    <row r="87" spans="14:14" x14ac:dyDescent="0.2">
      <c r="N87" s="10"/>
    </row>
    <row r="88" spans="14:14" x14ac:dyDescent="0.2">
      <c r="N88" s="10"/>
    </row>
    <row r="89" spans="14:14" x14ac:dyDescent="0.2">
      <c r="N89" s="10"/>
    </row>
    <row r="90" spans="14:14" x14ac:dyDescent="0.2">
      <c r="N90" s="10"/>
    </row>
  </sheetData>
  <mergeCells count="7">
    <mergeCell ref="A76:N76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Лазоренко Ірина Володимирівна</cp:lastModifiedBy>
  <cp:lastPrinted>2019-11-27T08:20:23Z</cp:lastPrinted>
  <dcterms:created xsi:type="dcterms:W3CDTF">2004-07-05T12:07:17Z</dcterms:created>
  <dcterms:modified xsi:type="dcterms:W3CDTF">2019-11-27T08:20:27Z</dcterms:modified>
</cp:coreProperties>
</file>