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08" windowHeight="7620" tabRatio="319" activeTab="1"/>
  </bookViews>
  <sheets>
    <sheet name="2272" sheetId="1" r:id="rId1"/>
    <sheet name="2273" sheetId="2" r:id="rId2"/>
  </sheets>
  <definedNames>
    <definedName name="_xlnm.Print_Area" localSheetId="0">'2272'!$A$1:$O$22</definedName>
    <definedName name="_xlnm.Print_Area" localSheetId="1">'2273'!$A$1:$O$22</definedName>
  </definedNames>
  <calcPr fullCalcOnLoad="1" fullPrecision="0"/>
</workbook>
</file>

<file path=xl/sharedStrings.xml><?xml version="1.0" encoding="utf-8"?>
<sst xmlns="http://schemas.openxmlformats.org/spreadsheetml/2006/main" count="70" uniqueCount="37">
  <si>
    <t>№</t>
  </si>
  <si>
    <t>Назва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</si>
  <si>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</si>
  <si>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</si>
  <si>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</si>
  <si>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</si>
  <si>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</si>
  <si>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</si>
  <si>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</si>
  <si>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</si>
  <si>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 xml:space="preserve">Вересень </t>
  </si>
  <si>
    <t>Жовтень</t>
  </si>
  <si>
    <t>Листопад</t>
  </si>
  <si>
    <t>Грудень</t>
  </si>
  <si>
    <t>Всього на рік</t>
  </si>
  <si>
    <t>Разом:</t>
  </si>
  <si>
    <t xml:space="preserve">до рішення виконавчого комітету </t>
  </si>
  <si>
    <t>Додаток 1</t>
  </si>
  <si>
    <t>від                       №</t>
  </si>
  <si>
    <t>Затверджено, разом:</t>
  </si>
  <si>
    <t>Внесено зміни, разом:</t>
  </si>
  <si>
    <t>1.</t>
  </si>
  <si>
    <t>Ліміти споживання електричної енергії на 2019 рік по головному розпоряднику коштів "Виконавчий комітет Сумської міської ради"</t>
  </si>
  <si>
    <t>кВт год</t>
  </si>
  <si>
    <t>Начальник відділу бухгалтерського обліку та звітності, головний бухгалтер</t>
  </si>
  <si>
    <t>О.А.Костенко</t>
  </si>
  <si>
    <t>Додаток 2</t>
  </si>
  <si>
    <t>КУ "Сумський міський центр дозвілля молоді"</t>
  </si>
  <si>
    <t>КУ "Сумський міський центр дозвілля молоді" (КПКВК 0214060), затверджено:</t>
  </si>
  <si>
    <t>КУ "Сумський міський центр дозвілля молоді" - нежитлові приміщення по вул. Леваневського, б. 26. (КПКВК 0214060), внесено зміни:</t>
  </si>
  <si>
    <t>2.</t>
  </si>
  <si>
    <t>КУ "Сумський міський центр дозвілля молоді" - молодіжний центр «Романтика» по вул. Героїв Сумщини, 3. (КПКВК 0214060). (КПКВК 0214060), внесено зміни:</t>
  </si>
  <si>
    <t>КУ "Сумський міський центр дозвілля молоді" - молодіжний центр «Романтика» по вул. Героїв Сумщини, 3. , затверджено:</t>
  </si>
  <si>
    <t>КУ "Сумський міський центр дозвілля молоді" - нежитлові приміщення по вул. Леваневського, б. 26. (КПКВК 0214060), затверджено з урахуванням змін:</t>
  </si>
  <si>
    <t>КУ "Сумський міський центр дозвілля молоді" - молодіжний центр «Романтика» по вул. Героїв Сумщини, 3., затверджено з урахуванням змін:</t>
  </si>
  <si>
    <t>Ліміти споживання водопостачання та водовідведення на 2019 рік по головному розпоряднику коштів 
"Виконавчий комітет Сумської міської ради"</t>
  </si>
  <si>
    <t>куб.м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</si>
</sst>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0.0"/>
    <numFmt numFmtId="199" formatCode="0.000"/>
    <numFmt numFmtId="200" formatCode="0.0000"/>
    <numFmt numFmtId="201" formatCode="#,##0.000"/>
    <numFmt numFmtId="202" formatCode="#,##0.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000"/>
    <numFmt numFmtId="208" formatCode="#,##0.0"/>
  </numFmts>
  <fonts count="54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3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b/>
      <sz val="14"/>
      <color rgb="FF0070C0"/>
      <name val="Times New Roman"/>
      <family val="1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7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2" fontId="50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 wrapText="1"/>
    </xf>
    <xf numFmtId="2" fontId="50" fillId="0" borderId="0" xfId="0" applyNumberFormat="1" applyFont="1" applyFill="1" applyBorder="1" applyAlignment="1">
      <alignment horizontal="center" vertical="center" shrinkToFit="1"/>
    </xf>
    <xf numFmtId="2" fontId="51" fillId="0" borderId="0" xfId="0" applyNumberFormat="1" applyFont="1" applyFill="1" applyBorder="1" applyAlignment="1">
      <alignment horizontal="center" vertical="center" shrinkToFit="1"/>
    </xf>
    <xf numFmtId="0" fontId="50" fillId="0" borderId="0" xfId="0" applyFont="1" applyFill="1" applyAlignment="1">
      <alignment/>
    </xf>
    <xf numFmtId="2" fontId="52" fillId="0" borderId="0" xfId="0" applyNumberFormat="1" applyFont="1" applyFill="1" applyBorder="1" applyAlignment="1">
      <alignment horizontal="center" vertical="center" wrapText="1"/>
    </xf>
    <xf numFmtId="4" fontId="51" fillId="0" borderId="0" xfId="0" applyNumberFormat="1" applyFont="1" applyFill="1" applyBorder="1" applyAlignment="1">
      <alignment horizontal="center" vertical="center"/>
    </xf>
    <xf numFmtId="4" fontId="51" fillId="0" borderId="11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left" vertical="center"/>
    </xf>
    <xf numFmtId="4" fontId="51" fillId="0" borderId="12" xfId="0" applyNumberFormat="1" applyFont="1" applyFill="1" applyBorder="1" applyAlignment="1">
      <alignment horizontal="center" vertical="center"/>
    </xf>
    <xf numFmtId="4" fontId="51" fillId="0" borderId="13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/>
    </xf>
    <xf numFmtId="202" fontId="5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50" fillId="0" borderId="15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2" fontId="50" fillId="0" borderId="0" xfId="0" applyNumberFormat="1" applyFont="1" applyBorder="1" applyAlignment="1">
      <alignment/>
    </xf>
    <xf numFmtId="2" fontId="50" fillId="0" borderId="0" xfId="0" applyNumberFormat="1" applyFont="1" applyFill="1" applyBorder="1" applyAlignment="1">
      <alignment horizontal="center"/>
    </xf>
    <xf numFmtId="0" fontId="50" fillId="0" borderId="0" xfId="0" applyFont="1" applyBorder="1" applyAlignment="1">
      <alignment/>
    </xf>
    <xf numFmtId="4" fontId="51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wrapText="1"/>
    </xf>
    <xf numFmtId="4" fontId="2" fillId="0" borderId="21" xfId="53" applyNumberFormat="1" applyFont="1" applyFill="1" applyBorder="1" applyAlignment="1">
      <alignment horizontal="center" vertical="center"/>
      <protection/>
    </xf>
    <xf numFmtId="4" fontId="2" fillId="0" borderId="20" xfId="0" applyNumberFormat="1" applyFont="1" applyFill="1" applyBorder="1" applyAlignment="1">
      <alignment horizontal="center" vertical="center"/>
    </xf>
    <xf numFmtId="2" fontId="5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53" fillId="0" borderId="22" xfId="53" applyNumberFormat="1" applyFont="1" applyFill="1" applyBorder="1" applyAlignment="1">
      <alignment horizontal="center" vertical="center"/>
      <protection/>
    </xf>
    <xf numFmtId="4" fontId="53" fillId="0" borderId="23" xfId="53" applyNumberFormat="1" applyFont="1" applyFill="1" applyBorder="1" applyAlignment="1">
      <alignment horizontal="center" vertical="center"/>
      <protection/>
    </xf>
    <xf numFmtId="4" fontId="53" fillId="0" borderId="24" xfId="53" applyNumberFormat="1" applyFont="1" applyFill="1" applyBorder="1" applyAlignment="1">
      <alignment horizontal="center" vertical="center"/>
      <protection/>
    </xf>
    <xf numFmtId="201" fontId="2" fillId="0" borderId="25" xfId="0" applyNumberFormat="1" applyFont="1" applyFill="1" applyBorder="1" applyAlignment="1">
      <alignment horizontal="center" vertical="center"/>
    </xf>
    <xf numFmtId="201" fontId="2" fillId="0" borderId="26" xfId="0" applyNumberFormat="1" applyFont="1" applyFill="1" applyBorder="1" applyAlignment="1">
      <alignment horizontal="center" vertical="center"/>
    </xf>
    <xf numFmtId="201" fontId="2" fillId="0" borderId="11" xfId="0" applyNumberFormat="1" applyFont="1" applyFill="1" applyBorder="1" applyAlignment="1">
      <alignment horizontal="center" vertical="center"/>
    </xf>
    <xf numFmtId="201" fontId="2" fillId="0" borderId="19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center" vertical="center"/>
    </xf>
    <xf numFmtId="4" fontId="2" fillId="0" borderId="28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top"/>
    </xf>
    <xf numFmtId="0" fontId="3" fillId="0" borderId="29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center" vertical="top"/>
    </xf>
    <xf numFmtId="201" fontId="53" fillId="0" borderId="22" xfId="53" applyNumberFormat="1" applyFont="1" applyFill="1" applyBorder="1" applyAlignment="1">
      <alignment horizontal="center" vertical="center"/>
      <protection/>
    </xf>
    <xf numFmtId="201" fontId="53" fillId="0" borderId="23" xfId="53" applyNumberFormat="1" applyFont="1" applyFill="1" applyBorder="1" applyAlignment="1">
      <alignment horizontal="center" vertical="center"/>
      <protection/>
    </xf>
    <xf numFmtId="201" fontId="53" fillId="0" borderId="24" xfId="53" applyNumberFormat="1" applyFont="1" applyFill="1" applyBorder="1" applyAlignment="1">
      <alignment horizontal="center" vertical="center"/>
      <protection/>
    </xf>
    <xf numFmtId="201" fontId="2" fillId="0" borderId="20" xfId="0" applyNumberFormat="1" applyFont="1" applyFill="1" applyBorder="1" applyAlignment="1">
      <alignment horizontal="center" vertical="center"/>
    </xf>
    <xf numFmtId="201" fontId="2" fillId="0" borderId="21" xfId="53" applyNumberFormat="1" applyFont="1" applyFill="1" applyBorder="1" applyAlignment="1">
      <alignment horizontal="center" vertical="center"/>
      <protection/>
    </xf>
    <xf numFmtId="4" fontId="2" fillId="0" borderId="25" xfId="0" applyNumberFormat="1" applyFont="1" applyFill="1" applyBorder="1" applyAlignment="1">
      <alignment horizontal="center" vertical="center"/>
    </xf>
    <xf numFmtId="4" fontId="2" fillId="0" borderId="26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ЕКВ 1160  06р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E39"/>
  <sheetViews>
    <sheetView view="pageBreakPreview" zoomScale="70" zoomScaleNormal="70" zoomScaleSheetLayoutView="70" zoomScalePageLayoutView="0" workbookViewId="0" topLeftCell="A7">
      <selection activeCell="O16" sqref="O16:O17"/>
    </sheetView>
  </sheetViews>
  <sheetFormatPr defaultColWidth="9.125" defaultRowHeight="12.75"/>
  <cols>
    <col min="1" max="1" width="5.00390625" style="36" customWidth="1"/>
    <col min="2" max="2" width="41.50390625" style="48" customWidth="1"/>
    <col min="3" max="11" width="11.50390625" style="48" customWidth="1"/>
    <col min="12" max="12" width="12.50390625" style="48" customWidth="1"/>
    <col min="13" max="14" width="11.50390625" style="48" customWidth="1"/>
    <col min="15" max="15" width="12.00390625" style="49" customWidth="1"/>
    <col min="16" max="16" width="18.50390625" style="3" customWidth="1"/>
    <col min="17" max="17" width="6.50390625" style="3" customWidth="1"/>
    <col min="18" max="18" width="48.50390625" style="2" customWidth="1"/>
    <col min="19" max="19" width="12.125" style="1" customWidth="1"/>
    <col min="20" max="20" width="11.50390625" style="1" customWidth="1"/>
    <col min="21" max="21" width="12.00390625" style="1" customWidth="1"/>
    <col min="22" max="22" width="11.875" style="1" customWidth="1"/>
    <col min="23" max="23" width="9.875" style="1" customWidth="1"/>
    <col min="24" max="24" width="9.50390625" style="1" customWidth="1"/>
    <col min="25" max="25" width="10.00390625" style="1" customWidth="1"/>
    <col min="26" max="26" width="9.00390625" style="1" customWidth="1"/>
    <col min="27" max="27" width="10.50390625" style="1" customWidth="1"/>
    <col min="28" max="29" width="11.50390625" style="1" customWidth="1"/>
    <col min="30" max="30" width="12.875" style="1" customWidth="1"/>
    <col min="31" max="31" width="15.50390625" style="1" customWidth="1"/>
    <col min="32" max="16384" width="9.125" style="1" customWidth="1"/>
  </cols>
  <sheetData>
    <row r="1" spans="1:15" ht="17.2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78" t="s">
        <v>17</v>
      </c>
      <c r="M1" s="78"/>
      <c r="N1" s="78"/>
      <c r="O1" s="78"/>
    </row>
    <row r="2" spans="1:15" ht="17.25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79" t="s">
        <v>16</v>
      </c>
      <c r="M2" s="79"/>
      <c r="N2" s="79"/>
      <c r="O2" s="79"/>
    </row>
    <row r="3" spans="1:15" ht="17.2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79" t="s">
        <v>18</v>
      </c>
      <c r="M3" s="79"/>
      <c r="N3" s="79"/>
      <c r="O3" s="79"/>
    </row>
    <row r="4" spans="1:15" ht="15">
      <c r="A4" s="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"/>
    </row>
    <row r="5" spans="1:31" s="4" customFormat="1" ht="45.75" customHeight="1">
      <c r="A5" s="80" t="s">
        <v>35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9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:31" s="4" customFormat="1" ht="17.25" customHeight="1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9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5:31" s="4" customFormat="1" ht="15.75" thickBot="1">
      <c r="O7" s="7" t="s">
        <v>36</v>
      </c>
      <c r="P7" s="5"/>
      <c r="Q7" s="5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7"/>
    </row>
    <row r="8" spans="1:31" s="4" customFormat="1" ht="31.5" thickBot="1">
      <c r="A8" s="25" t="s">
        <v>0</v>
      </c>
      <c r="B8" s="26" t="s">
        <v>1</v>
      </c>
      <c r="C8" s="27" t="s">
        <v>2</v>
      </c>
      <c r="D8" s="28" t="s">
        <v>3</v>
      </c>
      <c r="E8" s="28" t="s">
        <v>4</v>
      </c>
      <c r="F8" s="28" t="s">
        <v>5</v>
      </c>
      <c r="G8" s="28" t="s">
        <v>6</v>
      </c>
      <c r="H8" s="28" t="s">
        <v>7</v>
      </c>
      <c r="I8" s="28" t="s">
        <v>8</v>
      </c>
      <c r="J8" s="28" t="s">
        <v>9</v>
      </c>
      <c r="K8" s="28" t="s">
        <v>10</v>
      </c>
      <c r="L8" s="28" t="s">
        <v>11</v>
      </c>
      <c r="M8" s="28" t="s">
        <v>12</v>
      </c>
      <c r="N8" s="29" t="s">
        <v>13</v>
      </c>
      <c r="O8" s="30" t="s">
        <v>14</v>
      </c>
      <c r="P8" s="10"/>
      <c r="Q8" s="11"/>
      <c r="R8" s="11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s="4" customFormat="1" ht="24.75" customHeight="1" thickBot="1">
      <c r="A9" s="26">
        <v>1</v>
      </c>
      <c r="B9" s="82" t="s">
        <v>27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10"/>
      <c r="Q9" s="11"/>
      <c r="R9" s="11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1" s="36" customFormat="1" ht="38.25" customHeight="1">
      <c r="A10" s="84" t="s">
        <v>21</v>
      </c>
      <c r="B10" s="53" t="s">
        <v>28</v>
      </c>
      <c r="C10" s="71">
        <v>5</v>
      </c>
      <c r="D10" s="72">
        <v>4.5</v>
      </c>
      <c r="E10" s="72">
        <v>3.5</v>
      </c>
      <c r="F10" s="72">
        <v>3.5</v>
      </c>
      <c r="G10" s="72">
        <v>3.5</v>
      </c>
      <c r="H10" s="72">
        <v>3.5</v>
      </c>
      <c r="I10" s="72">
        <v>3.5</v>
      </c>
      <c r="J10" s="72">
        <v>3.5</v>
      </c>
      <c r="K10" s="72">
        <v>3.5</v>
      </c>
      <c r="L10" s="72">
        <v>3.5</v>
      </c>
      <c r="M10" s="72">
        <v>3.5</v>
      </c>
      <c r="N10" s="73">
        <v>2</v>
      </c>
      <c r="O10" s="59">
        <f aca="true" t="shared" si="0" ref="O10:O17">SUM(C10:N10)</f>
        <v>43</v>
      </c>
      <c r="P10" s="37"/>
      <c r="Q10" s="32"/>
      <c r="R10" s="33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5"/>
    </row>
    <row r="11" spans="1:31" s="4" customFormat="1" ht="63" customHeight="1">
      <c r="A11" s="74"/>
      <c r="B11" s="57" t="s">
        <v>29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9">
        <f t="shared" si="0"/>
        <v>0</v>
      </c>
      <c r="P11" s="8"/>
      <c r="Q11" s="13"/>
      <c r="R11" s="14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2"/>
    </row>
    <row r="12" spans="1:31" s="4" customFormat="1" ht="74.25" customHeight="1">
      <c r="A12" s="74"/>
      <c r="B12" s="57" t="s">
        <v>33</v>
      </c>
      <c r="C12" s="58">
        <f>C10+C11</f>
        <v>5</v>
      </c>
      <c r="D12" s="58">
        <f>D10+D11</f>
        <v>4.5</v>
      </c>
      <c r="E12" s="58">
        <f aca="true" t="shared" si="1" ref="E12:M12">E10+E11</f>
        <v>3.5</v>
      </c>
      <c r="F12" s="58">
        <f t="shared" si="1"/>
        <v>3.5</v>
      </c>
      <c r="G12" s="58">
        <f t="shared" si="1"/>
        <v>3.5</v>
      </c>
      <c r="H12" s="58">
        <f t="shared" si="1"/>
        <v>3.5</v>
      </c>
      <c r="I12" s="58">
        <f t="shared" si="1"/>
        <v>3.5</v>
      </c>
      <c r="J12" s="58">
        <f t="shared" si="1"/>
        <v>3.5</v>
      </c>
      <c r="K12" s="58">
        <f t="shared" si="1"/>
        <v>3.5</v>
      </c>
      <c r="L12" s="58">
        <f t="shared" si="1"/>
        <v>3.5</v>
      </c>
      <c r="M12" s="58">
        <f t="shared" si="1"/>
        <v>3.5</v>
      </c>
      <c r="N12" s="58">
        <f>N10+N11</f>
        <v>2</v>
      </c>
      <c r="O12" s="59">
        <f t="shared" si="0"/>
        <v>43</v>
      </c>
      <c r="P12" s="8"/>
      <c r="Q12" s="13"/>
      <c r="R12" s="14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2"/>
    </row>
    <row r="13" spans="1:31" s="36" customFormat="1" ht="56.25" customHeight="1">
      <c r="A13" s="74" t="s">
        <v>30</v>
      </c>
      <c r="B13" s="53" t="s">
        <v>32</v>
      </c>
      <c r="C13" s="64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6"/>
      <c r="O13" s="59">
        <f t="shared" si="0"/>
        <v>0</v>
      </c>
      <c r="P13" s="37"/>
      <c r="Q13" s="32"/>
      <c r="R13" s="33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5"/>
    </row>
    <row r="14" spans="1:31" s="4" customFormat="1" ht="81" customHeight="1">
      <c r="A14" s="74"/>
      <c r="B14" s="57" t="s">
        <v>31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>
        <v>690</v>
      </c>
      <c r="O14" s="59">
        <f t="shared" si="0"/>
        <v>690</v>
      </c>
      <c r="P14" s="8"/>
      <c r="Q14" s="13"/>
      <c r="R14" s="14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2"/>
    </row>
    <row r="15" spans="1:31" s="4" customFormat="1" ht="71.25" customHeight="1" thickBot="1">
      <c r="A15" s="75"/>
      <c r="B15" s="57" t="s">
        <v>34</v>
      </c>
      <c r="C15" s="58">
        <f>C13+C14</f>
        <v>0</v>
      </c>
      <c r="D15" s="58">
        <f>D13+D14</f>
        <v>0</v>
      </c>
      <c r="E15" s="58">
        <f aca="true" t="shared" si="2" ref="E15:M15">E13+E14</f>
        <v>0</v>
      </c>
      <c r="F15" s="58">
        <f t="shared" si="2"/>
        <v>0</v>
      </c>
      <c r="G15" s="58">
        <f t="shared" si="2"/>
        <v>0</v>
      </c>
      <c r="H15" s="58">
        <f t="shared" si="2"/>
        <v>0</v>
      </c>
      <c r="I15" s="58">
        <f t="shared" si="2"/>
        <v>0</v>
      </c>
      <c r="J15" s="58">
        <f t="shared" si="2"/>
        <v>0</v>
      </c>
      <c r="K15" s="58">
        <f t="shared" si="2"/>
        <v>0</v>
      </c>
      <c r="L15" s="58">
        <f t="shared" si="2"/>
        <v>0</v>
      </c>
      <c r="M15" s="58">
        <f t="shared" si="2"/>
        <v>0</v>
      </c>
      <c r="N15" s="58">
        <f>N13+N14</f>
        <v>690</v>
      </c>
      <c r="O15" s="59">
        <f t="shared" si="0"/>
        <v>690</v>
      </c>
      <c r="P15" s="8"/>
      <c r="Q15" s="13"/>
      <c r="R15" s="14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2"/>
    </row>
    <row r="16" spans="1:31" s="46" customFormat="1" ht="28.5" customHeight="1" thickBot="1">
      <c r="A16" s="26"/>
      <c r="B16" s="55" t="s">
        <v>19</v>
      </c>
      <c r="C16" s="90">
        <v>47881.5</v>
      </c>
      <c r="D16" s="90">
        <v>46671.54</v>
      </c>
      <c r="E16" s="90">
        <v>41975.62</v>
      </c>
      <c r="F16" s="90">
        <v>38150.2</v>
      </c>
      <c r="G16" s="90">
        <v>28098</v>
      </c>
      <c r="H16" s="90">
        <v>28173.16</v>
      </c>
      <c r="I16" s="90">
        <v>28760.2</v>
      </c>
      <c r="J16" s="90">
        <v>30206.2</v>
      </c>
      <c r="K16" s="90">
        <v>33497.6</v>
      </c>
      <c r="L16" s="90">
        <v>35390.69</v>
      </c>
      <c r="M16" s="90">
        <v>39350.7</v>
      </c>
      <c r="N16" s="91">
        <v>41706.4</v>
      </c>
      <c r="O16" s="92">
        <f>SUM(C16:N16)</f>
        <v>439861.81</v>
      </c>
      <c r="P16" s="60"/>
      <c r="Q16" s="11"/>
      <c r="R16" s="45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s="46" customFormat="1" ht="28.5" customHeight="1" thickBot="1">
      <c r="A17" s="26"/>
      <c r="B17" s="55" t="s">
        <v>20</v>
      </c>
      <c r="C17" s="90">
        <f>C11+C14</f>
        <v>0</v>
      </c>
      <c r="D17" s="90">
        <f aca="true" t="shared" si="3" ref="D17:N17">D11+D14</f>
        <v>0</v>
      </c>
      <c r="E17" s="90">
        <f t="shared" si="3"/>
        <v>0</v>
      </c>
      <c r="F17" s="90">
        <f t="shared" si="3"/>
        <v>0</v>
      </c>
      <c r="G17" s="90">
        <f t="shared" si="3"/>
        <v>0</v>
      </c>
      <c r="H17" s="90">
        <f t="shared" si="3"/>
        <v>0</v>
      </c>
      <c r="I17" s="90">
        <f t="shared" si="3"/>
        <v>0</v>
      </c>
      <c r="J17" s="90">
        <f t="shared" si="3"/>
        <v>0</v>
      </c>
      <c r="K17" s="90">
        <f t="shared" si="3"/>
        <v>0</v>
      </c>
      <c r="L17" s="90">
        <f t="shared" si="3"/>
        <v>0</v>
      </c>
      <c r="M17" s="90">
        <f t="shared" si="3"/>
        <v>0</v>
      </c>
      <c r="N17" s="90">
        <f t="shared" si="3"/>
        <v>690</v>
      </c>
      <c r="O17" s="92">
        <f t="shared" si="0"/>
        <v>690</v>
      </c>
      <c r="P17" s="10"/>
      <c r="Q17" s="11"/>
      <c r="R17" s="45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s="4" customFormat="1" ht="30" customHeight="1" thickBot="1">
      <c r="A18" s="54"/>
      <c r="B18" s="56" t="s">
        <v>15</v>
      </c>
      <c r="C18" s="90">
        <f>C16+C17</f>
        <v>47881.5</v>
      </c>
      <c r="D18" s="90">
        <f aca="true" t="shared" si="4" ref="D18:N18">D16+D17</f>
        <v>46671.54</v>
      </c>
      <c r="E18" s="90">
        <f t="shared" si="4"/>
        <v>41975.62</v>
      </c>
      <c r="F18" s="90">
        <f t="shared" si="4"/>
        <v>38150.2</v>
      </c>
      <c r="G18" s="90">
        <f t="shared" si="4"/>
        <v>28098</v>
      </c>
      <c r="H18" s="90">
        <f t="shared" si="4"/>
        <v>28173.16</v>
      </c>
      <c r="I18" s="90">
        <f t="shared" si="4"/>
        <v>28760.2</v>
      </c>
      <c r="J18" s="90">
        <f t="shared" si="4"/>
        <v>30206.2</v>
      </c>
      <c r="K18" s="90">
        <f t="shared" si="4"/>
        <v>33497.6</v>
      </c>
      <c r="L18" s="90">
        <f t="shared" si="4"/>
        <v>35390.69</v>
      </c>
      <c r="M18" s="90">
        <f t="shared" si="4"/>
        <v>39350.7</v>
      </c>
      <c r="N18" s="91">
        <f t="shared" si="4"/>
        <v>42396.4</v>
      </c>
      <c r="O18" s="93">
        <f>O16+O17</f>
        <v>440551.81</v>
      </c>
      <c r="P18" s="17"/>
      <c r="Q18" s="13"/>
      <c r="R18" s="14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2"/>
    </row>
    <row r="19" spans="1:31" s="36" customFormat="1" ht="21" customHeight="1">
      <c r="A19" s="32"/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37"/>
      <c r="Q19" s="32"/>
      <c r="R19" s="33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5"/>
    </row>
    <row r="20" spans="1:31" s="18" customFormat="1" ht="21" customHeight="1" hidden="1" thickBot="1">
      <c r="A20" s="47"/>
      <c r="B20" s="40" t="s">
        <v>15</v>
      </c>
      <c r="C20" s="41" t="e">
        <f>SUM(#REF!)</f>
        <v>#REF!</v>
      </c>
      <c r="D20" s="42" t="e">
        <f>SUM(#REF!)</f>
        <v>#REF!</v>
      </c>
      <c r="E20" s="42" t="e">
        <f>SUM(#REF!)</f>
        <v>#REF!</v>
      </c>
      <c r="F20" s="42" t="e">
        <f>SUM(#REF!)</f>
        <v>#REF!</v>
      </c>
      <c r="G20" s="42"/>
      <c r="H20" s="42"/>
      <c r="I20" s="42"/>
      <c r="J20" s="42"/>
      <c r="K20" s="42"/>
      <c r="L20" s="42" t="e">
        <f>SUM(#REF!)</f>
        <v>#REF!</v>
      </c>
      <c r="M20" s="42" t="e">
        <f>SUM(#REF!)</f>
        <v>#REF!</v>
      </c>
      <c r="N20" s="52" t="e">
        <f>SUM(#REF!)</f>
        <v>#REF!</v>
      </c>
      <c r="O20" s="39" t="e">
        <f>SUM(#REF!)</f>
        <v>#REF!</v>
      </c>
      <c r="P20" s="20"/>
      <c r="Q20" s="21"/>
      <c r="R20" s="22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pans="1:31" s="18" customFormat="1" ht="21" customHeight="1">
      <c r="A21" s="32"/>
      <c r="B21" s="43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20"/>
      <c r="Q21" s="21"/>
      <c r="R21" s="22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2:18" s="46" customFormat="1" ht="147" customHeight="1">
      <c r="B22" s="76" t="s">
        <v>24</v>
      </c>
      <c r="C22" s="76"/>
      <c r="D22" s="76"/>
      <c r="E22" s="76"/>
      <c r="F22" s="61"/>
      <c r="G22" s="61"/>
      <c r="H22" s="61"/>
      <c r="I22" s="61"/>
      <c r="L22" s="77" t="s">
        <v>25</v>
      </c>
      <c r="M22" s="77"/>
      <c r="O22" s="62"/>
      <c r="P22" s="62"/>
      <c r="Q22" s="62"/>
      <c r="R22" s="63"/>
    </row>
    <row r="25" spans="2:14" ht="15"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</row>
    <row r="26" spans="2:14" ht="15"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</row>
    <row r="28" spans="2:14" ht="15">
      <c r="B28" s="5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2:14" ht="15">
      <c r="B29" s="5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2:14" ht="15">
      <c r="B30" s="51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2:14" ht="15">
      <c r="B31" s="51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2:14" ht="15">
      <c r="B32" s="51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2:14" ht="15">
      <c r="B33" s="51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</row>
    <row r="34" spans="2:14" ht="15"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</row>
    <row r="35" spans="2:14" ht="15"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</row>
    <row r="36" spans="2:14" ht="15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</row>
    <row r="37" spans="2:14" ht="15"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</row>
    <row r="38" spans="2:14" ht="15"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</row>
    <row r="39" spans="2:14" ht="15"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</row>
  </sheetData>
  <sheetProtection/>
  <mergeCells count="9">
    <mergeCell ref="A13:A15"/>
    <mergeCell ref="B22:E22"/>
    <mergeCell ref="L22:M22"/>
    <mergeCell ref="L1:O1"/>
    <mergeCell ref="L2:O2"/>
    <mergeCell ref="L3:O3"/>
    <mergeCell ref="A5:O5"/>
    <mergeCell ref="B9:O9"/>
    <mergeCell ref="A10:A12"/>
  </mergeCells>
  <printOptions horizontalCentered="1"/>
  <pageMargins left="0.7874015748031497" right="0.7874015748031497" top="1.1811023622047245" bottom="0.4724409448818898" header="0.5118110236220472" footer="0.35433070866141736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E39"/>
  <sheetViews>
    <sheetView tabSelected="1" view="pageBreakPreview" zoomScale="70" zoomScaleNormal="70" zoomScaleSheetLayoutView="70" zoomScalePageLayoutView="0" workbookViewId="0" topLeftCell="A4">
      <selection activeCell="K14" sqref="K14"/>
    </sheetView>
  </sheetViews>
  <sheetFormatPr defaultColWidth="9.125" defaultRowHeight="12.75"/>
  <cols>
    <col min="1" max="1" width="5.00390625" style="36" customWidth="1"/>
    <col min="2" max="2" width="41.50390625" style="48" customWidth="1"/>
    <col min="3" max="11" width="11.50390625" style="48" customWidth="1"/>
    <col min="12" max="12" width="12.50390625" style="48" customWidth="1"/>
    <col min="13" max="14" width="11.50390625" style="48" customWidth="1"/>
    <col min="15" max="15" width="12.00390625" style="49" customWidth="1"/>
    <col min="16" max="16" width="18.50390625" style="3" customWidth="1"/>
    <col min="17" max="17" width="6.50390625" style="3" customWidth="1"/>
    <col min="18" max="18" width="48.50390625" style="2" customWidth="1"/>
    <col min="19" max="19" width="12.125" style="1" customWidth="1"/>
    <col min="20" max="20" width="11.50390625" style="1" customWidth="1"/>
    <col min="21" max="21" width="12.00390625" style="1" customWidth="1"/>
    <col min="22" max="22" width="11.875" style="1" customWidth="1"/>
    <col min="23" max="23" width="9.875" style="1" customWidth="1"/>
    <col min="24" max="24" width="9.50390625" style="1" customWidth="1"/>
    <col min="25" max="25" width="10.00390625" style="1" customWidth="1"/>
    <col min="26" max="26" width="9.00390625" style="1" customWidth="1"/>
    <col min="27" max="27" width="10.50390625" style="1" customWidth="1"/>
    <col min="28" max="29" width="11.50390625" style="1" customWidth="1"/>
    <col min="30" max="30" width="12.875" style="1" customWidth="1"/>
    <col min="31" max="31" width="15.50390625" style="1" customWidth="1"/>
    <col min="32" max="16384" width="9.125" style="1" customWidth="1"/>
  </cols>
  <sheetData>
    <row r="1" spans="1:15" ht="17.2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78" t="s">
        <v>26</v>
      </c>
      <c r="M1" s="78"/>
      <c r="N1" s="78"/>
      <c r="O1" s="78"/>
    </row>
    <row r="2" spans="1:15" ht="17.25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79" t="s">
        <v>16</v>
      </c>
      <c r="M2" s="79"/>
      <c r="N2" s="79"/>
      <c r="O2" s="79"/>
    </row>
    <row r="3" spans="1:15" ht="17.2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79" t="s">
        <v>18</v>
      </c>
      <c r="M3" s="79"/>
      <c r="N3" s="79"/>
      <c r="O3" s="79"/>
    </row>
    <row r="4" spans="1:15" ht="15">
      <c r="A4" s="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"/>
    </row>
    <row r="5" spans="1:31" s="4" customFormat="1" ht="22.5" customHeight="1">
      <c r="A5" s="80" t="s">
        <v>22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9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:31" s="4" customFormat="1" ht="17.25" customHeight="1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9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5:31" s="4" customFormat="1" ht="15.75" thickBot="1">
      <c r="O7" s="7" t="s">
        <v>23</v>
      </c>
      <c r="P7" s="5"/>
      <c r="Q7" s="5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7"/>
    </row>
    <row r="8" spans="1:31" s="4" customFormat="1" ht="31.5" thickBot="1">
      <c r="A8" s="25" t="s">
        <v>0</v>
      </c>
      <c r="B8" s="26" t="s">
        <v>1</v>
      </c>
      <c r="C8" s="27" t="s">
        <v>2</v>
      </c>
      <c r="D8" s="28" t="s">
        <v>3</v>
      </c>
      <c r="E8" s="28" t="s">
        <v>4</v>
      </c>
      <c r="F8" s="28" t="s">
        <v>5</v>
      </c>
      <c r="G8" s="28" t="s">
        <v>6</v>
      </c>
      <c r="H8" s="28" t="s">
        <v>7</v>
      </c>
      <c r="I8" s="28" t="s">
        <v>8</v>
      </c>
      <c r="J8" s="28" t="s">
        <v>9</v>
      </c>
      <c r="K8" s="28" t="s">
        <v>10</v>
      </c>
      <c r="L8" s="28" t="s">
        <v>11</v>
      </c>
      <c r="M8" s="28" t="s">
        <v>12</v>
      </c>
      <c r="N8" s="29" t="s">
        <v>13</v>
      </c>
      <c r="O8" s="30" t="s">
        <v>14</v>
      </c>
      <c r="P8" s="10"/>
      <c r="Q8" s="11"/>
      <c r="R8" s="11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s="4" customFormat="1" ht="24.75" customHeight="1" thickBot="1">
      <c r="A9" s="26">
        <v>1</v>
      </c>
      <c r="B9" s="82" t="s">
        <v>27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10"/>
      <c r="Q9" s="11"/>
      <c r="R9" s="11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1" s="36" customFormat="1" ht="38.25" customHeight="1">
      <c r="A10" s="84" t="s">
        <v>21</v>
      </c>
      <c r="B10" s="53" t="s">
        <v>28</v>
      </c>
      <c r="C10" s="85">
        <v>400</v>
      </c>
      <c r="D10" s="86">
        <v>300</v>
      </c>
      <c r="E10" s="86">
        <v>311</v>
      </c>
      <c r="F10" s="86">
        <v>300</v>
      </c>
      <c r="G10" s="86">
        <v>250</v>
      </c>
      <c r="H10" s="86">
        <v>250</v>
      </c>
      <c r="I10" s="86">
        <v>250</v>
      </c>
      <c r="J10" s="86">
        <v>250</v>
      </c>
      <c r="K10" s="86">
        <v>250</v>
      </c>
      <c r="L10" s="86">
        <v>250</v>
      </c>
      <c r="M10" s="86">
        <v>250</v>
      </c>
      <c r="N10" s="87">
        <v>250</v>
      </c>
      <c r="O10" s="88">
        <f aca="true" t="shared" si="0" ref="O10:O17">SUM(C10:N10)</f>
        <v>3311</v>
      </c>
      <c r="P10" s="37"/>
      <c r="Q10" s="32"/>
      <c r="R10" s="33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5"/>
    </row>
    <row r="11" spans="1:31" s="4" customFormat="1" ht="63" customHeight="1">
      <c r="A11" s="74"/>
      <c r="B11" s="57" t="s">
        <v>29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8">
        <f t="shared" si="0"/>
        <v>0</v>
      </c>
      <c r="P11" s="8"/>
      <c r="Q11" s="13"/>
      <c r="R11" s="14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2"/>
    </row>
    <row r="12" spans="1:31" s="4" customFormat="1" ht="74.25" customHeight="1">
      <c r="A12" s="74"/>
      <c r="B12" s="57" t="s">
        <v>33</v>
      </c>
      <c r="C12" s="89">
        <f>C10+C11</f>
        <v>400</v>
      </c>
      <c r="D12" s="89">
        <f>D10+D11</f>
        <v>300</v>
      </c>
      <c r="E12" s="89">
        <f aca="true" t="shared" si="1" ref="E12:M12">E10+E11</f>
        <v>311</v>
      </c>
      <c r="F12" s="89">
        <f t="shared" si="1"/>
        <v>300</v>
      </c>
      <c r="G12" s="89">
        <f t="shared" si="1"/>
        <v>250</v>
      </c>
      <c r="H12" s="89">
        <f t="shared" si="1"/>
        <v>250</v>
      </c>
      <c r="I12" s="89">
        <f t="shared" si="1"/>
        <v>250</v>
      </c>
      <c r="J12" s="89">
        <f t="shared" si="1"/>
        <v>250</v>
      </c>
      <c r="K12" s="89">
        <f t="shared" si="1"/>
        <v>250</v>
      </c>
      <c r="L12" s="89">
        <f t="shared" si="1"/>
        <v>250</v>
      </c>
      <c r="M12" s="89">
        <f t="shared" si="1"/>
        <v>250</v>
      </c>
      <c r="N12" s="89">
        <f>N10+N11</f>
        <v>250</v>
      </c>
      <c r="O12" s="88">
        <f t="shared" si="0"/>
        <v>3311</v>
      </c>
      <c r="P12" s="8"/>
      <c r="Q12" s="13"/>
      <c r="R12" s="14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2"/>
    </row>
    <row r="13" spans="1:31" s="36" customFormat="1" ht="56.25" customHeight="1">
      <c r="A13" s="74" t="s">
        <v>30</v>
      </c>
      <c r="B13" s="53" t="s">
        <v>32</v>
      </c>
      <c r="C13" s="85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7"/>
      <c r="O13" s="88">
        <f t="shared" si="0"/>
        <v>0</v>
      </c>
      <c r="P13" s="37"/>
      <c r="Q13" s="32"/>
      <c r="R13" s="33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5"/>
    </row>
    <row r="14" spans="1:31" s="4" customFormat="1" ht="81" customHeight="1">
      <c r="A14" s="74"/>
      <c r="B14" s="57" t="s">
        <v>31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>
        <v>2500</v>
      </c>
      <c r="O14" s="88">
        <f t="shared" si="0"/>
        <v>2500</v>
      </c>
      <c r="P14" s="8"/>
      <c r="Q14" s="13"/>
      <c r="R14" s="14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2"/>
    </row>
    <row r="15" spans="1:31" s="4" customFormat="1" ht="71.25" customHeight="1" thickBot="1">
      <c r="A15" s="75"/>
      <c r="B15" s="57" t="s">
        <v>34</v>
      </c>
      <c r="C15" s="89">
        <f>C13+C14</f>
        <v>0</v>
      </c>
      <c r="D15" s="89">
        <f>D13+D14</f>
        <v>0</v>
      </c>
      <c r="E15" s="89">
        <f aca="true" t="shared" si="2" ref="E15:M15">E13+E14</f>
        <v>0</v>
      </c>
      <c r="F15" s="89">
        <f t="shared" si="2"/>
        <v>0</v>
      </c>
      <c r="G15" s="89">
        <f t="shared" si="2"/>
        <v>0</v>
      </c>
      <c r="H15" s="89">
        <f t="shared" si="2"/>
        <v>0</v>
      </c>
      <c r="I15" s="89">
        <f t="shared" si="2"/>
        <v>0</v>
      </c>
      <c r="J15" s="89">
        <f t="shared" si="2"/>
        <v>0</v>
      </c>
      <c r="K15" s="89">
        <f t="shared" si="2"/>
        <v>0</v>
      </c>
      <c r="L15" s="89">
        <f t="shared" si="2"/>
        <v>0</v>
      </c>
      <c r="M15" s="89">
        <f t="shared" si="2"/>
        <v>0</v>
      </c>
      <c r="N15" s="89">
        <f>N13+N14</f>
        <v>2500</v>
      </c>
      <c r="O15" s="88">
        <f t="shared" si="0"/>
        <v>2500</v>
      </c>
      <c r="P15" s="8"/>
      <c r="Q15" s="13"/>
      <c r="R15" s="14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2"/>
    </row>
    <row r="16" spans="1:31" s="46" customFormat="1" ht="28.5" customHeight="1" thickBot="1">
      <c r="A16" s="26"/>
      <c r="B16" s="55" t="s">
        <v>19</v>
      </c>
      <c r="C16" s="67">
        <v>617.378</v>
      </c>
      <c r="D16" s="67">
        <v>641.818</v>
      </c>
      <c r="E16" s="67">
        <v>900.306</v>
      </c>
      <c r="F16" s="67">
        <v>502.816</v>
      </c>
      <c r="G16" s="67">
        <v>444.516</v>
      </c>
      <c r="H16" s="67">
        <v>436.316</v>
      </c>
      <c r="I16" s="67">
        <v>444.816</v>
      </c>
      <c r="J16" s="67">
        <v>452.316</v>
      </c>
      <c r="K16" s="67">
        <v>475.916</v>
      </c>
      <c r="L16" s="67">
        <v>509.516</v>
      </c>
      <c r="M16" s="67">
        <v>532.828</v>
      </c>
      <c r="N16" s="68">
        <v>545.348</v>
      </c>
      <c r="O16" s="69">
        <f t="shared" si="0"/>
        <v>6503.89</v>
      </c>
      <c r="P16" s="60"/>
      <c r="Q16" s="11"/>
      <c r="R16" s="45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s="46" customFormat="1" ht="28.5" customHeight="1" thickBot="1">
      <c r="A17" s="26"/>
      <c r="B17" s="55" t="s">
        <v>20</v>
      </c>
      <c r="C17" s="67">
        <f>C11+C14</f>
        <v>0</v>
      </c>
      <c r="D17" s="67">
        <f aca="true" t="shared" si="3" ref="D17:N17">D11+D14</f>
        <v>0</v>
      </c>
      <c r="E17" s="67">
        <f t="shared" si="3"/>
        <v>0</v>
      </c>
      <c r="F17" s="67">
        <f t="shared" si="3"/>
        <v>0</v>
      </c>
      <c r="G17" s="67">
        <f t="shared" si="3"/>
        <v>0</v>
      </c>
      <c r="H17" s="67">
        <f t="shared" si="3"/>
        <v>0</v>
      </c>
      <c r="I17" s="67">
        <f t="shared" si="3"/>
        <v>0</v>
      </c>
      <c r="J17" s="67">
        <f t="shared" si="3"/>
        <v>0</v>
      </c>
      <c r="K17" s="67">
        <f t="shared" si="3"/>
        <v>0</v>
      </c>
      <c r="L17" s="67">
        <f t="shared" si="3"/>
        <v>0</v>
      </c>
      <c r="M17" s="67">
        <f t="shared" si="3"/>
        <v>0</v>
      </c>
      <c r="N17" s="67">
        <f t="shared" si="3"/>
        <v>2500</v>
      </c>
      <c r="O17" s="69">
        <f t="shared" si="0"/>
        <v>2500</v>
      </c>
      <c r="P17" s="10"/>
      <c r="Q17" s="11"/>
      <c r="R17" s="45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s="4" customFormat="1" ht="30" customHeight="1" thickBot="1">
      <c r="A18" s="54"/>
      <c r="B18" s="56" t="s">
        <v>15</v>
      </c>
      <c r="C18" s="67">
        <f>C16+C17</f>
        <v>617.378</v>
      </c>
      <c r="D18" s="67">
        <f aca="true" t="shared" si="4" ref="D18:N18">D16+D17</f>
        <v>641.818</v>
      </c>
      <c r="E18" s="67">
        <f t="shared" si="4"/>
        <v>900.306</v>
      </c>
      <c r="F18" s="67">
        <f t="shared" si="4"/>
        <v>502.816</v>
      </c>
      <c r="G18" s="67">
        <f t="shared" si="4"/>
        <v>444.516</v>
      </c>
      <c r="H18" s="67">
        <f t="shared" si="4"/>
        <v>436.316</v>
      </c>
      <c r="I18" s="67">
        <f t="shared" si="4"/>
        <v>444.816</v>
      </c>
      <c r="J18" s="67">
        <f t="shared" si="4"/>
        <v>452.316</v>
      </c>
      <c r="K18" s="67">
        <f t="shared" si="4"/>
        <v>475.916</v>
      </c>
      <c r="L18" s="67">
        <f t="shared" si="4"/>
        <v>509.516</v>
      </c>
      <c r="M18" s="67">
        <f t="shared" si="4"/>
        <v>532.828</v>
      </c>
      <c r="N18" s="68">
        <f t="shared" si="4"/>
        <v>3045.348</v>
      </c>
      <c r="O18" s="70">
        <f>O16+O17</f>
        <v>9003.89</v>
      </c>
      <c r="P18" s="17"/>
      <c r="Q18" s="13"/>
      <c r="R18" s="14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2"/>
    </row>
    <row r="19" spans="1:31" s="36" customFormat="1" ht="21" customHeight="1">
      <c r="A19" s="32"/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37"/>
      <c r="Q19" s="32"/>
      <c r="R19" s="33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5"/>
    </row>
    <row r="20" spans="1:31" s="18" customFormat="1" ht="21" customHeight="1" hidden="1" thickBot="1">
      <c r="A20" s="47"/>
      <c r="B20" s="40" t="s">
        <v>15</v>
      </c>
      <c r="C20" s="41" t="e">
        <f>SUM(#REF!)</f>
        <v>#REF!</v>
      </c>
      <c r="D20" s="42" t="e">
        <f>SUM(#REF!)</f>
        <v>#REF!</v>
      </c>
      <c r="E20" s="42" t="e">
        <f>SUM(#REF!)</f>
        <v>#REF!</v>
      </c>
      <c r="F20" s="42" t="e">
        <f>SUM(#REF!)</f>
        <v>#REF!</v>
      </c>
      <c r="G20" s="42"/>
      <c r="H20" s="42"/>
      <c r="I20" s="42"/>
      <c r="J20" s="42"/>
      <c r="K20" s="42"/>
      <c r="L20" s="42" t="e">
        <f>SUM(#REF!)</f>
        <v>#REF!</v>
      </c>
      <c r="M20" s="42" t="e">
        <f>SUM(#REF!)</f>
        <v>#REF!</v>
      </c>
      <c r="N20" s="52" t="e">
        <f>SUM(#REF!)</f>
        <v>#REF!</v>
      </c>
      <c r="O20" s="39" t="e">
        <f>SUM(#REF!)</f>
        <v>#REF!</v>
      </c>
      <c r="P20" s="20"/>
      <c r="Q20" s="21"/>
      <c r="R20" s="22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</row>
    <row r="21" spans="1:31" s="18" customFormat="1" ht="21" customHeight="1">
      <c r="A21" s="32"/>
      <c r="B21" s="43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20"/>
      <c r="Q21" s="21"/>
      <c r="R21" s="22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</row>
    <row r="22" spans="2:18" s="46" customFormat="1" ht="147" customHeight="1">
      <c r="B22" s="76" t="s">
        <v>24</v>
      </c>
      <c r="C22" s="76"/>
      <c r="D22" s="76"/>
      <c r="E22" s="76"/>
      <c r="F22" s="61"/>
      <c r="G22" s="61"/>
      <c r="H22" s="61"/>
      <c r="I22" s="61"/>
      <c r="L22" s="77" t="s">
        <v>25</v>
      </c>
      <c r="M22" s="77"/>
      <c r="O22" s="62"/>
      <c r="P22" s="62"/>
      <c r="Q22" s="62"/>
      <c r="R22" s="63"/>
    </row>
    <row r="25" spans="2:14" ht="15"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</row>
    <row r="26" spans="2:14" ht="15"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</row>
    <row r="28" spans="2:14" ht="15">
      <c r="B28" s="5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2:14" ht="15">
      <c r="B29" s="5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2:14" ht="15">
      <c r="B30" s="51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</row>
    <row r="31" spans="2:14" ht="15">
      <c r="B31" s="51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</row>
    <row r="32" spans="2:14" ht="15">
      <c r="B32" s="51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2:14" ht="15">
      <c r="B33" s="51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</row>
    <row r="34" spans="2:14" ht="15"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</row>
    <row r="35" spans="2:14" ht="15"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</row>
    <row r="36" spans="2:14" ht="15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</row>
    <row r="37" spans="2:14" ht="15"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</row>
    <row r="38" spans="2:14" ht="15"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</row>
    <row r="39" spans="2:14" ht="15"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</row>
  </sheetData>
  <sheetProtection/>
  <mergeCells count="9">
    <mergeCell ref="L1:O1"/>
    <mergeCell ref="L2:O2"/>
    <mergeCell ref="L3:O3"/>
    <mergeCell ref="L22:M22"/>
    <mergeCell ref="A5:O5"/>
    <mergeCell ref="B9:O9"/>
    <mergeCell ref="A10:A12"/>
    <mergeCell ref="B22:E22"/>
    <mergeCell ref="A13:A15"/>
  </mergeCells>
  <printOptions horizontalCentered="1"/>
  <pageMargins left="0.7874015748031497" right="0.7874015748031497" top="1.1811023622047245" bottom="0.4724409448818898" header="0.5118110236220472" footer="0.35433070866141736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Бухгалтерия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</dc:creator>
  <cp:keywords/>
  <dc:description/>
  <cp:lastModifiedBy>Цилюрик Віталій Вікторович</cp:lastModifiedBy>
  <cp:lastPrinted>2019-11-01T07:38:30Z</cp:lastPrinted>
  <dcterms:created xsi:type="dcterms:W3CDTF">2006-02-22T11:21:27Z</dcterms:created>
  <dcterms:modified xsi:type="dcterms:W3CDTF">2019-11-01T09:39:45Z</dcterms:modified>
  <cp:category/>
  <cp:version/>
  <cp:contentType/>
  <cp:contentStatus/>
</cp:coreProperties>
</file>