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21-fs2\dfei\VFVS\2019\ДОДАТКИ\Звіт БР\ІІІ квартал 2019\"/>
    </mc:Choice>
  </mc:AlternateContent>
  <bookViews>
    <workbookView xWindow="0" yWindow="650" windowWidth="15300" windowHeight="6890"/>
  </bookViews>
  <sheets>
    <sheet name="дод 5 (в)" sheetId="7" r:id="rId1"/>
  </sheets>
  <definedNames>
    <definedName name="_xlnm.Print_Titles" localSheetId="0">'дод 5 (в)'!$9:$9</definedName>
    <definedName name="_xlnm.Print_Area" localSheetId="0">'дод 5 (в)'!$A$1:$J$158</definedName>
  </definedNames>
  <calcPr calcId="162913"/>
</workbook>
</file>

<file path=xl/calcChain.xml><?xml version="1.0" encoding="utf-8"?>
<calcChain xmlns="http://schemas.openxmlformats.org/spreadsheetml/2006/main">
  <c r="I87" i="7" l="1"/>
  <c r="H87" i="7"/>
  <c r="H123" i="7" l="1"/>
  <c r="I123" i="7"/>
  <c r="H107" i="7"/>
  <c r="I107" i="7"/>
  <c r="H90" i="7"/>
  <c r="I90" i="7"/>
  <c r="H86" i="7"/>
  <c r="I86" i="7"/>
  <c r="H79" i="7"/>
  <c r="I79" i="7"/>
  <c r="H77" i="7"/>
  <c r="I77" i="7"/>
  <c r="H70" i="7"/>
  <c r="I70" i="7"/>
  <c r="H66" i="7"/>
  <c r="I66" i="7"/>
  <c r="H61" i="7"/>
  <c r="I61" i="7"/>
  <c r="H57" i="7"/>
  <c r="I57" i="7"/>
  <c r="H41" i="7"/>
  <c r="I41" i="7"/>
  <c r="H42" i="7"/>
  <c r="H15" i="7" s="1"/>
  <c r="H135" i="7" s="1"/>
  <c r="I42" i="7"/>
  <c r="I15" i="7" s="1"/>
  <c r="I135" i="7" s="1"/>
  <c r="H38" i="7"/>
  <c r="I38" i="7"/>
  <c r="H33" i="7"/>
  <c r="H32" i="7" s="1"/>
  <c r="I33" i="7"/>
  <c r="I32" i="7" s="1"/>
  <c r="H25" i="7"/>
  <c r="I25" i="7"/>
  <c r="H17" i="7"/>
  <c r="I17" i="7"/>
  <c r="I16" i="7" s="1"/>
  <c r="H11" i="7"/>
  <c r="H10" i="7" s="1"/>
  <c r="I11" i="7"/>
  <c r="I10" i="7" s="1"/>
  <c r="H65" i="7" l="1"/>
  <c r="H89" i="7"/>
  <c r="I14" i="7"/>
  <c r="I13" i="7" s="1"/>
  <c r="I56" i="7"/>
  <c r="H56" i="7"/>
  <c r="I89" i="7"/>
  <c r="I65" i="7"/>
  <c r="I76" i="7"/>
  <c r="H16" i="7"/>
  <c r="H14" i="7" s="1"/>
  <c r="H13" i="7" s="1"/>
  <c r="H76" i="7"/>
  <c r="I54" i="7" l="1"/>
  <c r="I134" i="7" s="1"/>
  <c r="H54" i="7"/>
  <c r="H53" i="7" s="1"/>
  <c r="I53" i="7" l="1"/>
  <c r="H134" i="7"/>
</calcChain>
</file>

<file path=xl/sharedStrings.xml><?xml version="1.0" encoding="utf-8"?>
<sst xmlns="http://schemas.openxmlformats.org/spreadsheetml/2006/main" count="217" uniqueCount="142">
  <si>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</si>
  <si>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</si>
  <si>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</si>
  <si>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</si>
  <si>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</si>
  <si>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</si>
  <si>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</si>
  <si>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Управління капітального будівництва та дорожнього господарства Сумської міської ради</t>
  </si>
  <si>
    <t>Будівництво об'єктів житлово-комунального господарства</t>
  </si>
  <si>
    <t>0443</t>
  </si>
  <si>
    <t>1. Будівництво</t>
  </si>
  <si>
    <t>Будівництво інженерних мереж селища Ганнівка (2 черга)</t>
  </si>
  <si>
    <t>Будівництво зливової каналізації по вул. Серпневій</t>
  </si>
  <si>
    <t xml:space="preserve">2. Реконструкція інших об’єктів   </t>
  </si>
  <si>
    <t>Реконструкція дороги по вул. Ковпака</t>
  </si>
  <si>
    <t>Будівництво освітніх установ та закладів</t>
  </si>
  <si>
    <t>Будівництво спортивного залу КУ Піщанська ЗОШ І-ІІ ступенів по вул. Шкільна, 26</t>
  </si>
  <si>
    <t>Реконструкція 1-го поверху КУ «ССШ № 3» по вул. 20 років Перемоги, 9</t>
  </si>
  <si>
    <t>Реконструкція інженерних мереж (електрозабезпечення) КУ Піщанська ЗОШ І-ІІ ступенів по вул. Шкільна, 26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</si>
  <si>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</si>
  <si>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</si>
  <si>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Будівництво скверу по вул. Петропавлівська, 94</t>
  </si>
  <si>
    <t>Будівництво кладовища в районі 40-ї підстанції</t>
  </si>
  <si>
    <t>Реконструкція підпірної стінки на території Сумської гімназії № 1</t>
  </si>
  <si>
    <t xml:space="preserve">Реконструкція будівлі молодіжного центру «Романтика» </t>
  </si>
  <si>
    <t>Реконструкція Театральної площі</t>
  </si>
  <si>
    <t>Реконструкція грального поля по вул. Металургів, 24</t>
  </si>
  <si>
    <t>Проектування, реставрація та охорона пам'яток архітектури</t>
  </si>
  <si>
    <t>Інженерні мережі 12 МР – будівництво (будівництво тепломережі)</t>
  </si>
  <si>
    <t>Реконструкція харчоблоку ДНЗ №19 «Рум´янек» по просп.  М. Лушпи, 3</t>
  </si>
  <si>
    <t>Реконструкція операційного блоку КУ  «СМКЛ № 5»</t>
  </si>
  <si>
    <t>Реконструкція неврологічного відділення КУ  «СМКЛ № 4» по вул. Металургів, 38</t>
  </si>
  <si>
    <t>Реконструкція приміщення по                                                   вул. Г. Кондратьєва, 159</t>
  </si>
  <si>
    <t>Реконструкція другого поверху  адмінбудівлі по вул.Першотравнева, 21</t>
  </si>
  <si>
    <t>Будівництво зливової каналізації  по вул. Родини Линтварьових</t>
  </si>
  <si>
    <t>2. Реконструкція житлового фонду</t>
  </si>
  <si>
    <t>Заходи з енергозбереження</t>
  </si>
  <si>
    <t xml:space="preserve">Будівництво скейт – парку в міському парку ім. І.М. Кожедуба </t>
  </si>
  <si>
    <t>Реставрація покрівлі та фасаду житлового будинку по вул.Соборна, 32 в м. Суми</t>
  </si>
  <si>
    <t>Всього видатків</t>
  </si>
  <si>
    <t>0200000</t>
  </si>
  <si>
    <t>Виконавчий комітет Сумської міської ради</t>
  </si>
  <si>
    <t>0210000</t>
  </si>
  <si>
    <t xml:space="preserve">Будівництво пандуса на центральному вході до парку ім. І.М. Кожедуба (вхідна група) </t>
  </si>
  <si>
    <t>2018-2021</t>
  </si>
  <si>
    <t>2017-2019</t>
  </si>
  <si>
    <t>2018-2019</t>
  </si>
  <si>
    <t>2018-2020</t>
  </si>
  <si>
    <t>2017-2020</t>
  </si>
  <si>
    <t>2016-2019</t>
  </si>
  <si>
    <t>2019-2020</t>
  </si>
  <si>
    <t>2015-2019</t>
  </si>
  <si>
    <t>2019-2025</t>
  </si>
  <si>
    <t xml:space="preserve">Реконструкція лінії освітлення в районі житлових будинків №165/8, 165/9, 165/10, 165/78 по вул. Герасима Кондратьєва </t>
  </si>
  <si>
    <t>2018-2022</t>
  </si>
  <si>
    <t>2019-2022</t>
  </si>
  <si>
    <t>Реконструкція - термомодернізація будівлі КУ ССШ №7 ім. М. Савченка СМР по вул. Лесі Українки, 23 в м. Суми</t>
  </si>
  <si>
    <t>Реконструкція - термомодернізація будівлі КУ Сумська СШ № 9 по вул. Даргомижського, 3 в м. Суми</t>
  </si>
  <si>
    <t>Реконструкція - термомодернізація будівлі КУ Сумська ЗОШ № 20 по вул. Металургів, 71 в м. Суми</t>
  </si>
  <si>
    <t>Реконструкція будівлі КУ СЗОШ І-ІІІ ступенів № 22 по вул. Ковпака, 57</t>
  </si>
  <si>
    <t>Реконструкція будівлі ССШ № 29 по вул. Заливній, 25</t>
  </si>
  <si>
    <t>Реконструкція системи опалення з установленням модульної котельні, що працює на поновлювальних джерелах енергії (біомаса) в комунальній установі «Сумська загальноосвітня школа І-ІІІ ступеня № 11 по вул. Шишкіна, 12</t>
  </si>
  <si>
    <t>Реконструкція будівлі комунальної установи «Сумський дошкільний навчальний заклад № 27 «Світанок» по вул. Червонопрапорна, 23 (ДНЗ № 27) (заміна віконних блоків на енергозберігаючі, дообладнання газової котельні котлом, що працює на поновлювальних джерелах енергії (біомаса))</t>
  </si>
  <si>
    <t>Реконструкція спортивного майданчика по вул. Криничній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</si>
  <si>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</si>
  <si>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</si>
  <si>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</si>
  <si>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Нове будівництво місцевої автоматизованої системи централізованого оповіщення м. Суми</t>
  </si>
  <si>
    <t>Реконструкція каналізаційного залізобетонного самотічного колектора Д=600 мм, який проходить по вул. Сеченова від залізничної дороги (вул. Київська) до перехрестя  вул. Слобідської та вул. Вигонопоселенській</t>
  </si>
  <si>
    <t>0320</t>
  </si>
  <si>
    <t>Реконструкція дошкільних навчальних закладів в м. Суми (на реалізацію проекту «Підвищення енергоефективності в дошкільних навчальних закладах міста Суми»)</t>
  </si>
  <si>
    <t>Департамент інфраструктури міста Сумської міської ради</t>
  </si>
  <si>
    <t>Будівництво напірного каналізаційного колектору від КНС-9 до пр. Михайла Лушпи в м. Суми з переврізкою в збудований напірний колектор</t>
  </si>
  <si>
    <t>Будівництво напірного каналізаційного колектору від КНС-6 до вул. Прокоф’єва в м. Суми з переврізкою в збудований напірний колектор</t>
  </si>
  <si>
    <t>Реконструкція будівлі КНП «Дитяча клінічна лікарня Святої Зінаїди Сумської міської ради» по вул. Троїцька, 28  в м. Суми</t>
  </si>
  <si>
    <t>Реконструкція першого поверху акушерського корпусу КУ «Сумський міський клінічний пологовий будинок Пресвятої Діви Марії» по вул. Троїцька, 20</t>
  </si>
  <si>
    <t>Всього видатків з урахуванням змін</t>
  </si>
  <si>
    <t>Будівництво  інших  об’єктів  комунальної власності</t>
  </si>
  <si>
    <t>Виконання інвестиційних проектів в рамках здійснення заходів щодо соціально-економічного розвитку окремих територій</t>
  </si>
  <si>
    <t>0490</t>
  </si>
  <si>
    <t>у т.ч. за рахунок субвенції з держбюджету</t>
  </si>
  <si>
    <t>Реконструкція дитячого та спортивного майданчику по вул. Рибалко, 4 у м. Суми</t>
  </si>
  <si>
    <t xml:space="preserve">Будівництво спортивного майданчику в парку ім. І.Кожедуба </t>
  </si>
  <si>
    <t>Будівництво дитячого майданчику по вул. Ковпака, 14/1 у м. Суми</t>
  </si>
  <si>
    <t>Будівництво зливової каналізації по вул. Косівщинській, вул. Кавалерідзе, вул. Нахімова, вул. Дарвіна, вул. Жуковського, вул. Макаренка (м.Суми)</t>
  </si>
  <si>
    <t>Будівництво зливової каналізації по вул.Криничній</t>
  </si>
  <si>
    <t>Будівництво фекальної каналізації по вул. Нижньолепехівській, вул. Лепехівській, вул. Ново-Лепехівській, вул. Андрія Шептицького,  вул. Жуковського, вул. Косівщинській, вул. Нахімова, вул. Дарвіна м. Суми</t>
  </si>
  <si>
    <t xml:space="preserve">Нове будівництво дитячого садка у 12 мікрорайоні за адресою: м. Суми, вул. Інтернаціоналістів, 35 </t>
  </si>
  <si>
    <t>Будівництво дитячого майданчика на території ДНЗ № 30 «Чебурашка» за адресою: м. Суми, вул. Р. Атаманюка, 13а</t>
  </si>
  <si>
    <t>Будівництво спортивного майданчика по вул.Металургів, 17</t>
  </si>
  <si>
    <t>Реконструкція нежитлових приміщень по вул. Герасима Кондратьєва, 79</t>
  </si>
  <si>
    <t>Співфінансування інвестиційних проектів, що реалізуються за рахунок коштів державного фонду регіонального розвитку</t>
  </si>
  <si>
    <t>Реконструкція грального поля на території КУ Сумський НВК № 16 СМР по вул. Шишкіна, 12</t>
  </si>
  <si>
    <t>Реконструкція спортивного майданчика на території КУ Сумська ЗОШ № 20 м.Суми по вул. Металургів, 71</t>
  </si>
  <si>
    <t>Нове будівництво амбулаторії по вул. Шишкіна, 12 м.Суми</t>
  </si>
  <si>
    <t>Реконструкція - термомодернізація будівлі та модернізація інженерних мереж ССШ № 25</t>
  </si>
  <si>
    <t>0610</t>
  </si>
  <si>
    <t>Нове будівництво малого групового будинку по вул. Нахімова в м.Суми</t>
  </si>
  <si>
    <t>Будівництво волейбольного майданчика по вул. Ковпака, 77Б - 81Б  в м. Суми</t>
  </si>
  <si>
    <t xml:space="preserve">«Доріжка здоров’я» в селищі Ганнівка, м.Суми </t>
  </si>
  <si>
    <t>Спортивний майданчик на Ковпака</t>
  </si>
  <si>
    <t>Мрії збуваються (дитячий майданчик та зона відпочинку – вулиця Холодногірська, будинки 49 та 51)</t>
  </si>
  <si>
    <t>Інклюзивний спортивно-ігровий майданчик у парку ім. І.Кожедуба</t>
  </si>
  <si>
    <t>Спортивний центр «Єдність нації»</t>
  </si>
  <si>
    <t>Реконструкція спортивної зали КУ «ССШ № 30 «Унікум» СМР по вул. Івана Сірка, 2А</t>
  </si>
  <si>
    <t>Реконструкція лорвідділення КНП «Дитяча клінічна лікарня Святої Зінаїди Сумської міської ради» по вул. Троїцька, 28 в м. Суми</t>
  </si>
  <si>
    <t>Реконструкція стадіону «Авангард»</t>
  </si>
  <si>
    <t>Проектні, будiвельно - ремонтні роботи, придбання житла та приміщень для розвитку сімейних та інших форм виховання, наближених до сімейних, та забезпечення житлом дітей - сиріт, дітей, позбавлених батьківського піклування, осіб з їх числа</t>
  </si>
  <si>
    <t>Реконструкція дільничного пункту поліції з обслуговування Курського мікрорайону за адресою: м. Суми, вул. Курська, 119</t>
  </si>
  <si>
    <t xml:space="preserve">Будівництво спортивного майданчика в районі  житлового будинку № 32 по вул. Соборній </t>
  </si>
  <si>
    <t>Будівництво дитячого майданчика в районі  житлового будинку № 89 по вул. І.Франка</t>
  </si>
  <si>
    <t>Реконструкція системи електрозабезпечення 48-квартирного будинку по вулиці Холодногірська, 30/1 м. Суми</t>
  </si>
  <si>
    <t xml:space="preserve">Будівництво дитячого майданчика в районі житлового будинку № 9 по пров. Івана Литвиненка </t>
  </si>
  <si>
    <t>Реконструкція приміщення по вул. Шишкіна, 12</t>
  </si>
  <si>
    <t>Реконструкція приміщень КНП «ЦМКЛ» СМР по вул. 20 років Перемоги, 13</t>
  </si>
  <si>
    <t>Будівництво спортивного майданчика в районі житлових будинків № 1/1, 1/2, 1/3 по вул. Заливна</t>
  </si>
  <si>
    <t>Реконструкція фасаду будівлі по вул. Героїв Сумщини, 3</t>
  </si>
  <si>
    <t>Реконструкція приміщення по вул. Карбишева, 45</t>
  </si>
  <si>
    <t>Будівництво дитячого майданчика в районі житлового будинку № 129 по просп. Курському</t>
  </si>
  <si>
    <t>Будівництво дитячого майданчика в районі житлових будинків № 11, 15 по вул. Металургів</t>
  </si>
  <si>
    <t>Влаштування пандусів до житлового будинку за адресою: вул. Глінки, 11 м. Суми</t>
  </si>
  <si>
    <t>Влаштування пандусів до житлового будинку за адресою: вул. Івана Сірка, 15 м. Суми</t>
  </si>
  <si>
    <t>Реконструкція – термомодернізація будівлі ДНЗ №30 «Чебурашка» за адресою: м.Суми, вул. Р.Атаманюка, 13а</t>
  </si>
  <si>
    <t xml:space="preserve">Реконструкція теплових мереж КНП «Міська клінічна лікарня № 4» СМР за адресою: м. Суми, вул. Металургів, 38  </t>
  </si>
  <si>
    <t>Реконструкція каналізаційного самопливного колектору Д - 1000 мм по вул. 1-ша Набережна р. Стрілка м.Суми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</si>
  <si>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</si>
  <si>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Будівництво дитячого майданчику біля буд. 5А, по вул. Римського-Корсакова</t>
  </si>
  <si>
    <t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(розробка оцінки впливу на довкілля)</t>
  </si>
  <si>
    <t>Влаштування пандусів до житлового будинку за адресою: просп. М. Лушпи, № 29 п.4 м. Суми</t>
  </si>
  <si>
    <t>Влаштування пандусів до житлового будинку за адресою: просп. М. Лушпи, № 11 п.3 м. Суми</t>
  </si>
  <si>
    <t>Реконструкція приміщень по                                                   вул. Петропавлівська, 91</t>
  </si>
  <si>
    <t>Реконструкція громадської будівлі за адресою: м.Суми, вул. Герасима Кондратьєва, 39</t>
  </si>
  <si>
    <t xml:space="preserve">Будівництво міського пляжу  в парку ім. І.М.Кожедуба </t>
  </si>
  <si>
    <t>Реконструкція мереж газопостачання до житлових будинків військового містечка  по вул. Герасима Кондратьєва, 165  в м. Суми</t>
  </si>
  <si>
    <t>Касові видатки</t>
  </si>
  <si>
    <t>Інформація про виконання видатків бюджету розвитку за об'єктами за 9 місяців 2019 рік</t>
  </si>
  <si>
    <t>до    рішення    виконавчого    комітету</t>
  </si>
  <si>
    <t xml:space="preserve">від                        №        </t>
  </si>
  <si>
    <t xml:space="preserve">                       Додаток 5</t>
  </si>
  <si>
    <t>Директор департаменту фінансів,</t>
  </si>
  <si>
    <t>економіки та інвестицій</t>
  </si>
  <si>
    <t>С.А. Липова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</si>
</sst>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4" x14ac:knownFonts="1"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7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4">
    <xf numFmtId="0" fontId="0" fillId="0" borderId="0" xfId="0"/>
    <xf numFmtId="0" fontId="0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0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6" fillId="2" borderId="1" xfId="0" applyFont="1" applyFill="1" applyBorder="1"/>
    <xf numFmtId="0" fontId="9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49" fontId="13" fillId="2" borderId="1" xfId="0" applyNumberFormat="1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>
      <alignment vertical="center" wrapText="1"/>
    </xf>
    <xf numFmtId="49" fontId="12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49" fontId="12" fillId="2" borderId="1" xfId="0" applyNumberFormat="1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3" fontId="11" fillId="2" borderId="1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>
      <alignment horizontal="left" vertical="center" wrapText="1"/>
    </xf>
    <xf numFmtId="3" fontId="15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justify" vertical="center" wrapText="1"/>
    </xf>
    <xf numFmtId="0" fontId="12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/>
    </xf>
    <xf numFmtId="4" fontId="0" fillId="2" borderId="1" xfId="0" applyNumberFormat="1" applyFont="1" applyFill="1" applyBorder="1" applyAlignment="1">
      <alignment vertical="center"/>
    </xf>
    <xf numFmtId="1" fontId="11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/>
    <xf numFmtId="0" fontId="11" fillId="2" borderId="0" xfId="0" applyFont="1" applyFill="1" applyAlignment="1">
      <alignment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4" fontId="7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4" fontId="16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/>
    <xf numFmtId="0" fontId="20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vertical="center"/>
    </xf>
    <xf numFmtId="0" fontId="6" fillId="2" borderId="2" xfId="0" applyFont="1" applyFill="1" applyBorder="1"/>
    <xf numFmtId="0" fontId="7" fillId="2" borderId="0" xfId="0" applyFont="1" applyFill="1" applyBorder="1" applyAlignment="1">
      <alignment vertical="center"/>
    </xf>
    <xf numFmtId="0" fontId="19" fillId="2" borderId="0" xfId="0" applyFont="1" applyFill="1" applyBorder="1"/>
    <xf numFmtId="0" fontId="7" fillId="2" borderId="0" xfId="0" applyFont="1" applyFill="1" applyBorder="1"/>
    <xf numFmtId="0" fontId="8" fillId="2" borderId="0" xfId="0" applyNumberFormat="1" applyFont="1" applyFill="1" applyBorder="1" applyAlignment="1" applyProtection="1"/>
    <xf numFmtId="0" fontId="16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22" fillId="2" borderId="0" xfId="0" applyNumberFormat="1" applyFont="1" applyFill="1" applyAlignment="1" applyProtection="1"/>
    <xf numFmtId="4" fontId="15" fillId="2" borderId="1" xfId="0" applyNumberFormat="1" applyFont="1" applyFill="1" applyBorder="1" applyAlignment="1">
      <alignment vertical="center"/>
    </xf>
    <xf numFmtId="0" fontId="8" fillId="2" borderId="0" xfId="0" applyFont="1" applyFill="1" applyAlignment="1">
      <alignment vertical="center" textRotation="180"/>
    </xf>
    <xf numFmtId="0" fontId="8" fillId="2" borderId="0" xfId="0" applyFont="1" applyFill="1" applyBorder="1" applyAlignment="1">
      <alignment vertical="center" textRotation="180"/>
    </xf>
    <xf numFmtId="0" fontId="8" fillId="2" borderId="0" xfId="0" applyFont="1" applyFill="1" applyBorder="1" applyAlignment="1">
      <alignment horizontal="center" vertical="center" textRotation="180"/>
    </xf>
    <xf numFmtId="0" fontId="8" fillId="2" borderId="0" xfId="0" applyNumberFormat="1" applyFont="1" applyFill="1" applyBorder="1" applyAlignment="1" applyProtection="1">
      <alignment horizontal="left"/>
    </xf>
    <xf numFmtId="0" fontId="21" fillId="2" borderId="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textRotation="180"/>
    </xf>
    <xf numFmtId="0" fontId="8" fillId="2" borderId="4" xfId="0" applyFont="1" applyFill="1" applyBorder="1" applyAlignment="1">
      <alignment horizontal="center" vertical="center" textRotation="180"/>
    </xf>
    <xf numFmtId="0" fontId="8" fillId="2" borderId="5" xfId="0" applyFont="1" applyFill="1" applyBorder="1" applyAlignment="1">
      <alignment horizontal="center" vertical="center" textRotation="180"/>
    </xf>
    <xf numFmtId="0" fontId="18" fillId="2" borderId="0" xfId="0" applyNumberFormat="1" applyFont="1" applyFill="1" applyBorder="1" applyAlignment="1" applyProtection="1">
      <alignment horizontal="left"/>
    </xf>
    <xf numFmtId="0" fontId="23" fillId="2" borderId="0" xfId="0" applyNumberFormat="1" applyFont="1" applyFill="1" applyAlignment="1" applyProtection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1"/>
  <sheetViews>
    <sheetView showZeros="0" tabSelected="1" view="pageBreakPreview" topLeftCell="A2" zoomScale="60" zoomScaleNormal="100" workbookViewId="0">
      <selection activeCell="U13" sqref="U13"/>
    </sheetView>
  </sheetViews>
  <sheetFormatPr defaultColWidth="8.8984375" defaultRowHeight="15.5" x14ac:dyDescent="0.35"/>
  <cols>
    <col min="1" max="1" width="10.59765625" style="1" customWidth="1"/>
    <col min="2" max="2" width="10.69921875" style="1" customWidth="1"/>
    <col min="3" max="3" width="10.59765625" style="1" customWidth="1"/>
    <col min="4" max="4" width="38.59765625" style="1" customWidth="1"/>
    <col min="5" max="5" width="38.296875" style="1" customWidth="1"/>
    <col min="6" max="6" width="11.69921875" style="1" customWidth="1"/>
    <col min="7" max="7" width="12.59765625" style="1" customWidth="1"/>
    <col min="8" max="8" width="19.69921875" style="49" customWidth="1"/>
    <col min="9" max="9" width="19.69921875" style="51" customWidth="1"/>
    <col min="10" max="10" width="7.09765625" style="64" customWidth="1"/>
    <col min="11" max="16384" width="8.8984375" style="1"/>
  </cols>
  <sheetData>
    <row r="1" spans="1:11" s="45" customFormat="1" ht="18" customHeight="1" x14ac:dyDescent="0.45">
      <c r="F1" s="72" t="s">
        <v>138</v>
      </c>
      <c r="G1" s="72"/>
      <c r="H1" s="72"/>
      <c r="I1" s="72"/>
      <c r="J1" s="65"/>
    </row>
    <row r="2" spans="1:11" s="45" customFormat="1" ht="20.5" x14ac:dyDescent="0.45">
      <c r="F2" s="72" t="s">
        <v>136</v>
      </c>
      <c r="G2" s="72"/>
      <c r="H2" s="72"/>
      <c r="I2" s="72"/>
      <c r="J2" s="66">
        <v>23</v>
      </c>
    </row>
    <row r="3" spans="1:11" s="45" customFormat="1" ht="20.5" x14ac:dyDescent="0.45">
      <c r="F3" s="73" t="s">
        <v>137</v>
      </c>
      <c r="G3" s="73"/>
      <c r="H3" s="73"/>
      <c r="I3" s="73"/>
      <c r="J3" s="66"/>
      <c r="K3" s="62"/>
    </row>
    <row r="4" spans="1:11" s="45" customFormat="1" ht="28.4" customHeight="1" x14ac:dyDescent="0.4">
      <c r="G4" s="58"/>
      <c r="H4" s="55"/>
      <c r="I4" s="56"/>
      <c r="J4" s="66"/>
    </row>
    <row r="5" spans="1:11" s="45" customFormat="1" ht="28.4" customHeight="1" x14ac:dyDescent="0.4">
      <c r="G5" s="58"/>
      <c r="H5" s="55"/>
      <c r="I5" s="56"/>
      <c r="J5" s="66"/>
    </row>
    <row r="6" spans="1:11" s="45" customFormat="1" ht="33" customHeight="1" x14ac:dyDescent="0.3">
      <c r="A6" s="68" t="s">
        <v>135</v>
      </c>
      <c r="B6" s="68"/>
      <c r="C6" s="68"/>
      <c r="D6" s="68"/>
      <c r="E6" s="68"/>
      <c r="F6" s="68"/>
      <c r="G6" s="68"/>
      <c r="H6" s="68"/>
      <c r="I6" s="68"/>
      <c r="J6" s="66"/>
    </row>
    <row r="7" spans="1:11" s="45" customFormat="1" ht="17" x14ac:dyDescent="0.35">
      <c r="A7" s="9"/>
      <c r="B7" s="9"/>
      <c r="C7" s="9"/>
      <c r="D7" s="9"/>
      <c r="E7" s="9"/>
      <c r="F7" s="9"/>
      <c r="G7" s="9"/>
      <c r="H7" s="55"/>
      <c r="I7" s="56"/>
      <c r="J7" s="66"/>
    </row>
    <row r="8" spans="1:11" ht="80.5" customHeight="1" x14ac:dyDescent="0.3">
      <c r="A8" s="10" t="s">
        <v>0</v>
      </c>
      <c r="B8" s="10" t="s">
        <v>1</v>
      </c>
      <c r="C8" s="10" t="s">
        <v>2</v>
      </c>
      <c r="D8" s="10" t="s">
        <v>3</v>
      </c>
      <c r="E8" s="10" t="s">
        <v>4</v>
      </c>
      <c r="F8" s="10" t="s">
        <v>5</v>
      </c>
      <c r="G8" s="10" t="s">
        <v>6</v>
      </c>
      <c r="H8" s="52" t="s">
        <v>76</v>
      </c>
      <c r="I8" s="52" t="s">
        <v>134</v>
      </c>
      <c r="J8" s="66"/>
    </row>
    <row r="9" spans="1:11" ht="13" customHeight="1" x14ac:dyDescent="0.3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60">
        <v>8</v>
      </c>
      <c r="I9" s="61">
        <v>9</v>
      </c>
      <c r="J9" s="66"/>
    </row>
    <row r="10" spans="1:11" ht="44.5" customHeight="1" x14ac:dyDescent="0.3">
      <c r="A10" s="12" t="s">
        <v>40</v>
      </c>
      <c r="B10" s="11"/>
      <c r="C10" s="11"/>
      <c r="D10" s="13" t="s">
        <v>41</v>
      </c>
      <c r="E10" s="11"/>
      <c r="F10" s="11"/>
      <c r="G10" s="11"/>
      <c r="H10" s="50">
        <f t="shared" ref="H10:I11" si="0">H11</f>
        <v>2007200</v>
      </c>
      <c r="I10" s="50">
        <f t="shared" si="0"/>
        <v>663449.74</v>
      </c>
      <c r="J10" s="66"/>
    </row>
    <row r="11" spans="1:11" ht="35.15" customHeight="1" x14ac:dyDescent="0.3">
      <c r="A11" s="14" t="s">
        <v>42</v>
      </c>
      <c r="B11" s="14"/>
      <c r="C11" s="14"/>
      <c r="D11" s="15" t="s">
        <v>41</v>
      </c>
      <c r="E11" s="11"/>
      <c r="F11" s="11"/>
      <c r="G11" s="11"/>
      <c r="H11" s="44">
        <f t="shared" si="0"/>
        <v>2007200</v>
      </c>
      <c r="I11" s="44">
        <f t="shared" si="0"/>
        <v>663449.74</v>
      </c>
      <c r="J11" s="66"/>
    </row>
    <row r="12" spans="1:11" ht="63" customHeight="1" x14ac:dyDescent="0.3">
      <c r="A12" s="16" t="s">
        <v>64</v>
      </c>
      <c r="B12" s="16" t="s">
        <v>65</v>
      </c>
      <c r="C12" s="16" t="s">
        <v>69</v>
      </c>
      <c r="D12" s="13" t="s">
        <v>66</v>
      </c>
      <c r="E12" s="17" t="s">
        <v>67</v>
      </c>
      <c r="F12" s="11" t="s">
        <v>47</v>
      </c>
      <c r="G12" s="18">
        <v>4174146.72</v>
      </c>
      <c r="H12" s="48">
        <v>2007200</v>
      </c>
      <c r="I12" s="48">
        <v>663449.74</v>
      </c>
      <c r="J12" s="66"/>
    </row>
    <row r="13" spans="1:11" ht="43.4" customHeight="1" x14ac:dyDescent="0.3">
      <c r="A13" s="12">
        <v>1200000</v>
      </c>
      <c r="B13" s="11"/>
      <c r="C13" s="11"/>
      <c r="D13" s="13" t="s">
        <v>71</v>
      </c>
      <c r="E13" s="11"/>
      <c r="F13" s="11"/>
      <c r="G13" s="11"/>
      <c r="H13" s="50">
        <f t="shared" ref="H13:I13" si="1">H14</f>
        <v>29224068</v>
      </c>
      <c r="I13" s="50">
        <f t="shared" si="1"/>
        <v>17630522.43</v>
      </c>
      <c r="J13" s="66"/>
    </row>
    <row r="14" spans="1:11" s="2" customFormat="1" ht="27" customHeight="1" x14ac:dyDescent="0.3">
      <c r="A14" s="19">
        <v>1210000</v>
      </c>
      <c r="B14" s="20"/>
      <c r="C14" s="20"/>
      <c r="D14" s="21" t="s">
        <v>71</v>
      </c>
      <c r="E14" s="20"/>
      <c r="F14" s="20"/>
      <c r="G14" s="20"/>
      <c r="H14" s="44">
        <f t="shared" ref="H14:I14" si="2">H16+H32+H38+H41+H40</f>
        <v>29224068</v>
      </c>
      <c r="I14" s="44">
        <f t="shared" si="2"/>
        <v>17630522.43</v>
      </c>
      <c r="J14" s="66"/>
    </row>
    <row r="15" spans="1:11" s="2" customFormat="1" ht="31.5" customHeight="1" x14ac:dyDescent="0.3">
      <c r="A15" s="19"/>
      <c r="B15" s="20"/>
      <c r="C15" s="20"/>
      <c r="D15" s="21" t="s">
        <v>80</v>
      </c>
      <c r="E15" s="20"/>
      <c r="F15" s="20"/>
      <c r="G15" s="20"/>
      <c r="H15" s="44">
        <f t="shared" ref="H15:I15" si="3">H42</f>
        <v>6362000</v>
      </c>
      <c r="I15" s="44">
        <f t="shared" si="3"/>
        <v>5263239.82</v>
      </c>
      <c r="J15" s="66"/>
    </row>
    <row r="16" spans="1:11" ht="48" customHeight="1" x14ac:dyDescent="0.3">
      <c r="A16" s="12">
        <v>1217310</v>
      </c>
      <c r="B16" s="12">
        <v>7310</v>
      </c>
      <c r="C16" s="22" t="s">
        <v>9</v>
      </c>
      <c r="D16" s="13" t="s">
        <v>8</v>
      </c>
      <c r="E16" s="11"/>
      <c r="F16" s="11"/>
      <c r="G16" s="11"/>
      <c r="H16" s="50">
        <f t="shared" ref="H16:I16" si="4">H17+H25</f>
        <v>4817346</v>
      </c>
      <c r="I16" s="50">
        <f t="shared" si="4"/>
        <v>1612052.36</v>
      </c>
      <c r="J16" s="69">
        <v>24</v>
      </c>
    </row>
    <row r="17" spans="1:10" ht="25.4" customHeight="1" x14ac:dyDescent="0.3">
      <c r="A17" s="11"/>
      <c r="B17" s="11"/>
      <c r="C17" s="11"/>
      <c r="D17" s="11"/>
      <c r="E17" s="23" t="s">
        <v>10</v>
      </c>
      <c r="F17" s="11"/>
      <c r="G17" s="11"/>
      <c r="H17" s="50">
        <f t="shared" ref="H17:I17" si="5">SUM(H18:H24)</f>
        <v>3952023.4000000004</v>
      </c>
      <c r="I17" s="50">
        <f t="shared" si="5"/>
        <v>1262266.3700000001</v>
      </c>
      <c r="J17" s="69"/>
    </row>
    <row r="18" spans="1:10" ht="26" customHeight="1" x14ac:dyDescent="0.35">
      <c r="A18" s="11"/>
      <c r="B18" s="11"/>
      <c r="C18" s="11"/>
      <c r="D18" s="11"/>
      <c r="E18" s="17" t="s">
        <v>34</v>
      </c>
      <c r="F18" s="11" t="s">
        <v>50</v>
      </c>
      <c r="G18" s="11"/>
      <c r="H18" s="48">
        <v>200000</v>
      </c>
      <c r="J18" s="69"/>
    </row>
    <row r="19" spans="1:10" ht="65.150000000000006" customHeight="1" x14ac:dyDescent="0.35">
      <c r="A19" s="11"/>
      <c r="B19" s="11"/>
      <c r="C19" s="11"/>
      <c r="D19" s="11"/>
      <c r="E19" s="17" t="s">
        <v>84</v>
      </c>
      <c r="F19" s="11" t="s">
        <v>55</v>
      </c>
      <c r="G19" s="24">
        <v>15650149</v>
      </c>
      <c r="H19" s="48">
        <v>332716</v>
      </c>
      <c r="J19" s="69"/>
    </row>
    <row r="20" spans="1:10" ht="32.5" customHeight="1" x14ac:dyDescent="0.3">
      <c r="A20" s="11"/>
      <c r="B20" s="11"/>
      <c r="C20" s="11"/>
      <c r="D20" s="11"/>
      <c r="E20" s="17" t="s">
        <v>85</v>
      </c>
      <c r="F20" s="11">
        <v>2019</v>
      </c>
      <c r="G20" s="24">
        <v>1278000</v>
      </c>
      <c r="H20" s="48">
        <v>1278000</v>
      </c>
      <c r="I20" s="48">
        <v>73026.429999999993</v>
      </c>
      <c r="J20" s="69"/>
    </row>
    <row r="21" spans="1:10" ht="89.5" customHeight="1" x14ac:dyDescent="0.3">
      <c r="A21" s="11"/>
      <c r="B21" s="11"/>
      <c r="C21" s="11"/>
      <c r="D21" s="11"/>
      <c r="E21" s="17" t="s">
        <v>86</v>
      </c>
      <c r="F21" s="11" t="s">
        <v>55</v>
      </c>
      <c r="G21" s="24">
        <v>28890212</v>
      </c>
      <c r="H21" s="48">
        <v>480135</v>
      </c>
      <c r="I21" s="48"/>
      <c r="J21" s="69"/>
    </row>
    <row r="22" spans="1:10" ht="52" customHeight="1" x14ac:dyDescent="0.3">
      <c r="A22" s="11"/>
      <c r="B22" s="11"/>
      <c r="C22" s="11"/>
      <c r="D22" s="11"/>
      <c r="E22" s="17" t="s">
        <v>72</v>
      </c>
      <c r="F22" s="11">
        <v>2019</v>
      </c>
      <c r="G22" s="24">
        <v>14087743</v>
      </c>
      <c r="H22" s="48">
        <v>271630.40000000037</v>
      </c>
      <c r="I22" s="48">
        <v>271630.40000000002</v>
      </c>
      <c r="J22" s="69"/>
    </row>
    <row r="23" spans="1:10" ht="63" customHeight="1" x14ac:dyDescent="0.3">
      <c r="A23" s="11"/>
      <c r="B23" s="11"/>
      <c r="C23" s="11"/>
      <c r="D23" s="11"/>
      <c r="E23" s="17" t="s">
        <v>73</v>
      </c>
      <c r="F23" s="11">
        <v>2019</v>
      </c>
      <c r="G23" s="24">
        <v>2079542</v>
      </c>
      <c r="H23" s="48">
        <v>989542</v>
      </c>
      <c r="I23" s="48">
        <v>887369.54</v>
      </c>
      <c r="J23" s="69"/>
    </row>
    <row r="24" spans="1:10" ht="43.4" customHeight="1" x14ac:dyDescent="0.3">
      <c r="A24" s="11"/>
      <c r="B24" s="11"/>
      <c r="C24" s="11"/>
      <c r="D24" s="11"/>
      <c r="E24" s="17" t="s">
        <v>43</v>
      </c>
      <c r="F24" s="11">
        <v>2019</v>
      </c>
      <c r="G24" s="24"/>
      <c r="H24" s="48">
        <v>400000</v>
      </c>
      <c r="I24" s="48">
        <v>30240</v>
      </c>
      <c r="J24" s="69"/>
    </row>
    <row r="25" spans="1:10" ht="23.5" customHeight="1" x14ac:dyDescent="0.3">
      <c r="A25" s="11"/>
      <c r="B25" s="11"/>
      <c r="C25" s="11"/>
      <c r="D25" s="11"/>
      <c r="E25" s="13" t="s">
        <v>35</v>
      </c>
      <c r="F25" s="11"/>
      <c r="G25" s="11"/>
      <c r="H25" s="50">
        <f t="shared" ref="H25:I25" si="6">SUM(H26:H31)</f>
        <v>865322.6</v>
      </c>
      <c r="I25" s="50">
        <f t="shared" si="6"/>
        <v>349785.99</v>
      </c>
      <c r="J25" s="69"/>
    </row>
    <row r="26" spans="1:10" ht="54" customHeight="1" x14ac:dyDescent="0.3">
      <c r="A26" s="11"/>
      <c r="B26" s="11"/>
      <c r="C26" s="11"/>
      <c r="D26" s="11"/>
      <c r="E26" s="17" t="s">
        <v>111</v>
      </c>
      <c r="F26" s="11" t="s">
        <v>45</v>
      </c>
      <c r="G26" s="24">
        <v>693658</v>
      </c>
      <c r="H26" s="48">
        <v>8836.6</v>
      </c>
      <c r="I26" s="48">
        <v>8836.6</v>
      </c>
      <c r="J26" s="69">
        <v>25</v>
      </c>
    </row>
    <row r="27" spans="1:10" ht="57.75" customHeight="1" x14ac:dyDescent="0.3">
      <c r="A27" s="11"/>
      <c r="B27" s="11"/>
      <c r="C27" s="11"/>
      <c r="D27" s="11"/>
      <c r="E27" s="17" t="s">
        <v>133</v>
      </c>
      <c r="F27" s="11" t="s">
        <v>50</v>
      </c>
      <c r="G27" s="24"/>
      <c r="H27" s="48">
        <v>316486</v>
      </c>
      <c r="I27" s="48"/>
      <c r="J27" s="69"/>
    </row>
    <row r="28" spans="1:10" ht="39.65" customHeight="1" x14ac:dyDescent="0.3">
      <c r="A28" s="11"/>
      <c r="B28" s="11"/>
      <c r="C28" s="11"/>
      <c r="D28" s="11"/>
      <c r="E28" s="17" t="s">
        <v>121</v>
      </c>
      <c r="F28" s="11">
        <v>2019</v>
      </c>
      <c r="G28" s="24">
        <v>185250</v>
      </c>
      <c r="H28" s="48">
        <v>185250</v>
      </c>
      <c r="I28" s="48">
        <v>4050</v>
      </c>
      <c r="J28" s="69"/>
    </row>
    <row r="29" spans="1:10" ht="39.65" customHeight="1" x14ac:dyDescent="0.3">
      <c r="A29" s="11"/>
      <c r="B29" s="11"/>
      <c r="C29" s="11"/>
      <c r="D29" s="11"/>
      <c r="E29" s="17" t="s">
        <v>120</v>
      </c>
      <c r="F29" s="11">
        <v>2019</v>
      </c>
      <c r="G29" s="24">
        <v>196250</v>
      </c>
      <c r="H29" s="48">
        <v>196250</v>
      </c>
      <c r="I29" s="48">
        <v>181020.55</v>
      </c>
      <c r="J29" s="69"/>
    </row>
    <row r="30" spans="1:10" ht="39.65" customHeight="1" x14ac:dyDescent="0.3">
      <c r="A30" s="11"/>
      <c r="B30" s="11"/>
      <c r="C30" s="11"/>
      <c r="D30" s="11"/>
      <c r="E30" s="17" t="s">
        <v>129</v>
      </c>
      <c r="F30" s="11">
        <v>2019</v>
      </c>
      <c r="G30" s="24">
        <v>136500</v>
      </c>
      <c r="H30" s="48">
        <v>136500</v>
      </c>
      <c r="I30" s="48">
        <v>133878.84</v>
      </c>
      <c r="J30" s="69"/>
    </row>
    <row r="31" spans="1:10" ht="39.65" customHeight="1" x14ac:dyDescent="0.3">
      <c r="A31" s="11"/>
      <c r="B31" s="11"/>
      <c r="C31" s="11"/>
      <c r="D31" s="11"/>
      <c r="E31" s="17" t="s">
        <v>128</v>
      </c>
      <c r="F31" s="11">
        <v>2019</v>
      </c>
      <c r="G31" s="24"/>
      <c r="H31" s="48">
        <v>22000</v>
      </c>
      <c r="I31" s="48">
        <v>22000</v>
      </c>
      <c r="J31" s="69"/>
    </row>
    <row r="32" spans="1:10" ht="50" customHeight="1" x14ac:dyDescent="0.3">
      <c r="A32" s="12">
        <v>1217330</v>
      </c>
      <c r="B32" s="12">
        <v>7330</v>
      </c>
      <c r="C32" s="22" t="s">
        <v>9</v>
      </c>
      <c r="D32" s="26" t="s">
        <v>77</v>
      </c>
      <c r="E32" s="17"/>
      <c r="F32" s="11"/>
      <c r="G32" s="11"/>
      <c r="H32" s="50">
        <f t="shared" ref="H32:I32" si="7">H33</f>
        <v>3480753</v>
      </c>
      <c r="I32" s="50">
        <f t="shared" si="7"/>
        <v>1384083.55</v>
      </c>
      <c r="J32" s="69"/>
    </row>
    <row r="33" spans="1:10" ht="22.4" customHeight="1" x14ac:dyDescent="0.3">
      <c r="A33" s="12"/>
      <c r="B33" s="12"/>
      <c r="C33" s="22"/>
      <c r="D33" s="26"/>
      <c r="E33" s="23" t="s">
        <v>10</v>
      </c>
      <c r="F33" s="11"/>
      <c r="G33" s="11"/>
      <c r="H33" s="50">
        <f t="shared" ref="H33:I33" si="8">SUM(H34:H37)</f>
        <v>3480753</v>
      </c>
      <c r="I33" s="50">
        <f t="shared" si="8"/>
        <v>1384083.55</v>
      </c>
      <c r="J33" s="69"/>
    </row>
    <row r="34" spans="1:10" ht="33" customHeight="1" x14ac:dyDescent="0.3">
      <c r="A34" s="12"/>
      <c r="B34" s="12"/>
      <c r="C34" s="22"/>
      <c r="D34" s="26"/>
      <c r="E34" s="17" t="s">
        <v>37</v>
      </c>
      <c r="F34" s="11" t="s">
        <v>45</v>
      </c>
      <c r="G34" s="24">
        <v>4794717</v>
      </c>
      <c r="H34" s="48">
        <v>1765753</v>
      </c>
      <c r="I34" s="48">
        <v>1384083.55</v>
      </c>
      <c r="J34" s="69"/>
    </row>
    <row r="35" spans="1:10" ht="33" customHeight="1" x14ac:dyDescent="0.3">
      <c r="A35" s="12"/>
      <c r="B35" s="12"/>
      <c r="C35" s="22"/>
      <c r="D35" s="26"/>
      <c r="E35" s="17" t="s">
        <v>132</v>
      </c>
      <c r="F35" s="11" t="s">
        <v>47</v>
      </c>
      <c r="G35" s="24">
        <v>6472940</v>
      </c>
      <c r="H35" s="48">
        <v>1450000</v>
      </c>
      <c r="I35" s="48"/>
      <c r="J35" s="69"/>
    </row>
    <row r="36" spans="1:10" ht="33" customHeight="1" x14ac:dyDescent="0.3">
      <c r="A36" s="12"/>
      <c r="B36" s="12"/>
      <c r="C36" s="22"/>
      <c r="D36" s="26"/>
      <c r="E36" s="17" t="s">
        <v>126</v>
      </c>
      <c r="F36" s="11">
        <v>2019</v>
      </c>
      <c r="G36" s="24"/>
      <c r="H36" s="48">
        <v>65000</v>
      </c>
      <c r="I36" s="48"/>
      <c r="J36" s="69"/>
    </row>
    <row r="37" spans="1:10" ht="78" x14ac:dyDescent="0.3">
      <c r="A37" s="12"/>
      <c r="B37" s="12"/>
      <c r="C37" s="22"/>
      <c r="D37" s="26"/>
      <c r="E37" s="17" t="s">
        <v>127</v>
      </c>
      <c r="F37" s="11">
        <v>2019</v>
      </c>
      <c r="G37" s="24">
        <v>200000</v>
      </c>
      <c r="H37" s="48">
        <v>200000</v>
      </c>
      <c r="I37" s="48"/>
      <c r="J37" s="69">
        <v>26</v>
      </c>
    </row>
    <row r="38" spans="1:10" ht="44.5" customHeight="1" x14ac:dyDescent="0.3">
      <c r="A38" s="12">
        <v>1217340</v>
      </c>
      <c r="B38" s="12">
        <v>7340</v>
      </c>
      <c r="C38" s="22" t="s">
        <v>9</v>
      </c>
      <c r="D38" s="13" t="s">
        <v>27</v>
      </c>
      <c r="E38" s="17"/>
      <c r="F38" s="11"/>
      <c r="G38" s="11"/>
      <c r="H38" s="50">
        <f t="shared" ref="H38:I38" si="9">H39</f>
        <v>1850000</v>
      </c>
      <c r="I38" s="50">
        <f t="shared" si="9"/>
        <v>0</v>
      </c>
      <c r="J38" s="69"/>
    </row>
    <row r="39" spans="1:10" ht="35.5" customHeight="1" x14ac:dyDescent="0.35">
      <c r="A39" s="12"/>
      <c r="B39" s="12"/>
      <c r="C39" s="22"/>
      <c r="D39" s="26"/>
      <c r="E39" s="17" t="s">
        <v>38</v>
      </c>
      <c r="F39" s="11" t="s">
        <v>44</v>
      </c>
      <c r="G39" s="24">
        <v>13413540</v>
      </c>
      <c r="H39" s="48">
        <v>1850000</v>
      </c>
      <c r="J39" s="69"/>
    </row>
    <row r="40" spans="1:10" ht="52" customHeight="1" x14ac:dyDescent="0.3">
      <c r="A40" s="12">
        <v>1217361</v>
      </c>
      <c r="B40" s="12">
        <v>7361</v>
      </c>
      <c r="C40" s="22" t="s">
        <v>79</v>
      </c>
      <c r="D40" s="26" t="s">
        <v>91</v>
      </c>
      <c r="E40" s="17" t="s">
        <v>124</v>
      </c>
      <c r="F40" s="11" t="s">
        <v>44</v>
      </c>
      <c r="G40" s="24">
        <v>36282325</v>
      </c>
      <c r="H40" s="48">
        <v>12569763.43</v>
      </c>
      <c r="I40" s="48">
        <v>9268502.3599999994</v>
      </c>
      <c r="J40" s="69"/>
    </row>
    <row r="41" spans="1:10" ht="79.400000000000006" customHeight="1" x14ac:dyDescent="0.3">
      <c r="A41" s="12">
        <v>1217363</v>
      </c>
      <c r="B41" s="12">
        <v>7363</v>
      </c>
      <c r="C41" s="22" t="s">
        <v>79</v>
      </c>
      <c r="D41" s="26" t="s">
        <v>78</v>
      </c>
      <c r="E41" s="17"/>
      <c r="F41" s="11"/>
      <c r="G41" s="24"/>
      <c r="H41" s="50">
        <f t="shared" ref="H41:I41" si="10">H47+H49+H43+H45+H51</f>
        <v>6506205.5700000003</v>
      </c>
      <c r="I41" s="50">
        <f t="shared" si="10"/>
        <v>5365884.16</v>
      </c>
      <c r="J41" s="69"/>
    </row>
    <row r="42" spans="1:10" s="3" customFormat="1" ht="27" customHeight="1" x14ac:dyDescent="0.3">
      <c r="A42" s="12"/>
      <c r="B42" s="12"/>
      <c r="C42" s="22"/>
      <c r="D42" s="21" t="s">
        <v>80</v>
      </c>
      <c r="E42" s="13"/>
      <c r="F42" s="12"/>
      <c r="G42" s="27"/>
      <c r="H42" s="44">
        <f t="shared" ref="H42:I42" si="11">H44+H48+H50+H46+H52</f>
        <v>6362000</v>
      </c>
      <c r="I42" s="44">
        <f t="shared" si="11"/>
        <v>5263239.82</v>
      </c>
      <c r="J42" s="69"/>
    </row>
    <row r="43" spans="1:10" s="3" customFormat="1" ht="26" customHeight="1" x14ac:dyDescent="0.3">
      <c r="A43" s="12"/>
      <c r="B43" s="12"/>
      <c r="C43" s="22"/>
      <c r="D43" s="21"/>
      <c r="E43" s="17" t="s">
        <v>82</v>
      </c>
      <c r="F43" s="11">
        <v>2019</v>
      </c>
      <c r="G43" s="27"/>
      <c r="H43" s="48">
        <v>515000</v>
      </c>
      <c r="I43" s="48">
        <v>63240</v>
      </c>
      <c r="J43" s="69"/>
    </row>
    <row r="44" spans="1:10" s="4" customFormat="1" ht="16.399999999999999" customHeight="1" x14ac:dyDescent="0.25">
      <c r="A44" s="28"/>
      <c r="B44" s="28"/>
      <c r="C44" s="29"/>
      <c r="D44" s="30" t="s">
        <v>80</v>
      </c>
      <c r="E44" s="30"/>
      <c r="F44" s="28"/>
      <c r="G44" s="31"/>
      <c r="H44" s="63">
        <v>500000</v>
      </c>
      <c r="I44" s="63">
        <v>63240</v>
      </c>
      <c r="J44" s="69"/>
    </row>
    <row r="45" spans="1:10" s="4" customFormat="1" ht="26" customHeight="1" x14ac:dyDescent="0.25">
      <c r="A45" s="28"/>
      <c r="B45" s="28"/>
      <c r="C45" s="29"/>
      <c r="D45" s="30"/>
      <c r="E45" s="17" t="s">
        <v>83</v>
      </c>
      <c r="F45" s="11">
        <v>2019</v>
      </c>
      <c r="G45" s="31"/>
      <c r="H45" s="48">
        <v>365000</v>
      </c>
      <c r="I45" s="48"/>
      <c r="J45" s="69"/>
    </row>
    <row r="46" spans="1:10" s="4" customFormat="1" ht="14.15" customHeight="1" x14ac:dyDescent="0.25">
      <c r="A46" s="28"/>
      <c r="B46" s="28"/>
      <c r="C46" s="29"/>
      <c r="D46" s="30" t="s">
        <v>80</v>
      </c>
      <c r="E46" s="30"/>
      <c r="F46" s="28"/>
      <c r="G46" s="31"/>
      <c r="H46" s="63">
        <v>365000</v>
      </c>
      <c r="I46" s="48"/>
      <c r="J46" s="69"/>
    </row>
    <row r="47" spans="1:10" ht="84" customHeight="1" x14ac:dyDescent="0.3">
      <c r="A47" s="11"/>
      <c r="B47" s="11"/>
      <c r="C47" s="11"/>
      <c r="D47" s="11"/>
      <c r="E47" s="17" t="s">
        <v>68</v>
      </c>
      <c r="F47" s="11" t="s">
        <v>45</v>
      </c>
      <c r="G47" s="24">
        <v>18069199</v>
      </c>
      <c r="H47" s="48">
        <v>3320295.57</v>
      </c>
      <c r="I47" s="48">
        <v>3302644.34</v>
      </c>
      <c r="J47" s="69"/>
    </row>
    <row r="48" spans="1:10" s="4" customFormat="1" ht="14.15" customHeight="1" x14ac:dyDescent="0.25">
      <c r="A48" s="28"/>
      <c r="B48" s="28"/>
      <c r="C48" s="28"/>
      <c r="D48" s="30" t="s">
        <v>80</v>
      </c>
      <c r="E48" s="30"/>
      <c r="F48" s="28"/>
      <c r="G48" s="31"/>
      <c r="H48" s="63">
        <v>3200000</v>
      </c>
      <c r="I48" s="63">
        <v>3200000</v>
      </c>
      <c r="J48" s="69"/>
    </row>
    <row r="49" spans="1:10" s="2" customFormat="1" ht="26" customHeight="1" x14ac:dyDescent="0.35">
      <c r="A49" s="20"/>
      <c r="B49" s="20"/>
      <c r="C49" s="20"/>
      <c r="D49" s="32"/>
      <c r="E49" s="17" t="s">
        <v>81</v>
      </c>
      <c r="F49" s="11">
        <v>2019</v>
      </c>
      <c r="G49" s="33"/>
      <c r="H49" s="48">
        <v>305910</v>
      </c>
      <c r="I49" s="51"/>
      <c r="J49" s="69">
        <v>27</v>
      </c>
    </row>
    <row r="50" spans="1:10" s="4" customFormat="1" ht="14.5" customHeight="1" x14ac:dyDescent="0.35">
      <c r="A50" s="28"/>
      <c r="B50" s="28"/>
      <c r="C50" s="28"/>
      <c r="D50" s="30" t="s">
        <v>80</v>
      </c>
      <c r="E50" s="30"/>
      <c r="F50" s="28"/>
      <c r="G50" s="31"/>
      <c r="H50" s="63">
        <v>297000</v>
      </c>
      <c r="I50" s="51"/>
      <c r="J50" s="69"/>
    </row>
    <row r="51" spans="1:10" s="4" customFormat="1" ht="50.9" customHeight="1" x14ac:dyDescent="0.25">
      <c r="A51" s="28"/>
      <c r="B51" s="28"/>
      <c r="C51" s="28"/>
      <c r="D51" s="30"/>
      <c r="E51" s="17" t="s">
        <v>124</v>
      </c>
      <c r="F51" s="11" t="s">
        <v>44</v>
      </c>
      <c r="G51" s="24">
        <v>36282325</v>
      </c>
      <c r="H51" s="48">
        <v>2000000</v>
      </c>
      <c r="I51" s="48">
        <v>1999999.82</v>
      </c>
      <c r="J51" s="69"/>
    </row>
    <row r="52" spans="1:10" s="4" customFormat="1" ht="14.5" customHeight="1" x14ac:dyDescent="0.25">
      <c r="A52" s="28"/>
      <c r="B52" s="28"/>
      <c r="C52" s="28"/>
      <c r="D52" s="30" t="s">
        <v>80</v>
      </c>
      <c r="E52" s="30"/>
      <c r="F52" s="28"/>
      <c r="G52" s="31"/>
      <c r="H52" s="63">
        <v>2000000</v>
      </c>
      <c r="I52" s="63">
        <v>1999999.82</v>
      </c>
      <c r="J52" s="69"/>
    </row>
    <row r="53" spans="1:10" s="5" customFormat="1" ht="54.5" customHeight="1" x14ac:dyDescent="0.3">
      <c r="A53" s="12">
        <v>1500000</v>
      </c>
      <c r="B53" s="11"/>
      <c r="C53" s="11"/>
      <c r="D53" s="13" t="s">
        <v>7</v>
      </c>
      <c r="E53" s="11"/>
      <c r="F53" s="18"/>
      <c r="G53" s="18"/>
      <c r="H53" s="50">
        <f t="shared" ref="H53:I53" si="12">H54</f>
        <v>118630651.84999999</v>
      </c>
      <c r="I53" s="50">
        <f t="shared" si="12"/>
        <v>34868131</v>
      </c>
      <c r="J53" s="69"/>
    </row>
    <row r="54" spans="1:10" s="6" customFormat="1" ht="61" customHeight="1" x14ac:dyDescent="0.3">
      <c r="A54" s="19">
        <v>1510000</v>
      </c>
      <c r="B54" s="20"/>
      <c r="C54" s="20"/>
      <c r="D54" s="21" t="s">
        <v>7</v>
      </c>
      <c r="E54" s="20"/>
      <c r="F54" s="34"/>
      <c r="G54" s="34"/>
      <c r="H54" s="44">
        <f>H56+H65+H76+H86+H89+H123+H122+H55</f>
        <v>118630651.84999999</v>
      </c>
      <c r="I54" s="44">
        <f>I56+I65+I76+I86+I89+I123+I122+I55</f>
        <v>34868131</v>
      </c>
      <c r="J54" s="69"/>
    </row>
    <row r="55" spans="1:10" s="5" customFormat="1" ht="105" customHeight="1" x14ac:dyDescent="0.3">
      <c r="A55" s="12">
        <v>1516083</v>
      </c>
      <c r="B55" s="12">
        <v>6083</v>
      </c>
      <c r="C55" s="22" t="s">
        <v>96</v>
      </c>
      <c r="D55" s="13" t="s">
        <v>107</v>
      </c>
      <c r="E55" s="17" t="s">
        <v>97</v>
      </c>
      <c r="F55" s="18" t="s">
        <v>50</v>
      </c>
      <c r="G55" s="18"/>
      <c r="H55" s="48">
        <v>300000</v>
      </c>
      <c r="I55" s="48">
        <v>291150</v>
      </c>
      <c r="J55" s="69"/>
    </row>
    <row r="56" spans="1:10" s="5" customFormat="1" ht="29" customHeight="1" x14ac:dyDescent="0.3">
      <c r="A56" s="12">
        <v>1517310</v>
      </c>
      <c r="B56" s="12">
        <v>7310</v>
      </c>
      <c r="C56" s="22" t="s">
        <v>9</v>
      </c>
      <c r="D56" s="13" t="s">
        <v>8</v>
      </c>
      <c r="E56" s="11"/>
      <c r="F56" s="18"/>
      <c r="G56" s="18"/>
      <c r="H56" s="50">
        <f t="shared" ref="H56:I56" si="13">H57+H61</f>
        <v>6087965.7999999998</v>
      </c>
      <c r="I56" s="50">
        <f t="shared" si="13"/>
        <v>3908157</v>
      </c>
      <c r="J56" s="69"/>
    </row>
    <row r="57" spans="1:10" s="5" customFormat="1" ht="19.5" customHeight="1" x14ac:dyDescent="0.3">
      <c r="A57" s="11"/>
      <c r="B57" s="11"/>
      <c r="C57" s="11"/>
      <c r="D57" s="12"/>
      <c r="E57" s="23" t="s">
        <v>10</v>
      </c>
      <c r="F57" s="18"/>
      <c r="G57" s="18"/>
      <c r="H57" s="50">
        <f t="shared" ref="H57:I57" si="14">H58+H59+H60</f>
        <v>4200369.8</v>
      </c>
      <c r="I57" s="50">
        <f t="shared" si="14"/>
        <v>3557016</v>
      </c>
      <c r="J57" s="69"/>
    </row>
    <row r="58" spans="1:10" s="5" customFormat="1" ht="26" customHeight="1" x14ac:dyDescent="0.3">
      <c r="A58" s="11"/>
      <c r="B58" s="11"/>
      <c r="C58" s="11"/>
      <c r="D58" s="11"/>
      <c r="E58" s="35" t="s">
        <v>11</v>
      </c>
      <c r="F58" s="18" t="s">
        <v>47</v>
      </c>
      <c r="G58" s="24">
        <v>15922519</v>
      </c>
      <c r="H58" s="48">
        <v>3000000</v>
      </c>
      <c r="I58" s="48">
        <v>2994489</v>
      </c>
      <c r="J58" s="69"/>
    </row>
    <row r="59" spans="1:10" s="5" customFormat="1" ht="26" customHeight="1" x14ac:dyDescent="0.3">
      <c r="A59" s="11"/>
      <c r="B59" s="11"/>
      <c r="C59" s="11"/>
      <c r="D59" s="11"/>
      <c r="E59" s="35" t="s">
        <v>28</v>
      </c>
      <c r="F59" s="18" t="s">
        <v>52</v>
      </c>
      <c r="G59" s="24"/>
      <c r="H59" s="48">
        <v>1200000</v>
      </c>
      <c r="I59" s="48">
        <v>562527</v>
      </c>
      <c r="J59" s="69"/>
    </row>
    <row r="60" spans="1:10" s="5" customFormat="1" ht="26" customHeight="1" x14ac:dyDescent="0.3">
      <c r="A60" s="11"/>
      <c r="B60" s="11"/>
      <c r="C60" s="11"/>
      <c r="D60" s="11"/>
      <c r="E60" s="35" t="s">
        <v>12</v>
      </c>
      <c r="F60" s="11">
        <v>2019</v>
      </c>
      <c r="G60" s="24"/>
      <c r="H60" s="48">
        <v>369.80000000004657</v>
      </c>
      <c r="I60" s="48"/>
      <c r="J60" s="69"/>
    </row>
    <row r="61" spans="1:10" s="5" customFormat="1" ht="16.399999999999999" customHeight="1" x14ac:dyDescent="0.3">
      <c r="A61" s="11"/>
      <c r="B61" s="11"/>
      <c r="C61" s="11"/>
      <c r="D61" s="12"/>
      <c r="E61" s="13" t="s">
        <v>13</v>
      </c>
      <c r="F61" s="18"/>
      <c r="G61" s="24"/>
      <c r="H61" s="50">
        <f t="shared" ref="H61:I61" si="15">H62+H63+H64</f>
        <v>1887596</v>
      </c>
      <c r="I61" s="50">
        <f t="shared" si="15"/>
        <v>351141</v>
      </c>
      <c r="J61" s="69"/>
    </row>
    <row r="62" spans="1:10" s="5" customFormat="1" ht="13" customHeight="1" x14ac:dyDescent="0.35">
      <c r="A62" s="11"/>
      <c r="B62" s="11"/>
      <c r="C62" s="11"/>
      <c r="D62" s="12"/>
      <c r="E62" s="36" t="s">
        <v>14</v>
      </c>
      <c r="F62" s="18" t="s">
        <v>48</v>
      </c>
      <c r="G62" s="24">
        <v>16481572</v>
      </c>
      <c r="H62" s="48">
        <v>100000</v>
      </c>
      <c r="I62" s="51"/>
      <c r="J62" s="69"/>
    </row>
    <row r="63" spans="1:10" s="5" customFormat="1" ht="48" customHeight="1" x14ac:dyDescent="0.3">
      <c r="A63" s="11"/>
      <c r="B63" s="11"/>
      <c r="C63" s="11"/>
      <c r="D63" s="12"/>
      <c r="E63" s="35" t="s">
        <v>53</v>
      </c>
      <c r="F63" s="11">
        <v>2019</v>
      </c>
      <c r="G63" s="24">
        <v>323596</v>
      </c>
      <c r="H63" s="48">
        <v>323596</v>
      </c>
      <c r="I63" s="48">
        <v>299955</v>
      </c>
      <c r="J63" s="69">
        <v>28</v>
      </c>
    </row>
    <row r="64" spans="1:10" s="5" customFormat="1" ht="54" customHeight="1" x14ac:dyDescent="0.3">
      <c r="A64" s="11"/>
      <c r="B64" s="11"/>
      <c r="C64" s="11"/>
      <c r="D64" s="12"/>
      <c r="E64" s="36" t="s">
        <v>123</v>
      </c>
      <c r="F64" s="11">
        <v>2019</v>
      </c>
      <c r="G64" s="18"/>
      <c r="H64" s="48">
        <v>1464000</v>
      </c>
      <c r="I64" s="48">
        <v>51186</v>
      </c>
      <c r="J64" s="69"/>
    </row>
    <row r="65" spans="1:10" s="5" customFormat="1" ht="38.5" customHeight="1" x14ac:dyDescent="0.3">
      <c r="A65" s="12">
        <v>1517321</v>
      </c>
      <c r="B65" s="12">
        <v>7321</v>
      </c>
      <c r="C65" s="22" t="s">
        <v>9</v>
      </c>
      <c r="D65" s="26" t="s">
        <v>15</v>
      </c>
      <c r="E65" s="37"/>
      <c r="F65" s="18"/>
      <c r="G65" s="18"/>
      <c r="H65" s="50">
        <f t="shared" ref="H65:I65" si="16">H66+H70</f>
        <v>5837803</v>
      </c>
      <c r="I65" s="50">
        <f t="shared" si="16"/>
        <v>2673558</v>
      </c>
      <c r="J65" s="69"/>
    </row>
    <row r="66" spans="1:10" s="5" customFormat="1" ht="20.5" customHeight="1" x14ac:dyDescent="0.3">
      <c r="A66" s="11"/>
      <c r="B66" s="11"/>
      <c r="C66" s="11"/>
      <c r="D66" s="12"/>
      <c r="E66" s="23" t="s">
        <v>10</v>
      </c>
      <c r="F66" s="18"/>
      <c r="G66" s="18"/>
      <c r="H66" s="50">
        <f t="shared" ref="H66:I66" si="17">H68+H67+H69</f>
        <v>2146543</v>
      </c>
      <c r="I66" s="50">
        <f t="shared" si="17"/>
        <v>422302</v>
      </c>
      <c r="J66" s="69"/>
    </row>
    <row r="67" spans="1:10" s="5" customFormat="1" ht="39" customHeight="1" x14ac:dyDescent="0.3">
      <c r="A67" s="11"/>
      <c r="B67" s="11"/>
      <c r="C67" s="11"/>
      <c r="D67" s="11"/>
      <c r="E67" s="36" t="s">
        <v>87</v>
      </c>
      <c r="F67" s="24" t="s">
        <v>54</v>
      </c>
      <c r="G67" s="24">
        <v>77987328</v>
      </c>
      <c r="H67" s="48">
        <v>1000000</v>
      </c>
      <c r="I67" s="48"/>
      <c r="J67" s="69"/>
    </row>
    <row r="68" spans="1:10" s="5" customFormat="1" ht="45" customHeight="1" x14ac:dyDescent="0.3">
      <c r="A68" s="11"/>
      <c r="B68" s="11"/>
      <c r="C68" s="11"/>
      <c r="D68" s="11"/>
      <c r="E68" s="36" t="s">
        <v>16</v>
      </c>
      <c r="F68" s="24" t="s">
        <v>55</v>
      </c>
      <c r="G68" s="18"/>
      <c r="H68" s="48">
        <v>1000000</v>
      </c>
      <c r="I68" s="48">
        <v>278374</v>
      </c>
      <c r="J68" s="69"/>
    </row>
    <row r="69" spans="1:10" s="5" customFormat="1" ht="50.15" customHeight="1" x14ac:dyDescent="0.3">
      <c r="A69" s="11"/>
      <c r="B69" s="11"/>
      <c r="C69" s="11"/>
      <c r="D69" s="11"/>
      <c r="E69" s="36" t="s">
        <v>88</v>
      </c>
      <c r="F69" s="11">
        <v>2019</v>
      </c>
      <c r="G69" s="24">
        <v>152562</v>
      </c>
      <c r="H69" s="48">
        <v>146543</v>
      </c>
      <c r="I69" s="48">
        <v>143928</v>
      </c>
      <c r="J69" s="69"/>
    </row>
    <row r="70" spans="1:10" s="5" customFormat="1" ht="25.4" customHeight="1" x14ac:dyDescent="0.3">
      <c r="A70" s="11"/>
      <c r="B70" s="11"/>
      <c r="C70" s="11"/>
      <c r="D70" s="12"/>
      <c r="E70" s="13" t="s">
        <v>13</v>
      </c>
      <c r="F70" s="18"/>
      <c r="G70" s="18"/>
      <c r="H70" s="50">
        <f t="shared" ref="H70:I70" si="18">SUM(H71:H75)</f>
        <v>3691260</v>
      </c>
      <c r="I70" s="50">
        <f t="shared" si="18"/>
        <v>2251256</v>
      </c>
      <c r="J70" s="69"/>
    </row>
    <row r="71" spans="1:10" s="5" customFormat="1" ht="36.5" customHeight="1" x14ac:dyDescent="0.3">
      <c r="A71" s="11"/>
      <c r="B71" s="11"/>
      <c r="C71" s="11"/>
      <c r="D71" s="12"/>
      <c r="E71" s="35" t="s">
        <v>29</v>
      </c>
      <c r="F71" s="11">
        <v>2019</v>
      </c>
      <c r="G71" s="18"/>
      <c r="H71" s="48">
        <v>100000</v>
      </c>
      <c r="I71" s="48">
        <v>43573</v>
      </c>
      <c r="J71" s="69"/>
    </row>
    <row r="72" spans="1:10" s="5" customFormat="1" ht="33.5" customHeight="1" x14ac:dyDescent="0.3">
      <c r="A72" s="11"/>
      <c r="B72" s="11"/>
      <c r="C72" s="11"/>
      <c r="D72" s="12"/>
      <c r="E72" s="35" t="s">
        <v>17</v>
      </c>
      <c r="F72" s="18" t="s">
        <v>47</v>
      </c>
      <c r="G72" s="24">
        <v>7491775</v>
      </c>
      <c r="H72" s="48">
        <v>2200000</v>
      </c>
      <c r="I72" s="48">
        <v>1807025</v>
      </c>
      <c r="J72" s="69"/>
    </row>
    <row r="73" spans="1:10" s="5" customFormat="1" ht="46.5" customHeight="1" x14ac:dyDescent="0.3">
      <c r="A73" s="11"/>
      <c r="B73" s="11"/>
      <c r="C73" s="11"/>
      <c r="D73" s="12"/>
      <c r="E73" s="35" t="s">
        <v>93</v>
      </c>
      <c r="F73" s="18" t="s">
        <v>46</v>
      </c>
      <c r="G73" s="24">
        <v>1572186</v>
      </c>
      <c r="H73" s="48">
        <v>215940</v>
      </c>
      <c r="I73" s="48">
        <v>215938</v>
      </c>
      <c r="J73" s="69"/>
    </row>
    <row r="74" spans="1:10" s="5" customFormat="1" ht="40.5" customHeight="1" x14ac:dyDescent="0.3">
      <c r="A74" s="11"/>
      <c r="B74" s="11"/>
      <c r="C74" s="11"/>
      <c r="D74" s="12"/>
      <c r="E74" s="35" t="s">
        <v>104</v>
      </c>
      <c r="F74" s="18" t="s">
        <v>50</v>
      </c>
      <c r="G74" s="18"/>
      <c r="H74" s="48">
        <v>220000</v>
      </c>
      <c r="I74" s="48">
        <v>184720</v>
      </c>
      <c r="J74" s="69"/>
    </row>
    <row r="75" spans="1:10" s="5" customFormat="1" ht="51.65" customHeight="1" x14ac:dyDescent="0.3">
      <c r="A75" s="11"/>
      <c r="B75" s="11"/>
      <c r="C75" s="11"/>
      <c r="D75" s="12"/>
      <c r="E75" s="35" t="s">
        <v>18</v>
      </c>
      <c r="F75" s="18" t="s">
        <v>46</v>
      </c>
      <c r="G75" s="18"/>
      <c r="H75" s="48">
        <v>955320</v>
      </c>
      <c r="I75" s="48"/>
      <c r="J75" s="69">
        <v>29</v>
      </c>
    </row>
    <row r="76" spans="1:10" s="5" customFormat="1" ht="26.25" customHeight="1" x14ac:dyDescent="0.3">
      <c r="A76" s="12">
        <v>1517322</v>
      </c>
      <c r="B76" s="12">
        <v>7322</v>
      </c>
      <c r="C76" s="22" t="s">
        <v>9</v>
      </c>
      <c r="D76" s="26" t="s">
        <v>19</v>
      </c>
      <c r="E76" s="37"/>
      <c r="F76" s="18"/>
      <c r="G76" s="18"/>
      <c r="H76" s="50">
        <f t="shared" ref="H76:I76" si="19">H79+H77</f>
        <v>7420000</v>
      </c>
      <c r="I76" s="50">
        <f t="shared" si="19"/>
        <v>3512221</v>
      </c>
      <c r="J76" s="69"/>
    </row>
    <row r="77" spans="1:10" s="5" customFormat="1" ht="22.4" customHeight="1" x14ac:dyDescent="0.3">
      <c r="A77" s="12"/>
      <c r="B77" s="12"/>
      <c r="C77" s="22"/>
      <c r="D77" s="26"/>
      <c r="E77" s="23" t="s">
        <v>10</v>
      </c>
      <c r="F77" s="18"/>
      <c r="G77" s="18"/>
      <c r="H77" s="50">
        <f t="shared" ref="H77:I77" si="20">H78</f>
        <v>300000</v>
      </c>
      <c r="I77" s="50">
        <f t="shared" si="20"/>
        <v>296671</v>
      </c>
      <c r="J77" s="69"/>
    </row>
    <row r="78" spans="1:10" s="5" customFormat="1" ht="33" customHeight="1" x14ac:dyDescent="0.3">
      <c r="A78" s="12"/>
      <c r="B78" s="12"/>
      <c r="C78" s="22"/>
      <c r="D78" s="26"/>
      <c r="E78" s="36" t="s">
        <v>94</v>
      </c>
      <c r="F78" s="18" t="s">
        <v>46</v>
      </c>
      <c r="G78" s="18"/>
      <c r="H78" s="48">
        <v>300000</v>
      </c>
      <c r="I78" s="48">
        <v>296671</v>
      </c>
      <c r="J78" s="69"/>
    </row>
    <row r="79" spans="1:10" s="5" customFormat="1" ht="19.399999999999999" customHeight="1" x14ac:dyDescent="0.3">
      <c r="A79" s="11"/>
      <c r="B79" s="11"/>
      <c r="C79" s="11"/>
      <c r="D79" s="12"/>
      <c r="E79" s="13" t="s">
        <v>13</v>
      </c>
      <c r="F79" s="18"/>
      <c r="G79" s="18"/>
      <c r="H79" s="50">
        <f t="shared" ref="H79:I79" si="21">SUM(H80:H85)</f>
        <v>7120000</v>
      </c>
      <c r="I79" s="50">
        <f t="shared" si="21"/>
        <v>3215550</v>
      </c>
      <c r="J79" s="69"/>
    </row>
    <row r="80" spans="1:10" s="5" customFormat="1" ht="53.5" customHeight="1" x14ac:dyDescent="0.35">
      <c r="A80" s="11"/>
      <c r="B80" s="11"/>
      <c r="C80" s="11"/>
      <c r="D80" s="12"/>
      <c r="E80" s="36" t="s">
        <v>74</v>
      </c>
      <c r="F80" s="18" t="s">
        <v>50</v>
      </c>
      <c r="G80" s="18"/>
      <c r="H80" s="48">
        <v>100000</v>
      </c>
      <c r="I80" s="51"/>
      <c r="J80" s="69"/>
    </row>
    <row r="81" spans="1:10" s="5" customFormat="1" ht="53.5" customHeight="1" x14ac:dyDescent="0.3">
      <c r="A81" s="11"/>
      <c r="B81" s="11"/>
      <c r="C81" s="11"/>
      <c r="D81" s="12"/>
      <c r="E81" s="36" t="s">
        <v>105</v>
      </c>
      <c r="F81" s="11">
        <v>2019</v>
      </c>
      <c r="G81" s="24">
        <v>1596688</v>
      </c>
      <c r="H81" s="48">
        <v>1500000</v>
      </c>
      <c r="I81" s="48">
        <v>1347360</v>
      </c>
      <c r="J81" s="69"/>
    </row>
    <row r="82" spans="1:10" s="5" customFormat="1" ht="61.4" customHeight="1" x14ac:dyDescent="0.3">
      <c r="A82" s="11"/>
      <c r="B82" s="11"/>
      <c r="C82" s="11"/>
      <c r="D82" s="12"/>
      <c r="E82" s="36" t="s">
        <v>75</v>
      </c>
      <c r="F82" s="24">
        <v>2019</v>
      </c>
      <c r="G82" s="18">
        <v>1499096</v>
      </c>
      <c r="H82" s="48">
        <v>1385000</v>
      </c>
      <c r="I82" s="48">
        <v>428312</v>
      </c>
      <c r="J82" s="69"/>
    </row>
    <row r="83" spans="1:10" s="5" customFormat="1" ht="33" customHeight="1" x14ac:dyDescent="0.3">
      <c r="A83" s="11"/>
      <c r="B83" s="11"/>
      <c r="C83" s="11"/>
      <c r="D83" s="12"/>
      <c r="E83" s="36" t="s">
        <v>30</v>
      </c>
      <c r="F83" s="25" t="s">
        <v>47</v>
      </c>
      <c r="G83" s="24">
        <v>16272770</v>
      </c>
      <c r="H83" s="48">
        <v>300000</v>
      </c>
      <c r="I83" s="48">
        <v>14683</v>
      </c>
      <c r="J83" s="69"/>
    </row>
    <row r="84" spans="1:10" s="5" customFormat="1" ht="37.5" customHeight="1" x14ac:dyDescent="0.3">
      <c r="A84" s="11"/>
      <c r="B84" s="11"/>
      <c r="C84" s="11"/>
      <c r="D84" s="12"/>
      <c r="E84" s="36" t="s">
        <v>114</v>
      </c>
      <c r="F84" s="11">
        <v>2019</v>
      </c>
      <c r="G84" s="24">
        <v>1501757</v>
      </c>
      <c r="H84" s="48">
        <v>1335000</v>
      </c>
      <c r="I84" s="48">
        <v>975306</v>
      </c>
      <c r="J84" s="69"/>
    </row>
    <row r="85" spans="1:10" s="5" customFormat="1" ht="26" customHeight="1" x14ac:dyDescent="0.3">
      <c r="A85" s="11"/>
      <c r="B85" s="11"/>
      <c r="C85" s="11"/>
      <c r="D85" s="12"/>
      <c r="E85" s="17" t="s">
        <v>31</v>
      </c>
      <c r="F85" s="18" t="s">
        <v>47</v>
      </c>
      <c r="G85" s="18"/>
      <c r="H85" s="48">
        <v>2500000</v>
      </c>
      <c r="I85" s="48">
        <v>449889</v>
      </c>
      <c r="J85" s="69"/>
    </row>
    <row r="86" spans="1:10" s="5" customFormat="1" ht="48.5" customHeight="1" x14ac:dyDescent="0.3">
      <c r="A86" s="12">
        <v>1517325</v>
      </c>
      <c r="B86" s="12">
        <v>7325</v>
      </c>
      <c r="C86" s="22" t="s">
        <v>9</v>
      </c>
      <c r="D86" s="26" t="s">
        <v>20</v>
      </c>
      <c r="E86" s="26"/>
      <c r="F86" s="18"/>
      <c r="G86" s="18"/>
      <c r="H86" s="50">
        <f t="shared" ref="H86:I86" si="22">H87</f>
        <v>30651</v>
      </c>
      <c r="I86" s="50">
        <f t="shared" si="22"/>
        <v>0</v>
      </c>
      <c r="J86" s="69"/>
    </row>
    <row r="87" spans="1:10" s="5" customFormat="1" ht="20" customHeight="1" x14ac:dyDescent="0.3">
      <c r="A87" s="11"/>
      <c r="B87" s="11"/>
      <c r="C87" s="11"/>
      <c r="D87" s="12"/>
      <c r="E87" s="13" t="s">
        <v>13</v>
      </c>
      <c r="F87" s="18"/>
      <c r="G87" s="18"/>
      <c r="H87" s="50">
        <f>H88</f>
        <v>30651</v>
      </c>
      <c r="I87" s="50">
        <f>I88</f>
        <v>0</v>
      </c>
      <c r="J87" s="69"/>
    </row>
    <row r="88" spans="1:10" s="7" customFormat="1" ht="18.5" customHeight="1" x14ac:dyDescent="0.3">
      <c r="A88" s="38"/>
      <c r="B88" s="38"/>
      <c r="C88" s="38"/>
      <c r="D88" s="12"/>
      <c r="E88" s="36" t="s">
        <v>106</v>
      </c>
      <c r="F88" s="24" t="s">
        <v>48</v>
      </c>
      <c r="G88" s="24">
        <v>33898627</v>
      </c>
      <c r="H88" s="48">
        <v>30651</v>
      </c>
      <c r="I88" s="53"/>
      <c r="J88" s="69"/>
    </row>
    <row r="89" spans="1:10" s="7" customFormat="1" ht="52.5" customHeight="1" x14ac:dyDescent="0.3">
      <c r="A89" s="12">
        <v>1517330</v>
      </c>
      <c r="B89" s="12">
        <v>7330</v>
      </c>
      <c r="C89" s="22" t="s">
        <v>9</v>
      </c>
      <c r="D89" s="26" t="s">
        <v>77</v>
      </c>
      <c r="E89" s="26"/>
      <c r="F89" s="18"/>
      <c r="G89" s="18"/>
      <c r="H89" s="50">
        <f t="shared" ref="H89:I89" si="23">H90+H107</f>
        <v>38956476</v>
      </c>
      <c r="I89" s="50">
        <f t="shared" si="23"/>
        <v>19327041</v>
      </c>
      <c r="J89" s="69">
        <v>30</v>
      </c>
    </row>
    <row r="90" spans="1:10" s="5" customFormat="1" ht="19.399999999999999" customHeight="1" x14ac:dyDescent="0.3">
      <c r="A90" s="39"/>
      <c r="B90" s="39"/>
      <c r="C90" s="39"/>
      <c r="D90" s="12"/>
      <c r="E90" s="23" t="s">
        <v>10</v>
      </c>
      <c r="F90" s="40"/>
      <c r="G90" s="40"/>
      <c r="H90" s="50">
        <f t="shared" ref="H90:I90" si="24">SUM(H91:H106)</f>
        <v>10155996</v>
      </c>
      <c r="I90" s="50">
        <f t="shared" si="24"/>
        <v>6099959</v>
      </c>
      <c r="J90" s="69"/>
    </row>
    <row r="91" spans="1:10" s="5" customFormat="1" ht="36.65" customHeight="1" x14ac:dyDescent="0.3">
      <c r="A91" s="39"/>
      <c r="B91" s="39"/>
      <c r="C91" s="39"/>
      <c r="D91" s="12"/>
      <c r="E91" s="17" t="s">
        <v>21</v>
      </c>
      <c r="F91" s="24" t="s">
        <v>46</v>
      </c>
      <c r="G91" s="24"/>
      <c r="H91" s="48">
        <v>200000</v>
      </c>
      <c r="I91" s="48"/>
      <c r="J91" s="69"/>
    </row>
    <row r="92" spans="1:10" s="5" customFormat="1" ht="37.4" customHeight="1" x14ac:dyDescent="0.3">
      <c r="A92" s="39"/>
      <c r="B92" s="39"/>
      <c r="C92" s="39"/>
      <c r="D92" s="11"/>
      <c r="E92" s="36" t="s">
        <v>22</v>
      </c>
      <c r="F92" s="18" t="s">
        <v>48</v>
      </c>
      <c r="G92" s="24">
        <v>28556946</v>
      </c>
      <c r="H92" s="48">
        <v>5000000</v>
      </c>
      <c r="I92" s="48">
        <v>4105455</v>
      </c>
      <c r="J92" s="69"/>
    </row>
    <row r="93" spans="1:10" s="5" customFormat="1" ht="68.150000000000006" customHeight="1" x14ac:dyDescent="0.3">
      <c r="A93" s="39"/>
      <c r="B93" s="39"/>
      <c r="C93" s="39"/>
      <c r="D93" s="11"/>
      <c r="E93" s="17" t="s">
        <v>125</v>
      </c>
      <c r="F93" s="18" t="s">
        <v>55</v>
      </c>
      <c r="G93" s="24"/>
      <c r="H93" s="48">
        <v>1850000</v>
      </c>
      <c r="I93" s="48">
        <v>242860</v>
      </c>
      <c r="J93" s="69"/>
    </row>
    <row r="94" spans="1:10" s="5" customFormat="1" ht="43.4" customHeight="1" x14ac:dyDescent="0.3">
      <c r="A94" s="39"/>
      <c r="B94" s="39"/>
      <c r="C94" s="39"/>
      <c r="D94" s="11"/>
      <c r="E94" s="35" t="s">
        <v>109</v>
      </c>
      <c r="F94" s="41">
        <v>2019</v>
      </c>
      <c r="G94" s="24">
        <v>95761</v>
      </c>
      <c r="H94" s="48">
        <v>92000</v>
      </c>
      <c r="I94" s="48">
        <v>88659</v>
      </c>
      <c r="J94" s="69"/>
    </row>
    <row r="95" spans="1:10" s="5" customFormat="1" ht="47.25" customHeight="1" x14ac:dyDescent="0.3">
      <c r="A95" s="39"/>
      <c r="B95" s="39"/>
      <c r="C95" s="39"/>
      <c r="D95" s="11"/>
      <c r="E95" s="35" t="s">
        <v>115</v>
      </c>
      <c r="F95" s="41">
        <v>2019</v>
      </c>
      <c r="G95" s="24"/>
      <c r="H95" s="48">
        <v>130000</v>
      </c>
      <c r="I95" s="48">
        <v>123063</v>
      </c>
      <c r="J95" s="69"/>
    </row>
    <row r="96" spans="1:10" s="5" customFormat="1" ht="47.25" customHeight="1" x14ac:dyDescent="0.3">
      <c r="A96" s="39"/>
      <c r="B96" s="39"/>
      <c r="C96" s="39"/>
      <c r="D96" s="11"/>
      <c r="E96" s="35" t="s">
        <v>118</v>
      </c>
      <c r="F96" s="41">
        <v>2019</v>
      </c>
      <c r="G96" s="24"/>
      <c r="H96" s="48">
        <v>170457</v>
      </c>
      <c r="I96" s="48">
        <v>166455</v>
      </c>
      <c r="J96" s="69"/>
    </row>
    <row r="97" spans="1:10" s="5" customFormat="1" ht="36.75" customHeight="1" x14ac:dyDescent="0.3">
      <c r="A97" s="39"/>
      <c r="B97" s="39"/>
      <c r="C97" s="39"/>
      <c r="D97" s="11"/>
      <c r="E97" s="35" t="s">
        <v>110</v>
      </c>
      <c r="F97" s="41">
        <v>2019</v>
      </c>
      <c r="G97" s="24">
        <v>102782</v>
      </c>
      <c r="H97" s="48">
        <v>98765</v>
      </c>
      <c r="I97" s="48">
        <v>95398</v>
      </c>
      <c r="J97" s="69"/>
    </row>
    <row r="98" spans="1:10" s="5" customFormat="1" ht="47.15" customHeight="1" x14ac:dyDescent="0.3">
      <c r="A98" s="39"/>
      <c r="B98" s="39"/>
      <c r="C98" s="39"/>
      <c r="D98" s="11"/>
      <c r="E98" s="35" t="s">
        <v>112</v>
      </c>
      <c r="F98" s="41">
        <v>2019</v>
      </c>
      <c r="G98" s="24"/>
      <c r="H98" s="48">
        <v>4000</v>
      </c>
      <c r="I98" s="48">
        <v>4000</v>
      </c>
      <c r="J98" s="69"/>
    </row>
    <row r="99" spans="1:10" s="5" customFormat="1" ht="47.15" customHeight="1" x14ac:dyDescent="0.3">
      <c r="A99" s="39"/>
      <c r="B99" s="39"/>
      <c r="C99" s="39"/>
      <c r="D99" s="11"/>
      <c r="E99" s="35" t="s">
        <v>119</v>
      </c>
      <c r="F99" s="41">
        <v>2019</v>
      </c>
      <c r="G99" s="24"/>
      <c r="H99" s="48">
        <v>110000</v>
      </c>
      <c r="I99" s="48">
        <v>106302</v>
      </c>
      <c r="J99" s="69"/>
    </row>
    <row r="100" spans="1:10" s="5" customFormat="1" ht="44.5" customHeight="1" x14ac:dyDescent="0.3">
      <c r="A100" s="39"/>
      <c r="B100" s="39"/>
      <c r="C100" s="39"/>
      <c r="D100" s="11"/>
      <c r="E100" s="35" t="s">
        <v>89</v>
      </c>
      <c r="F100" s="18" t="s">
        <v>46</v>
      </c>
      <c r="G100" s="24">
        <v>167618</v>
      </c>
      <c r="H100" s="48">
        <v>161733</v>
      </c>
      <c r="I100" s="48">
        <v>161733</v>
      </c>
      <c r="J100" s="69">
        <v>31</v>
      </c>
    </row>
    <row r="101" spans="1:10" s="5" customFormat="1" ht="40.4" customHeight="1" x14ac:dyDescent="0.3">
      <c r="A101" s="39"/>
      <c r="B101" s="39"/>
      <c r="C101" s="39"/>
      <c r="D101" s="12"/>
      <c r="E101" s="36" t="s">
        <v>98</v>
      </c>
      <c r="F101" s="24" t="s">
        <v>46</v>
      </c>
      <c r="G101" s="24">
        <v>590105</v>
      </c>
      <c r="H101" s="48">
        <v>83465</v>
      </c>
      <c r="I101" s="48">
        <v>79741</v>
      </c>
      <c r="J101" s="69"/>
    </row>
    <row r="102" spans="1:10" s="5" customFormat="1" ht="39" customHeight="1" x14ac:dyDescent="0.3">
      <c r="A102" s="39"/>
      <c r="B102" s="39"/>
      <c r="C102" s="39"/>
      <c r="D102" s="12"/>
      <c r="E102" s="36" t="s">
        <v>99</v>
      </c>
      <c r="F102" s="24" t="s">
        <v>46</v>
      </c>
      <c r="G102" s="24">
        <v>634164</v>
      </c>
      <c r="H102" s="48">
        <v>175501</v>
      </c>
      <c r="I102" s="48">
        <v>146402</v>
      </c>
      <c r="J102" s="69"/>
    </row>
    <row r="103" spans="1:10" s="5" customFormat="1" ht="26.5" customHeight="1" x14ac:dyDescent="0.3">
      <c r="A103" s="39"/>
      <c r="B103" s="39"/>
      <c r="C103" s="39"/>
      <c r="D103" s="12"/>
      <c r="E103" s="36" t="s">
        <v>100</v>
      </c>
      <c r="F103" s="24" t="s">
        <v>46</v>
      </c>
      <c r="G103" s="24">
        <v>471924</v>
      </c>
      <c r="H103" s="48">
        <v>178631</v>
      </c>
      <c r="I103" s="48">
        <v>178623</v>
      </c>
      <c r="J103" s="69"/>
    </row>
    <row r="104" spans="1:10" s="5" customFormat="1" ht="39" customHeight="1" x14ac:dyDescent="0.3">
      <c r="A104" s="39"/>
      <c r="B104" s="39"/>
      <c r="C104" s="39"/>
      <c r="D104" s="12"/>
      <c r="E104" s="36" t="s">
        <v>101</v>
      </c>
      <c r="F104" s="24" t="s">
        <v>46</v>
      </c>
      <c r="G104" s="24">
        <v>536948</v>
      </c>
      <c r="H104" s="48">
        <v>18944</v>
      </c>
      <c r="I104" s="48"/>
      <c r="J104" s="69"/>
    </row>
    <row r="105" spans="1:10" s="5" customFormat="1" ht="38.5" customHeight="1" x14ac:dyDescent="0.3">
      <c r="A105" s="39"/>
      <c r="B105" s="39"/>
      <c r="C105" s="39"/>
      <c r="D105" s="12"/>
      <c r="E105" s="36" t="s">
        <v>102</v>
      </c>
      <c r="F105" s="24" t="s">
        <v>46</v>
      </c>
      <c r="G105" s="24">
        <v>1651333</v>
      </c>
      <c r="H105" s="48">
        <v>1276500</v>
      </c>
      <c r="I105" s="48"/>
      <c r="J105" s="69"/>
    </row>
    <row r="106" spans="1:10" s="5" customFormat="1" ht="27.65" customHeight="1" x14ac:dyDescent="0.3">
      <c r="A106" s="39"/>
      <c r="B106" s="39"/>
      <c r="C106" s="39"/>
      <c r="D106" s="12"/>
      <c r="E106" s="36" t="s">
        <v>103</v>
      </c>
      <c r="F106" s="24" t="s">
        <v>46</v>
      </c>
      <c r="G106" s="24">
        <v>1135462</v>
      </c>
      <c r="H106" s="48">
        <v>606000</v>
      </c>
      <c r="I106" s="48">
        <v>601268</v>
      </c>
      <c r="J106" s="69"/>
    </row>
    <row r="107" spans="1:10" s="5" customFormat="1" ht="18" customHeight="1" x14ac:dyDescent="0.3">
      <c r="A107" s="39"/>
      <c r="B107" s="39"/>
      <c r="C107" s="39"/>
      <c r="D107" s="12"/>
      <c r="E107" s="13" t="s">
        <v>13</v>
      </c>
      <c r="F107" s="18"/>
      <c r="G107" s="24"/>
      <c r="H107" s="50">
        <f t="shared" ref="H107:I107" si="25">SUM(H108:H121)</f>
        <v>28800480</v>
      </c>
      <c r="I107" s="50">
        <f t="shared" si="25"/>
        <v>13227082</v>
      </c>
      <c r="J107" s="69"/>
    </row>
    <row r="108" spans="1:10" s="5" customFormat="1" ht="38.15" customHeight="1" x14ac:dyDescent="0.3">
      <c r="A108" s="39"/>
      <c r="B108" s="39"/>
      <c r="C108" s="39"/>
      <c r="D108" s="12"/>
      <c r="E108" s="35" t="s">
        <v>32</v>
      </c>
      <c r="F108" s="11">
        <v>2019</v>
      </c>
      <c r="G108" s="24">
        <v>1488288</v>
      </c>
      <c r="H108" s="48">
        <v>1436000</v>
      </c>
      <c r="I108" s="48">
        <v>1327832</v>
      </c>
      <c r="J108" s="69"/>
    </row>
    <row r="109" spans="1:10" s="5" customFormat="1" ht="38.15" customHeight="1" x14ac:dyDescent="0.3">
      <c r="A109" s="39"/>
      <c r="B109" s="39"/>
      <c r="C109" s="39"/>
      <c r="D109" s="12"/>
      <c r="E109" s="35" t="s">
        <v>90</v>
      </c>
      <c r="F109" s="11">
        <v>2019</v>
      </c>
      <c r="G109" s="24">
        <v>1478784</v>
      </c>
      <c r="H109" s="48">
        <v>1500000</v>
      </c>
      <c r="I109" s="48">
        <v>1142241</v>
      </c>
      <c r="J109" s="69"/>
    </row>
    <row r="110" spans="1:10" s="5" customFormat="1" ht="38.15" customHeight="1" x14ac:dyDescent="0.3">
      <c r="A110" s="39"/>
      <c r="B110" s="39"/>
      <c r="C110" s="39"/>
      <c r="D110" s="12"/>
      <c r="E110" s="35" t="s">
        <v>130</v>
      </c>
      <c r="F110" s="11"/>
      <c r="G110" s="24"/>
      <c r="H110" s="48">
        <v>500000</v>
      </c>
      <c r="I110" s="48"/>
      <c r="J110" s="69"/>
    </row>
    <row r="111" spans="1:10" s="5" customFormat="1" ht="47.15" customHeight="1" x14ac:dyDescent="0.3">
      <c r="A111" s="39"/>
      <c r="B111" s="39"/>
      <c r="C111" s="39"/>
      <c r="D111" s="12"/>
      <c r="E111" s="35" t="s">
        <v>131</v>
      </c>
      <c r="F111" s="11">
        <v>2019</v>
      </c>
      <c r="G111" s="24"/>
      <c r="H111" s="48">
        <v>1400000</v>
      </c>
      <c r="I111" s="48">
        <v>1056054</v>
      </c>
      <c r="J111" s="69"/>
    </row>
    <row r="112" spans="1:10" s="5" customFormat="1" ht="40.4" customHeight="1" x14ac:dyDescent="0.3">
      <c r="A112" s="39"/>
      <c r="B112" s="39"/>
      <c r="C112" s="39"/>
      <c r="D112" s="12"/>
      <c r="E112" s="35" t="s">
        <v>33</v>
      </c>
      <c r="F112" s="24" t="s">
        <v>47</v>
      </c>
      <c r="G112" s="24">
        <v>4183025</v>
      </c>
      <c r="H112" s="48">
        <v>3000000</v>
      </c>
      <c r="I112" s="48">
        <v>1760554</v>
      </c>
      <c r="J112" s="69"/>
    </row>
    <row r="113" spans="1:10" s="5" customFormat="1" ht="40.4" customHeight="1" x14ac:dyDescent="0.3">
      <c r="A113" s="39"/>
      <c r="B113" s="39"/>
      <c r="C113" s="39"/>
      <c r="D113" s="12"/>
      <c r="E113" s="35" t="s">
        <v>116</v>
      </c>
      <c r="F113" s="24" t="s">
        <v>50</v>
      </c>
      <c r="G113" s="24">
        <v>14274349</v>
      </c>
      <c r="H113" s="48">
        <v>11800000</v>
      </c>
      <c r="I113" s="48">
        <v>4019411</v>
      </c>
      <c r="J113" s="69">
        <v>32</v>
      </c>
    </row>
    <row r="114" spans="1:10" s="5" customFormat="1" ht="26" customHeight="1" x14ac:dyDescent="0.3">
      <c r="A114" s="39"/>
      <c r="B114" s="39"/>
      <c r="C114" s="39"/>
      <c r="D114" s="12"/>
      <c r="E114" s="35" t="s">
        <v>113</v>
      </c>
      <c r="F114" s="24" t="s">
        <v>46</v>
      </c>
      <c r="G114" s="24">
        <v>2393868</v>
      </c>
      <c r="H114" s="48">
        <v>50000</v>
      </c>
      <c r="I114" s="48"/>
      <c r="J114" s="69"/>
    </row>
    <row r="115" spans="1:10" s="5" customFormat="1" ht="26" customHeight="1" x14ac:dyDescent="0.3">
      <c r="A115" s="39"/>
      <c r="B115" s="39"/>
      <c r="C115" s="39"/>
      <c r="D115" s="12"/>
      <c r="E115" s="35" t="s">
        <v>117</v>
      </c>
      <c r="F115" s="24">
        <v>2019</v>
      </c>
      <c r="G115" s="24"/>
      <c r="H115" s="48">
        <v>280000</v>
      </c>
      <c r="I115" s="48">
        <v>270507</v>
      </c>
      <c r="J115" s="69"/>
    </row>
    <row r="116" spans="1:10" s="5" customFormat="1" ht="45.65" customHeight="1" x14ac:dyDescent="0.3">
      <c r="A116" s="39"/>
      <c r="B116" s="39"/>
      <c r="C116" s="39"/>
      <c r="D116" s="12"/>
      <c r="E116" s="35" t="s">
        <v>108</v>
      </c>
      <c r="F116" s="11">
        <v>2019</v>
      </c>
      <c r="G116" s="24"/>
      <c r="H116" s="48">
        <v>650000</v>
      </c>
      <c r="I116" s="48">
        <v>457996</v>
      </c>
      <c r="J116" s="69"/>
    </row>
    <row r="117" spans="1:10" s="5" customFormat="1" ht="40.4" customHeight="1" x14ac:dyDescent="0.3">
      <c r="A117" s="39"/>
      <c r="B117" s="39"/>
      <c r="C117" s="39"/>
      <c r="D117" s="12"/>
      <c r="E117" s="35" t="s">
        <v>23</v>
      </c>
      <c r="F117" s="11">
        <v>2019</v>
      </c>
      <c r="G117" s="24">
        <v>1516100</v>
      </c>
      <c r="H117" s="48">
        <v>880000</v>
      </c>
      <c r="I117" s="48">
        <v>495025</v>
      </c>
      <c r="J117" s="69"/>
    </row>
    <row r="118" spans="1:10" s="5" customFormat="1" ht="36" customHeight="1" x14ac:dyDescent="0.3">
      <c r="A118" s="39"/>
      <c r="B118" s="39"/>
      <c r="C118" s="39"/>
      <c r="D118" s="12"/>
      <c r="E118" s="35" t="s">
        <v>24</v>
      </c>
      <c r="F118" s="24" t="s">
        <v>48</v>
      </c>
      <c r="G118" s="24">
        <v>31834662</v>
      </c>
      <c r="H118" s="48">
        <v>7000000</v>
      </c>
      <c r="I118" s="48">
        <v>2565933</v>
      </c>
      <c r="J118" s="69"/>
    </row>
    <row r="119" spans="1:10" s="5" customFormat="1" ht="21.65" customHeight="1" x14ac:dyDescent="0.3">
      <c r="A119" s="39"/>
      <c r="B119" s="39"/>
      <c r="C119" s="39"/>
      <c r="D119" s="12"/>
      <c r="E119" s="36" t="s">
        <v>25</v>
      </c>
      <c r="F119" s="24" t="s">
        <v>48</v>
      </c>
      <c r="G119" s="24">
        <v>14670250</v>
      </c>
      <c r="H119" s="48">
        <v>34480</v>
      </c>
      <c r="I119" s="48"/>
      <c r="J119" s="69"/>
    </row>
    <row r="120" spans="1:10" s="5" customFormat="1" ht="33" customHeight="1" x14ac:dyDescent="0.3">
      <c r="A120" s="39"/>
      <c r="B120" s="39"/>
      <c r="C120" s="39"/>
      <c r="D120" s="12"/>
      <c r="E120" s="36" t="s">
        <v>26</v>
      </c>
      <c r="F120" s="11">
        <v>2019</v>
      </c>
      <c r="G120" s="24"/>
      <c r="H120" s="48">
        <v>70000</v>
      </c>
      <c r="I120" s="48">
        <v>33864</v>
      </c>
      <c r="J120" s="69"/>
    </row>
    <row r="121" spans="1:10" s="5" customFormat="1" ht="41.15" customHeight="1" x14ac:dyDescent="0.3">
      <c r="A121" s="39"/>
      <c r="B121" s="39"/>
      <c r="C121" s="39"/>
      <c r="D121" s="12"/>
      <c r="E121" s="36" t="s">
        <v>63</v>
      </c>
      <c r="F121" s="24" t="s">
        <v>46</v>
      </c>
      <c r="G121" s="24"/>
      <c r="H121" s="48">
        <v>200000</v>
      </c>
      <c r="I121" s="48">
        <v>97665</v>
      </c>
      <c r="J121" s="69"/>
    </row>
    <row r="122" spans="1:10" s="5" customFormat="1" ht="60" customHeight="1" x14ac:dyDescent="0.3">
      <c r="A122" s="12">
        <v>1517361</v>
      </c>
      <c r="B122" s="12">
        <v>7361</v>
      </c>
      <c r="C122" s="22" t="s">
        <v>79</v>
      </c>
      <c r="D122" s="26" t="s">
        <v>91</v>
      </c>
      <c r="E122" s="35" t="s">
        <v>92</v>
      </c>
      <c r="F122" s="24" t="s">
        <v>46</v>
      </c>
      <c r="G122" s="24">
        <v>1567405</v>
      </c>
      <c r="H122" s="50">
        <v>28000</v>
      </c>
      <c r="I122" s="50">
        <v>28000</v>
      </c>
      <c r="J122" s="69"/>
    </row>
    <row r="123" spans="1:10" s="5" customFormat="1" ht="24" customHeight="1" x14ac:dyDescent="0.3">
      <c r="A123" s="12">
        <v>1517640</v>
      </c>
      <c r="B123" s="12">
        <v>7640</v>
      </c>
      <c r="C123" s="39"/>
      <c r="D123" s="26" t="s">
        <v>36</v>
      </c>
      <c r="E123" s="39"/>
      <c r="F123" s="18"/>
      <c r="G123" s="24"/>
      <c r="H123" s="50">
        <f t="shared" ref="H123:I123" si="26">SUM(H124:H133)</f>
        <v>59969756.049999997</v>
      </c>
      <c r="I123" s="50">
        <f t="shared" si="26"/>
        <v>5128004</v>
      </c>
      <c r="J123" s="69"/>
    </row>
    <row r="124" spans="1:10" s="5" customFormat="1" ht="82.4" customHeight="1" x14ac:dyDescent="0.3">
      <c r="A124" s="39"/>
      <c r="B124" s="39"/>
      <c r="C124" s="39"/>
      <c r="D124" s="39"/>
      <c r="E124" s="35" t="s">
        <v>70</v>
      </c>
      <c r="F124" s="18" t="s">
        <v>50</v>
      </c>
      <c r="G124" s="24"/>
      <c r="H124" s="48">
        <v>48605756.049999997</v>
      </c>
      <c r="I124" s="53"/>
      <c r="J124" s="69"/>
    </row>
    <row r="125" spans="1:10" s="5" customFormat="1" ht="39" customHeight="1" x14ac:dyDescent="0.3">
      <c r="A125" s="39"/>
      <c r="B125" s="39"/>
      <c r="C125" s="39"/>
      <c r="D125" s="39"/>
      <c r="E125" s="35" t="s">
        <v>56</v>
      </c>
      <c r="F125" s="18" t="s">
        <v>47</v>
      </c>
      <c r="G125" s="24"/>
      <c r="H125" s="48">
        <v>738060</v>
      </c>
      <c r="I125" s="53"/>
      <c r="J125" s="69">
        <v>33</v>
      </c>
    </row>
    <row r="126" spans="1:10" s="5" customFormat="1" ht="39" customHeight="1" x14ac:dyDescent="0.3">
      <c r="A126" s="39"/>
      <c r="B126" s="39"/>
      <c r="C126" s="39"/>
      <c r="D126" s="39"/>
      <c r="E126" s="35" t="s">
        <v>57</v>
      </c>
      <c r="F126" s="18" t="s">
        <v>47</v>
      </c>
      <c r="G126" s="24"/>
      <c r="H126" s="48">
        <v>643580</v>
      </c>
      <c r="I126" s="53"/>
      <c r="J126" s="69"/>
    </row>
    <row r="127" spans="1:10" ht="54" customHeight="1" x14ac:dyDescent="0.3">
      <c r="A127" s="42"/>
      <c r="B127" s="42"/>
      <c r="C127" s="42"/>
      <c r="D127" s="42"/>
      <c r="E127" s="35" t="s">
        <v>58</v>
      </c>
      <c r="F127" s="18" t="s">
        <v>47</v>
      </c>
      <c r="G127" s="42"/>
      <c r="H127" s="48">
        <v>327860</v>
      </c>
      <c r="I127" s="53"/>
      <c r="J127" s="69"/>
    </row>
    <row r="128" spans="1:10" ht="26" customHeight="1" x14ac:dyDescent="0.3">
      <c r="A128" s="42"/>
      <c r="B128" s="42"/>
      <c r="C128" s="42"/>
      <c r="D128" s="42"/>
      <c r="E128" s="43" t="s">
        <v>59</v>
      </c>
      <c r="F128" s="24" t="s">
        <v>48</v>
      </c>
      <c r="G128" s="24">
        <v>25179181</v>
      </c>
      <c r="H128" s="48">
        <v>7000000</v>
      </c>
      <c r="I128" s="48">
        <v>4973673</v>
      </c>
      <c r="J128" s="69"/>
    </row>
    <row r="129" spans="1:10" ht="26" customHeight="1" x14ac:dyDescent="0.35">
      <c r="A129" s="42"/>
      <c r="B129" s="42"/>
      <c r="C129" s="42"/>
      <c r="D129" s="42"/>
      <c r="E129" s="35" t="s">
        <v>60</v>
      </c>
      <c r="F129" s="24" t="s">
        <v>51</v>
      </c>
      <c r="G129" s="24">
        <v>5382485</v>
      </c>
      <c r="H129" s="48">
        <v>1000000</v>
      </c>
      <c r="J129" s="69"/>
    </row>
    <row r="130" spans="1:10" ht="36" customHeight="1" x14ac:dyDescent="0.3">
      <c r="A130" s="42"/>
      <c r="B130" s="42"/>
      <c r="C130" s="42"/>
      <c r="D130" s="42"/>
      <c r="E130" s="35" t="s">
        <v>95</v>
      </c>
      <c r="F130" s="24" t="s">
        <v>45</v>
      </c>
      <c r="G130" s="24">
        <v>9999558</v>
      </c>
      <c r="H130" s="48">
        <v>154500</v>
      </c>
      <c r="I130" s="48">
        <v>154331</v>
      </c>
      <c r="J130" s="69"/>
    </row>
    <row r="131" spans="1:10" ht="46.5" customHeight="1" x14ac:dyDescent="0.35">
      <c r="A131" s="42"/>
      <c r="B131" s="42"/>
      <c r="C131" s="42"/>
      <c r="D131" s="42"/>
      <c r="E131" s="35" t="s">
        <v>122</v>
      </c>
      <c r="F131" s="24" t="s">
        <v>50</v>
      </c>
      <c r="G131" s="24"/>
      <c r="H131" s="48">
        <v>500000</v>
      </c>
      <c r="J131" s="69"/>
    </row>
    <row r="132" spans="1:10" ht="78" x14ac:dyDescent="0.35">
      <c r="A132" s="42"/>
      <c r="B132" s="42"/>
      <c r="C132" s="42"/>
      <c r="D132" s="42"/>
      <c r="E132" s="35" t="s">
        <v>61</v>
      </c>
      <c r="F132" s="24" t="s">
        <v>49</v>
      </c>
      <c r="G132" s="24">
        <v>1422026</v>
      </c>
      <c r="H132" s="48">
        <v>500000</v>
      </c>
      <c r="J132" s="69"/>
    </row>
    <row r="133" spans="1:10" ht="117" x14ac:dyDescent="0.35">
      <c r="A133" s="42"/>
      <c r="B133" s="42"/>
      <c r="C133" s="42"/>
      <c r="D133" s="42"/>
      <c r="E133" s="35" t="s">
        <v>62</v>
      </c>
      <c r="F133" s="24" t="s">
        <v>49</v>
      </c>
      <c r="G133" s="24">
        <v>1328224</v>
      </c>
      <c r="H133" s="48">
        <v>500000</v>
      </c>
      <c r="J133" s="69"/>
    </row>
    <row r="134" spans="1:10" ht="26.15" customHeight="1" x14ac:dyDescent="0.3">
      <c r="A134" s="42"/>
      <c r="B134" s="42"/>
      <c r="C134" s="42"/>
      <c r="D134" s="59" t="s">
        <v>39</v>
      </c>
      <c r="E134" s="42"/>
      <c r="F134" s="42"/>
      <c r="G134" s="42"/>
      <c r="H134" s="50">
        <f t="shared" ref="H134:I134" si="27">H54+H14+H10</f>
        <v>149861919.84999999</v>
      </c>
      <c r="I134" s="50">
        <f t="shared" si="27"/>
        <v>53162103.170000002</v>
      </c>
      <c r="J134" s="70"/>
    </row>
    <row r="135" spans="1:10" s="54" customFormat="1" ht="26.15" customHeight="1" x14ac:dyDescent="0.3">
      <c r="A135" s="8"/>
      <c r="B135" s="8"/>
      <c r="C135" s="8"/>
      <c r="D135" s="21" t="s">
        <v>80</v>
      </c>
      <c r="E135" s="8"/>
      <c r="F135" s="8"/>
      <c r="G135" s="8"/>
      <c r="H135" s="44">
        <f t="shared" ref="H135:I135" si="28">H15</f>
        <v>6362000</v>
      </c>
      <c r="I135" s="44">
        <f t="shared" si="28"/>
        <v>5263239.82</v>
      </c>
      <c r="J135" s="71">
        <v>34</v>
      </c>
    </row>
    <row r="136" spans="1:10" s="45" customFormat="1" x14ac:dyDescent="0.35">
      <c r="H136" s="55"/>
      <c r="I136" s="56"/>
      <c r="J136" s="66"/>
    </row>
    <row r="137" spans="1:10" s="45" customFormat="1" x14ac:dyDescent="0.35">
      <c r="H137" s="55"/>
      <c r="I137" s="56"/>
      <c r="J137" s="66"/>
    </row>
    <row r="138" spans="1:10" s="45" customFormat="1" x14ac:dyDescent="0.35">
      <c r="H138" s="55"/>
      <c r="I138" s="56"/>
      <c r="J138" s="66"/>
    </row>
    <row r="139" spans="1:10" s="46" customFormat="1" ht="18" customHeight="1" x14ac:dyDescent="0.4">
      <c r="A139" s="67" t="s">
        <v>139</v>
      </c>
      <c r="B139" s="67"/>
      <c r="C139" s="67"/>
      <c r="D139" s="67"/>
      <c r="E139" s="67"/>
      <c r="H139" s="47"/>
      <c r="I139" s="57"/>
      <c r="J139" s="66"/>
    </row>
    <row r="140" spans="1:10" s="46" customFormat="1" ht="18" x14ac:dyDescent="0.4">
      <c r="A140" s="67" t="s">
        <v>140</v>
      </c>
      <c r="B140" s="67"/>
      <c r="C140" s="67"/>
      <c r="D140" s="67"/>
      <c r="E140" s="58"/>
      <c r="F140" s="58"/>
      <c r="G140" s="58"/>
      <c r="H140" s="47" t="s">
        <v>141</v>
      </c>
      <c r="I140" s="57"/>
      <c r="J140" s="66"/>
    </row>
    <row r="141" spans="1:10" s="45" customFormat="1" x14ac:dyDescent="0.35">
      <c r="H141" s="55"/>
      <c r="I141" s="56"/>
      <c r="J141" s="66"/>
    </row>
    <row r="142" spans="1:10" s="45" customFormat="1" x14ac:dyDescent="0.35">
      <c r="H142" s="55"/>
      <c r="I142" s="56"/>
      <c r="J142" s="66"/>
    </row>
    <row r="143" spans="1:10" s="45" customFormat="1" x14ac:dyDescent="0.35">
      <c r="H143" s="55"/>
      <c r="I143" s="56"/>
      <c r="J143" s="66"/>
    </row>
    <row r="144" spans="1:10" s="45" customFormat="1" x14ac:dyDescent="0.35">
      <c r="H144" s="55"/>
      <c r="I144" s="56"/>
      <c r="J144" s="66"/>
    </row>
    <row r="145" spans="5:10" s="45" customFormat="1" x14ac:dyDescent="0.35">
      <c r="H145" s="55"/>
      <c r="I145" s="56"/>
      <c r="J145" s="66"/>
    </row>
    <row r="146" spans="5:10" s="45" customFormat="1" x14ac:dyDescent="0.35">
      <c r="H146" s="55"/>
      <c r="I146" s="56"/>
      <c r="J146" s="66"/>
    </row>
    <row r="147" spans="5:10" s="45" customFormat="1" x14ac:dyDescent="0.35">
      <c r="H147" s="55"/>
      <c r="I147" s="56"/>
      <c r="J147" s="66"/>
    </row>
    <row r="148" spans="5:10" s="45" customFormat="1" x14ac:dyDescent="0.35">
      <c r="H148" s="55"/>
      <c r="I148" s="56"/>
      <c r="J148" s="66"/>
    </row>
    <row r="149" spans="5:10" x14ac:dyDescent="0.35">
      <c r="E149" s="45"/>
      <c r="F149" s="45"/>
      <c r="G149" s="45"/>
      <c r="H149" s="55"/>
      <c r="I149" s="56"/>
      <c r="J149" s="66"/>
    </row>
    <row r="150" spans="5:10" x14ac:dyDescent="0.35">
      <c r="E150" s="45"/>
      <c r="F150" s="45"/>
      <c r="G150" s="45"/>
      <c r="H150" s="55"/>
      <c r="I150" s="56"/>
      <c r="J150" s="66"/>
    </row>
    <row r="151" spans="5:10" x14ac:dyDescent="0.35">
      <c r="E151" s="45"/>
      <c r="F151" s="45"/>
      <c r="G151" s="45"/>
      <c r="H151" s="55"/>
      <c r="I151" s="56"/>
      <c r="J151" s="66"/>
    </row>
    <row r="152" spans="5:10" x14ac:dyDescent="0.35">
      <c r="E152" s="45"/>
      <c r="F152" s="45"/>
      <c r="G152" s="45"/>
      <c r="H152" s="55"/>
      <c r="I152" s="56"/>
      <c r="J152" s="66"/>
    </row>
    <row r="153" spans="5:10" x14ac:dyDescent="0.35">
      <c r="E153" s="45"/>
      <c r="F153" s="45"/>
      <c r="G153" s="45"/>
      <c r="H153" s="55"/>
      <c r="I153" s="56"/>
      <c r="J153" s="66"/>
    </row>
    <row r="154" spans="5:10" x14ac:dyDescent="0.35">
      <c r="E154" s="45"/>
      <c r="F154" s="45"/>
      <c r="G154" s="45"/>
      <c r="H154" s="55"/>
      <c r="I154" s="56"/>
      <c r="J154" s="66"/>
    </row>
    <row r="155" spans="5:10" x14ac:dyDescent="0.35">
      <c r="E155" s="45"/>
      <c r="F155" s="45"/>
      <c r="G155" s="45"/>
      <c r="H155" s="55"/>
      <c r="I155" s="56"/>
      <c r="J155" s="66"/>
    </row>
    <row r="156" spans="5:10" x14ac:dyDescent="0.35">
      <c r="E156" s="45"/>
      <c r="F156" s="45"/>
      <c r="G156" s="45"/>
      <c r="H156" s="55"/>
      <c r="I156" s="56"/>
      <c r="J156" s="66"/>
    </row>
    <row r="157" spans="5:10" x14ac:dyDescent="0.35">
      <c r="E157" s="45"/>
      <c r="F157" s="45"/>
      <c r="G157" s="45"/>
      <c r="H157" s="55"/>
      <c r="I157" s="56"/>
      <c r="J157" s="66"/>
    </row>
    <row r="158" spans="5:10" x14ac:dyDescent="0.35">
      <c r="E158" s="45"/>
      <c r="F158" s="45"/>
      <c r="G158" s="45"/>
      <c r="H158" s="55"/>
      <c r="I158" s="56"/>
      <c r="J158" s="66"/>
    </row>
    <row r="159" spans="5:10" x14ac:dyDescent="0.35">
      <c r="E159" s="45"/>
      <c r="F159" s="45"/>
      <c r="G159" s="45"/>
      <c r="H159" s="55"/>
      <c r="I159" s="56"/>
    </row>
    <row r="160" spans="5:10" x14ac:dyDescent="0.35">
      <c r="E160" s="45"/>
      <c r="F160" s="45"/>
      <c r="G160" s="45"/>
      <c r="H160" s="55"/>
      <c r="I160" s="56"/>
    </row>
    <row r="161" spans="5:9" x14ac:dyDescent="0.35">
      <c r="E161" s="45"/>
      <c r="F161" s="45"/>
      <c r="G161" s="45"/>
      <c r="H161" s="55"/>
      <c r="I161" s="56"/>
    </row>
  </sheetData>
  <mergeCells count="18">
    <mergeCell ref="F1:I1"/>
    <mergeCell ref="F2:I2"/>
    <mergeCell ref="F3:I3"/>
    <mergeCell ref="J2:J15"/>
    <mergeCell ref="A139:E139"/>
    <mergeCell ref="A6:I6"/>
    <mergeCell ref="A140:D140"/>
    <mergeCell ref="J16:J25"/>
    <mergeCell ref="J26:J36"/>
    <mergeCell ref="J37:J48"/>
    <mergeCell ref="J49:J62"/>
    <mergeCell ref="J63:J74"/>
    <mergeCell ref="J75:J88"/>
    <mergeCell ref="J89:J99"/>
    <mergeCell ref="J100:J112"/>
    <mergeCell ref="J113:J124"/>
    <mergeCell ref="J125:J134"/>
    <mergeCell ref="J135:J158"/>
  </mergeCells>
  <printOptions horizontalCentered="1"/>
  <pageMargins left="0.19685039370078741" right="0.19685039370078741" top="1.1811023622047245" bottom="0.59055118110236227" header="0.31496062992125984" footer="0.31496062992125984"/>
  <pageSetup paperSize="9" scale="89" fitToHeight="14" orientation="landscape" useFirstPageNumber="1" verticalDpi="0" r:id="rId1"/>
  <headerFooter differentFirst="1" scaleWithDoc="0"/>
  <rowBreaks count="1" manualBreakCount="1">
    <brk id="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5 (в)</vt:lpstr>
      <vt:lpstr>'дод 5 (в)'!Заголовки_для_печати</vt:lpstr>
      <vt:lpstr>'дод 5 (в)'!Область_печати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Цибульник Неля Миколаївна</cp:lastModifiedBy>
  <cp:lastPrinted>2019-10-23T06:13:44Z</cp:lastPrinted>
  <dcterms:created xsi:type="dcterms:W3CDTF">2018-10-18T06:20:50Z</dcterms:created>
  <dcterms:modified xsi:type="dcterms:W3CDTF">2019-10-23T06:25:03Z</dcterms:modified>
</cp:coreProperties>
</file>