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8" windowHeight="7620" tabRatio="319" activeTab="0"/>
  </bookViews>
  <sheets>
    <sheet name="2273" sheetId="1" r:id="rId1"/>
  </sheets>
  <definedNames>
    <definedName name="_xlnm.Print_Area" localSheetId="0">'2273'!$A$1:$O$19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<sst xmlns="http://schemas.openxmlformats.org/spreadsheetml/2006/main" count="31" uniqueCount="30">
  <si>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</si>
  <si>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</si>
  <si>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</si>
  <si>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</si>
  <si>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</si>
  <si>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</si>
  <si>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</si>
  <si>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</si>
  <si>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</si>
  <si>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</si>
  <si>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</si>
  <si>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</si>
  <si>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</si>
  <si>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</si>
  <si>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</si>
  <si>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Разом:</t>
  </si>
  <si>
    <t xml:space="preserve">до рішення виконавчого комітету </t>
  </si>
  <si>
    <t>Додаток 1</t>
  </si>
  <si>
    <t>В.В.Цилюрик</t>
  </si>
  <si>
    <t>Заступник начальника відділу
бухгалтерського обліку та звітності</t>
  </si>
  <si>
    <t>від                       №</t>
  </si>
  <si>
    <t>Затверджено, разом:</t>
  </si>
  <si>
    <t>Внесено зміни, разом:</t>
  </si>
  <si>
    <t>Внесено зміни:</t>
  </si>
  <si>
    <t>1.</t>
  </si>
  <si>
    <t>Затверджено з урахуванням змін:</t>
  </si>
  <si>
    <t>Ліміти споживання електричної енергії на 2019 рік по головному розпоряднику коштів "Виконавчий комітет Сумської міської ради"</t>
  </si>
  <si>
    <t>кВт год</t>
  </si>
  <si>
    <t>Комунальна установа "Центр матері та дитини" (КПКВК 0213241), затверджено:</t>
  </si>
  <si>
    <t>Виконавчий комітет (КПКВК 0213241)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</si>
</sst>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"/>
  </numFmts>
  <fonts count="52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2" fontId="49" fillId="0" borderId="0" xfId="0" applyNumberFormat="1" applyFont="1" applyFill="1" applyBorder="1" applyAlignment="1">
      <alignment horizontal="center" vertical="center" shrinkToFit="1"/>
    </xf>
    <xf numFmtId="2" fontId="50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/>
    </xf>
    <xf numFmtId="2" fontId="51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4" fontId="50" fillId="0" borderId="12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202" fontId="5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9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2" fontId="49" fillId="0" borderId="0" xfId="0" applyNumberFormat="1" applyFont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4" fontId="50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" fontId="2" fillId="0" borderId="23" xfId="53" applyNumberFormat="1" applyFont="1" applyFill="1" applyBorder="1" applyAlignment="1">
      <alignment horizontal="center" vertical="center"/>
      <protection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4" xfId="53" applyNumberFormat="1" applyFont="1" applyFill="1" applyBorder="1" applyAlignment="1">
      <alignment horizontal="center" vertical="center"/>
      <protection/>
    </xf>
    <xf numFmtId="4" fontId="2" fillId="0" borderId="25" xfId="53" applyNumberFormat="1" applyFont="1" applyFill="1" applyBorder="1" applyAlignment="1">
      <alignment horizontal="center" vertical="center"/>
      <protection/>
    </xf>
    <xf numFmtId="4" fontId="2" fillId="0" borderId="26" xfId="53" applyNumberFormat="1" applyFont="1" applyFill="1" applyBorder="1" applyAlignment="1">
      <alignment horizontal="center" vertical="center"/>
      <protection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2" fontId="50" fillId="0" borderId="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6"/>
  <sheetViews>
    <sheetView tabSelected="1" view="pageBreakPreview" zoomScale="70" zoomScaleNormal="70" zoomScaleSheetLayoutView="70" zoomScalePageLayoutView="0" workbookViewId="0" topLeftCell="A1">
      <selection activeCell="L2" sqref="L2:O2"/>
    </sheetView>
  </sheetViews>
  <sheetFormatPr defaultColWidth="9.125" defaultRowHeight="12.75"/>
  <cols>
    <col min="1" max="1" width="5.00390625" style="36" customWidth="1"/>
    <col min="2" max="2" width="41.50390625" style="48" customWidth="1"/>
    <col min="3" max="11" width="11.50390625" style="48" customWidth="1"/>
    <col min="12" max="12" width="12.50390625" style="48" customWidth="1"/>
    <col min="13" max="14" width="11.50390625" style="48" customWidth="1"/>
    <col min="15" max="15" width="12.00390625" style="49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125" style="1" customWidth="1"/>
    <col min="20" max="20" width="11.50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875" style="1" customWidth="1"/>
    <col min="31" max="31" width="15.50390625" style="1" customWidth="1"/>
    <col min="32" max="16384" width="9.125" style="1" customWidth="1"/>
  </cols>
  <sheetData>
    <row r="1" spans="1:15" ht="17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69" t="s">
        <v>17</v>
      </c>
      <c r="M1" s="69"/>
      <c r="N1" s="69"/>
      <c r="O1" s="69"/>
    </row>
    <row r="2" spans="1:15" ht="17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70" t="s">
        <v>16</v>
      </c>
      <c r="M2" s="70"/>
      <c r="N2" s="70"/>
      <c r="O2" s="70"/>
    </row>
    <row r="3" spans="1:15" ht="17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70" t="s">
        <v>20</v>
      </c>
      <c r="M3" s="70"/>
      <c r="N3" s="70"/>
      <c r="O3" s="70"/>
    </row>
    <row r="4" spans="1:15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73" t="s">
        <v>26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27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5" t="s">
        <v>0</v>
      </c>
      <c r="B8" s="26" t="s">
        <v>1</v>
      </c>
      <c r="C8" s="27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9" t="s">
        <v>13</v>
      </c>
      <c r="O8" s="30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24.75" customHeight="1" hidden="1" thickBot="1">
      <c r="A9" s="26">
        <v>1</v>
      </c>
      <c r="B9" s="75" t="s">
        <v>29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10"/>
      <c r="Q9" s="11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36" customFormat="1" ht="38.25" customHeight="1">
      <c r="A10" s="77" t="s">
        <v>24</v>
      </c>
      <c r="B10" s="54" t="s">
        <v>28</v>
      </c>
      <c r="C10" s="64">
        <v>1300</v>
      </c>
      <c r="D10" s="65">
        <v>1300</v>
      </c>
      <c r="E10" s="65">
        <v>1000</v>
      </c>
      <c r="F10" s="65">
        <v>1000</v>
      </c>
      <c r="G10" s="65">
        <v>800</v>
      </c>
      <c r="H10" s="65">
        <v>800</v>
      </c>
      <c r="I10" s="65">
        <v>800</v>
      </c>
      <c r="J10" s="65">
        <v>800</v>
      </c>
      <c r="K10" s="65">
        <v>800</v>
      </c>
      <c r="L10" s="65">
        <v>1000</v>
      </c>
      <c r="M10" s="65">
        <v>1200</v>
      </c>
      <c r="N10" s="66">
        <v>1200</v>
      </c>
      <c r="O10" s="63">
        <f>SUM(C10:N10)</f>
        <v>12000</v>
      </c>
      <c r="P10" s="37"/>
      <c r="Q10" s="32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</row>
    <row r="11" spans="1:31" s="4" customFormat="1" ht="27" customHeight="1">
      <c r="A11" s="78"/>
      <c r="B11" s="61" t="s">
        <v>23</v>
      </c>
      <c r="C11" s="62"/>
      <c r="D11" s="62"/>
      <c r="E11" s="62"/>
      <c r="F11" s="62"/>
      <c r="G11" s="62">
        <v>100</v>
      </c>
      <c r="H11" s="62">
        <v>100</v>
      </c>
      <c r="I11" s="62">
        <v>100</v>
      </c>
      <c r="J11" s="62">
        <v>100</v>
      </c>
      <c r="K11" s="62">
        <v>81</v>
      </c>
      <c r="L11" s="62"/>
      <c r="M11" s="62"/>
      <c r="N11" s="62"/>
      <c r="O11" s="63">
        <f>SUM(C11:N11)</f>
        <v>481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7" customHeight="1" thickBot="1">
      <c r="A12" s="79"/>
      <c r="B12" s="61" t="s">
        <v>25</v>
      </c>
      <c r="C12" s="62">
        <f>C10+C11</f>
        <v>1300</v>
      </c>
      <c r="D12" s="62">
        <f>D10+D11</f>
        <v>1300</v>
      </c>
      <c r="E12" s="62">
        <f aca="true" t="shared" si="0" ref="E12:M12">E10+E11</f>
        <v>1000</v>
      </c>
      <c r="F12" s="62">
        <f t="shared" si="0"/>
        <v>1000</v>
      </c>
      <c r="G12" s="62">
        <f t="shared" si="0"/>
        <v>900</v>
      </c>
      <c r="H12" s="62">
        <f t="shared" si="0"/>
        <v>900</v>
      </c>
      <c r="I12" s="62">
        <f t="shared" si="0"/>
        <v>900</v>
      </c>
      <c r="J12" s="62">
        <f t="shared" si="0"/>
        <v>900</v>
      </c>
      <c r="K12" s="62">
        <f t="shared" si="0"/>
        <v>881</v>
      </c>
      <c r="L12" s="62">
        <f t="shared" si="0"/>
        <v>1000</v>
      </c>
      <c r="M12" s="62">
        <f t="shared" si="0"/>
        <v>1200</v>
      </c>
      <c r="N12" s="62">
        <f>N10+N11</f>
        <v>1200</v>
      </c>
      <c r="O12" s="63">
        <f>SUM(C12:N12)</f>
        <v>12481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6" customFormat="1" ht="28.5" customHeight="1" thickBot="1">
      <c r="A13" s="26"/>
      <c r="B13" s="56" t="s">
        <v>21</v>
      </c>
      <c r="C13" s="67">
        <v>47881.5</v>
      </c>
      <c r="D13" s="59">
        <v>46671.54</v>
      </c>
      <c r="E13" s="59">
        <v>41975.62</v>
      </c>
      <c r="F13" s="59">
        <v>38150.2</v>
      </c>
      <c r="G13" s="59">
        <v>27998</v>
      </c>
      <c r="H13" s="59">
        <v>28073.16</v>
      </c>
      <c r="I13" s="59">
        <v>28660.2</v>
      </c>
      <c r="J13" s="59">
        <v>30106.2</v>
      </c>
      <c r="K13" s="59">
        <v>33416.6</v>
      </c>
      <c r="L13" s="59">
        <v>35390.69</v>
      </c>
      <c r="M13" s="59">
        <v>39350.7</v>
      </c>
      <c r="N13" s="68">
        <v>41706.4</v>
      </c>
      <c r="O13" s="57">
        <f>SUM(C13:N13)</f>
        <v>439380.81</v>
      </c>
      <c r="P13" s="80"/>
      <c r="Q13" s="11"/>
      <c r="R13" s="45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46" customFormat="1" ht="28.5" customHeight="1" thickBot="1">
      <c r="A14" s="26"/>
      <c r="B14" s="56" t="s">
        <v>22</v>
      </c>
      <c r="C14" s="59">
        <f>C11</f>
        <v>0</v>
      </c>
      <c r="D14" s="59">
        <f aca="true" t="shared" si="1" ref="D14:N14">D11</f>
        <v>0</v>
      </c>
      <c r="E14" s="59">
        <f t="shared" si="1"/>
        <v>0</v>
      </c>
      <c r="F14" s="59">
        <f t="shared" si="1"/>
        <v>0</v>
      </c>
      <c r="G14" s="59">
        <f t="shared" si="1"/>
        <v>100</v>
      </c>
      <c r="H14" s="59">
        <f t="shared" si="1"/>
        <v>100</v>
      </c>
      <c r="I14" s="59">
        <f t="shared" si="1"/>
        <v>100</v>
      </c>
      <c r="J14" s="59">
        <f t="shared" si="1"/>
        <v>100</v>
      </c>
      <c r="K14" s="59">
        <f t="shared" si="1"/>
        <v>81</v>
      </c>
      <c r="L14" s="59">
        <f t="shared" si="1"/>
        <v>0</v>
      </c>
      <c r="M14" s="59">
        <f t="shared" si="1"/>
        <v>0</v>
      </c>
      <c r="N14" s="59">
        <f t="shared" si="1"/>
        <v>0</v>
      </c>
      <c r="O14" s="57">
        <f>SUM(C14:N14)</f>
        <v>481</v>
      </c>
      <c r="P14" s="10"/>
      <c r="Q14" s="11"/>
      <c r="R14" s="45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4" customFormat="1" ht="30" customHeight="1" thickBot="1">
      <c r="A15" s="55"/>
      <c r="B15" s="58" t="s">
        <v>15</v>
      </c>
      <c r="C15" s="59">
        <f>C13+C14</f>
        <v>47881.5</v>
      </c>
      <c r="D15" s="59">
        <f aca="true" t="shared" si="2" ref="D15:O15">D13+D14</f>
        <v>46671.54</v>
      </c>
      <c r="E15" s="59">
        <f t="shared" si="2"/>
        <v>41975.62</v>
      </c>
      <c r="F15" s="59">
        <f t="shared" si="2"/>
        <v>38150.2</v>
      </c>
      <c r="G15" s="59">
        <f t="shared" si="2"/>
        <v>28098</v>
      </c>
      <c r="H15" s="59">
        <f t="shared" si="2"/>
        <v>28173.16</v>
      </c>
      <c r="I15" s="59">
        <f t="shared" si="2"/>
        <v>28760.2</v>
      </c>
      <c r="J15" s="59">
        <f t="shared" si="2"/>
        <v>30206.2</v>
      </c>
      <c r="K15" s="59">
        <f t="shared" si="2"/>
        <v>33497.6</v>
      </c>
      <c r="L15" s="59">
        <f t="shared" si="2"/>
        <v>35390.69</v>
      </c>
      <c r="M15" s="59">
        <f t="shared" si="2"/>
        <v>39350.7</v>
      </c>
      <c r="N15" s="60">
        <f t="shared" si="2"/>
        <v>41706.4</v>
      </c>
      <c r="O15" s="81">
        <f t="shared" si="2"/>
        <v>439861.81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36" customFormat="1" ht="21" customHeight="1">
      <c r="A16" s="3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7"/>
      <c r="Q16" s="32"/>
      <c r="R16" s="3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1:31" s="18" customFormat="1" ht="21" customHeight="1" hidden="1" thickBot="1">
      <c r="A17" s="47"/>
      <c r="B17" s="40" t="s">
        <v>15</v>
      </c>
      <c r="C17" s="41" t="e">
        <f>SUM(#REF!)</f>
        <v>#REF!</v>
      </c>
      <c r="D17" s="42" t="e">
        <f>SUM(#REF!)</f>
        <v>#REF!</v>
      </c>
      <c r="E17" s="42" t="e">
        <f>SUM(#REF!)</f>
        <v>#REF!</v>
      </c>
      <c r="F17" s="42" t="e">
        <f>SUM(#REF!)</f>
        <v>#REF!</v>
      </c>
      <c r="G17" s="42"/>
      <c r="H17" s="42"/>
      <c r="I17" s="42"/>
      <c r="J17" s="42"/>
      <c r="K17" s="42"/>
      <c r="L17" s="42" t="e">
        <f>SUM(#REF!)</f>
        <v>#REF!</v>
      </c>
      <c r="M17" s="42" t="e">
        <f>SUM(#REF!)</f>
        <v>#REF!</v>
      </c>
      <c r="N17" s="52" t="e">
        <f>SUM(#REF!)</f>
        <v>#REF!</v>
      </c>
      <c r="O17" s="39" t="e">
        <f>SUM(#REF!)</f>
        <v>#REF!</v>
      </c>
      <c r="P17" s="20"/>
      <c r="Q17" s="21"/>
      <c r="R17" s="22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18" customFormat="1" ht="21" customHeight="1">
      <c r="A18" s="32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20"/>
      <c r="Q18" s="21"/>
      <c r="R18" s="22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18" s="4" customFormat="1" ht="147" customHeight="1">
      <c r="B19" s="71" t="s">
        <v>19</v>
      </c>
      <c r="C19" s="71"/>
      <c r="D19" s="71"/>
      <c r="E19" s="53"/>
      <c r="F19" s="53"/>
      <c r="G19" s="53"/>
      <c r="H19" s="53"/>
      <c r="I19" s="53"/>
      <c r="J19" s="72" t="s">
        <v>18</v>
      </c>
      <c r="K19" s="72"/>
      <c r="O19" s="5"/>
      <c r="P19" s="5"/>
      <c r="Q19" s="5"/>
      <c r="R19" s="6"/>
    </row>
    <row r="22" spans="2:14" ht="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4" ht="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5" spans="2:14" ht="15">
      <c r="B25" s="5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5">
      <c r="B26" s="5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15">
      <c r="B27" s="5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14" ht="15">
      <c r="B28" s="5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14" ht="15">
      <c r="B29" s="5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5"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2:14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4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2:14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2:14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2:14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14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</sheetData>
  <sheetProtection/>
  <mergeCells count="8">
    <mergeCell ref="L1:O1"/>
    <mergeCell ref="L2:O2"/>
    <mergeCell ref="L3:O3"/>
    <mergeCell ref="B19:D19"/>
    <mergeCell ref="J19:K19"/>
    <mergeCell ref="A5:O5"/>
    <mergeCell ref="B9:O9"/>
    <mergeCell ref="A10:A12"/>
  </mergeCells>
  <printOptions horizontalCentered="1"/>
  <pageMargins left="0.7874015748031497" right="0.7874015748031497" top="1.1811023622047245" bottom="0.4724409448818898" header="0.5118110236220472" footer="0.35433070866141736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Цилюрик Віталій Вікторович</cp:lastModifiedBy>
  <cp:lastPrinted>2019-08-19T13:29:00Z</cp:lastPrinted>
  <dcterms:created xsi:type="dcterms:W3CDTF">2006-02-22T11:21:27Z</dcterms:created>
  <dcterms:modified xsi:type="dcterms:W3CDTF">2019-08-19T14:20:58Z</dcterms:modified>
  <cp:category/>
  <cp:version/>
  <cp:contentType/>
  <cp:contentStatus/>
</cp:coreProperties>
</file>