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" windowWidth="15300" windowHeight="7356"/>
  </bookViews>
  <sheets>
    <sheet name="дод 4 (в)" sheetId="1" r:id="rId1"/>
  </sheets>
  <definedNames>
    <definedName name="_xlnm.Print_Area" localSheetId="0">'дод 4 (в)'!$A$1:$AE$25</definedName>
  </definedNames>
  <calcPr calcId="144525"/>
</workbook>
</file>

<file path=xl/calcChain.xml><?xml version="1.0" encoding="utf-8"?>
<calcChain xmlns="http://schemas.openxmlformats.org/spreadsheetml/2006/main">
  <c r="AB20" i="1" l="1"/>
  <c r="AC16" i="1" l="1"/>
  <c r="AC15" i="1" s="1"/>
  <c r="AC14" i="1" s="1"/>
  <c r="AC20" i="1"/>
  <c r="AB18" i="1"/>
  <c r="AB17" i="1" s="1"/>
  <c r="AA20" i="1"/>
  <c r="AC19" i="1"/>
  <c r="AC18" i="1" s="1"/>
  <c r="AC17" i="1" s="1"/>
  <c r="AB19" i="1"/>
  <c r="AA19" i="1"/>
  <c r="AA18" i="1" s="1"/>
  <c r="AA17" i="1" s="1"/>
  <c r="AA21" i="1" s="1"/>
  <c r="AB16" i="1"/>
  <c r="AA16" i="1"/>
  <c r="AB15" i="1"/>
  <c r="AA15" i="1"/>
  <c r="AB14" i="1"/>
  <c r="AA14" i="1"/>
  <c r="U20" i="1"/>
  <c r="T18" i="1"/>
  <c r="S18" i="1"/>
  <c r="S17" i="1" s="1"/>
  <c r="R18" i="1"/>
  <c r="T17" i="1"/>
  <c r="R17" i="1"/>
  <c r="U16" i="1"/>
  <c r="U15" i="1" s="1"/>
  <c r="U14" i="1" s="1"/>
  <c r="T15" i="1"/>
  <c r="T14" i="1" s="1"/>
  <c r="S15" i="1"/>
  <c r="R15" i="1"/>
  <c r="S14" i="1"/>
  <c r="R14" i="1"/>
  <c r="R21" i="1" s="1"/>
  <c r="L19" i="1"/>
  <c r="L18" i="1" s="1"/>
  <c r="L17" i="1" s="1"/>
  <c r="K18" i="1"/>
  <c r="I18" i="1"/>
  <c r="I17" i="1" s="1"/>
  <c r="I21" i="1" s="1"/>
  <c r="K17" i="1"/>
  <c r="L15" i="1"/>
  <c r="K15" i="1"/>
  <c r="J15" i="1"/>
  <c r="I15" i="1"/>
  <c r="L14" i="1"/>
  <c r="K14" i="1"/>
  <c r="J14" i="1"/>
  <c r="I14" i="1"/>
  <c r="K21" i="1" l="1"/>
  <c r="T21" i="1"/>
  <c r="L21" i="1"/>
  <c r="AD20" i="1"/>
  <c r="U18" i="1"/>
  <c r="U17" i="1" s="1"/>
  <c r="AD19" i="1"/>
  <c r="AC21" i="1"/>
  <c r="S21" i="1"/>
  <c r="AD16" i="1"/>
  <c r="AD15" i="1" s="1"/>
  <c r="AD14" i="1" s="1"/>
  <c r="AB21" i="1"/>
  <c r="AD18" i="1"/>
  <c r="AD17" i="1" s="1"/>
  <c r="AD21" i="1" s="1"/>
  <c r="U21" i="1"/>
  <c r="J18" i="1"/>
  <c r="J17" i="1" s="1"/>
  <c r="J21" i="1" s="1"/>
  <c r="F19" i="1"/>
  <c r="F18" i="1" l="1"/>
  <c r="F17" i="1" s="1"/>
  <c r="G18" i="1"/>
  <c r="G17" i="1" s="1"/>
  <c r="N18" i="1"/>
  <c r="N17" i="1" s="1"/>
  <c r="O18" i="1"/>
  <c r="O17" i="1" s="1"/>
  <c r="P18" i="1"/>
  <c r="P17" i="1" s="1"/>
  <c r="E18" i="1"/>
  <c r="E17" i="1" s="1"/>
  <c r="W20" i="1"/>
  <c r="X20" i="1"/>
  <c r="Y20" i="1"/>
  <c r="Y19" i="1"/>
  <c r="X19" i="1"/>
  <c r="W19" i="1"/>
  <c r="Q20" i="1"/>
  <c r="H19" i="1"/>
  <c r="F15" i="1"/>
  <c r="F14" i="1" s="1"/>
  <c r="G15" i="1"/>
  <c r="G14" i="1" s="1"/>
  <c r="H15" i="1"/>
  <c r="H14" i="1" s="1"/>
  <c r="N15" i="1"/>
  <c r="N14" i="1" s="1"/>
  <c r="O15" i="1"/>
  <c r="O14" i="1" s="1"/>
  <c r="P15" i="1"/>
  <c r="P14" i="1" s="1"/>
  <c r="E14" i="1"/>
  <c r="E15" i="1"/>
  <c r="Y16" i="1"/>
  <c r="Y15" i="1" s="1"/>
  <c r="Y14" i="1" s="1"/>
  <c r="X16" i="1"/>
  <c r="X15" i="1" s="1"/>
  <c r="X14" i="1" s="1"/>
  <c r="W16" i="1"/>
  <c r="W15" i="1" s="1"/>
  <c r="W14" i="1" s="1"/>
  <c r="Q16" i="1"/>
  <c r="Z20" i="1" l="1"/>
  <c r="V20" i="1"/>
  <c r="V18" i="1" s="1"/>
  <c r="V17" i="1" s="1"/>
  <c r="Q15" i="1"/>
  <c r="Q14" i="1" s="1"/>
  <c r="V16" i="1"/>
  <c r="V15" i="1" s="1"/>
  <c r="V14" i="1" s="1"/>
  <c r="H18" i="1"/>
  <c r="H17" i="1" s="1"/>
  <c r="M19" i="1"/>
  <c r="M18" i="1" s="1"/>
  <c r="M17" i="1" s="1"/>
  <c r="G21" i="1"/>
  <c r="Q18" i="1"/>
  <c r="Q17" i="1" s="1"/>
  <c r="W18" i="1"/>
  <c r="W17" i="1" s="1"/>
  <c r="W21" i="1" s="1"/>
  <c r="Y18" i="1"/>
  <c r="Y17" i="1" s="1"/>
  <c r="Y21" i="1" s="1"/>
  <c r="H21" i="1"/>
  <c r="M21" i="1" s="1"/>
  <c r="X18" i="1"/>
  <c r="X17" i="1" s="1"/>
  <c r="X21" i="1" s="1"/>
  <c r="E21" i="1"/>
  <c r="P21" i="1"/>
  <c r="N21" i="1"/>
  <c r="F21" i="1"/>
  <c r="O21" i="1"/>
  <c r="Z16" i="1"/>
  <c r="Z15" i="1" s="1"/>
  <c r="Z14" i="1" s="1"/>
  <c r="Z19" i="1"/>
  <c r="Z18" i="1" s="1"/>
  <c r="Z17" i="1" s="1"/>
  <c r="Q21" i="1" l="1"/>
  <c r="V21" i="1" s="1"/>
  <c r="Z21" i="1"/>
</calcChain>
</file>

<file path=xl/sharedStrings.xml><?xml version="1.0" encoding="utf-8"?>
<sst xmlns="http://schemas.openxmlformats.org/spreadsheetml/2006/main" count="77" uniqueCount="42">
  <si>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</si>
  <si>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</si>
  <si>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</si>
  <si>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</si>
  <si>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</si>
  <si>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</si>
  <si>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</si>
  <si>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</si>
  <si>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</si>
  <si>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</si>
  <si>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</si>
  <si>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</si>
  <si>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</si>
  <si>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</si>
  <si>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</si>
  <si>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</si>
  <si>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</si>
  <si>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</si>
  <si>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</si>
  <si>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</si>
  <si>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</si>
  <si>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</si>
  <si>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</si>
  <si>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</si>
  <si>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</si>
  <si>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</si>
  <si>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</si>
  <si>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</si>
  <si>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</si>
  <si>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</si>
  <si>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</si>
  <si>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</si>
  <si>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</si>
  <si>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</si>
  <si>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Звіт про виконання повернення кредитів до міського бюджету та надання кредитів з міського бюджету  за І квартал 2019 рік</t>
  </si>
  <si>
    <t>(грн.)</t>
  </si>
  <si>
    <t>до   рішення   виконавчого  комітету</t>
  </si>
  <si>
    <t xml:space="preserve">від                         №  </t>
  </si>
  <si>
    <t xml:space="preserve"> Додаток  4</t>
  </si>
  <si>
    <t>Директор департаменту фінансів,</t>
  </si>
  <si>
    <t>економіки та інвестицій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</si>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</sst>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8" fillId="2" borderId="1" xfId="0" applyFont="1" applyFill="1" applyBorder="1" applyAlignment="1">
      <alignment horizontal="left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/>
    <xf numFmtId="164" fontId="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/>
    <xf numFmtId="0" fontId="20" fillId="2" borderId="0" xfId="0" applyNumberFormat="1" applyFont="1" applyFill="1" applyAlignment="1" applyProtection="1"/>
    <xf numFmtId="4" fontId="20" fillId="2" borderId="0" xfId="0" applyNumberFormat="1" applyFont="1" applyFill="1" applyAlignment="1" applyProtection="1"/>
    <xf numFmtId="0" fontId="20" fillId="2" borderId="0" xfId="0" applyFont="1" applyFill="1" applyAlignment="1">
      <alignment vertical="top"/>
    </xf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textRotation="180"/>
    </xf>
    <xf numFmtId="0" fontId="20" fillId="2" borderId="0" xfId="0" applyFont="1" applyFill="1" applyAlignment="1">
      <alignment horizontal="center"/>
    </xf>
    <xf numFmtId="0" fontId="20" fillId="2" borderId="0" xfId="0" applyNumberFormat="1" applyFont="1" applyFill="1" applyAlignment="1" applyProtection="1">
      <alignment horizontal="left"/>
    </xf>
    <xf numFmtId="0" fontId="20" fillId="2" borderId="0" xfId="0" applyFont="1" applyFill="1" applyBorder="1" applyAlignment="1">
      <alignment horizontal="center" vertical="distributed" wrapText="1"/>
    </xf>
    <xf numFmtId="14" fontId="16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1" fillId="2" borderId="0" xfId="0" applyFont="1" applyFill="1" applyAlignment="1">
      <alignment horizontal="center" vertical="center" wrapText="1"/>
    </xf>
    <xf numFmtId="3" fontId="23" fillId="2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vertical="center" textRotation="180"/>
    </xf>
    <xf numFmtId="0" fontId="24" fillId="2" borderId="0" xfId="0" applyFont="1" applyFill="1" applyAlignment="1">
      <alignment vertical="center" textRotation="180"/>
    </xf>
    <xf numFmtId="0" fontId="24" fillId="2" borderId="0" xfId="0" applyFont="1" applyFill="1" applyAlignment="1">
      <alignment horizontal="right" vertical="center" textRotation="18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showZeros="0" tabSelected="1" view="pageBreakPreview" topLeftCell="U1" zoomScale="80" zoomScaleNormal="100" zoomScaleSheetLayoutView="80" workbookViewId="0">
      <selection activeCell="AE1" sqref="AE1:AE25"/>
    </sheetView>
  </sheetViews>
  <sheetFormatPr defaultRowHeight="13.8" x14ac:dyDescent="0.3"/>
  <cols>
    <col min="1" max="1" width="8.109375" style="1" customWidth="1"/>
    <col min="2" max="2" width="8.5546875" style="1" customWidth="1"/>
    <col min="3" max="3" width="8.6640625" style="1" customWidth="1"/>
    <col min="4" max="4" width="21.21875" style="1" customWidth="1"/>
    <col min="5" max="5" width="11.109375" style="1" bestFit="1" customWidth="1"/>
    <col min="6" max="6" width="9.6640625" style="1" bestFit="1" customWidth="1"/>
    <col min="7" max="7" width="7.44140625" style="1" customWidth="1"/>
    <col min="8" max="8" width="11.109375" style="1" bestFit="1" customWidth="1"/>
    <col min="9" max="9" width="7.44140625" style="1" customWidth="1"/>
    <col min="10" max="10" width="8.109375" style="1" customWidth="1"/>
    <col min="11" max="12" width="7.44140625" style="1" customWidth="1"/>
    <col min="13" max="13" width="6.33203125" style="1" customWidth="1"/>
    <col min="14" max="14" width="7.44140625" style="1" customWidth="1"/>
    <col min="15" max="17" width="11.6640625" style="1" bestFit="1" customWidth="1"/>
    <col min="18" max="18" width="7.44140625" style="1" customWidth="1"/>
    <col min="19" max="19" width="11.6640625" style="1" bestFit="1" customWidth="1"/>
    <col min="20" max="20" width="8.33203125" style="1" customWidth="1"/>
    <col min="21" max="21" width="11.6640625" style="1" bestFit="1" customWidth="1"/>
    <col min="22" max="22" width="7.5546875" style="1" customWidth="1"/>
    <col min="23" max="23" width="11.109375" style="1" bestFit="1" customWidth="1"/>
    <col min="24" max="26" width="11.6640625" style="1" bestFit="1" customWidth="1"/>
    <col min="27" max="27" width="8.5546875" style="1" customWidth="1"/>
    <col min="28" max="28" width="11.6640625" style="1" bestFit="1" customWidth="1"/>
    <col min="29" max="29" width="8.5546875" style="1" customWidth="1"/>
    <col min="30" max="30" width="12.21875" style="1" customWidth="1"/>
    <col min="31" max="31" width="5.21875" style="69" bestFit="1" customWidth="1"/>
    <col min="32" max="16384" width="8.88671875" style="1"/>
  </cols>
  <sheetData>
    <row r="1" spans="1:31" ht="25.2" x14ac:dyDescent="0.45">
      <c r="R1" s="35"/>
      <c r="S1" s="35"/>
      <c r="T1" s="35"/>
      <c r="U1" s="35"/>
      <c r="V1" s="35"/>
      <c r="W1" s="35"/>
      <c r="X1" s="35"/>
      <c r="Y1" s="66" t="s">
        <v>38</v>
      </c>
      <c r="Z1" s="66"/>
      <c r="AA1" s="66"/>
      <c r="AB1" s="66"/>
      <c r="AC1" s="66"/>
      <c r="AD1" s="66"/>
      <c r="AE1" s="70">
        <v>19</v>
      </c>
    </row>
    <row r="2" spans="1:31" ht="25.2" x14ac:dyDescent="0.45">
      <c r="R2" s="35"/>
      <c r="S2" s="35"/>
      <c r="T2" s="35"/>
      <c r="U2" s="35"/>
      <c r="V2" s="35"/>
      <c r="W2" s="35"/>
      <c r="X2" s="35"/>
      <c r="Y2" s="67" t="s">
        <v>36</v>
      </c>
      <c r="Z2" s="67"/>
      <c r="AA2" s="67"/>
      <c r="AB2" s="67"/>
      <c r="AC2" s="67"/>
      <c r="AD2" s="67"/>
      <c r="AE2" s="70"/>
    </row>
    <row r="3" spans="1:31" ht="25.2" x14ac:dyDescent="0.45">
      <c r="R3" s="35"/>
      <c r="S3" s="35"/>
      <c r="T3" s="35"/>
      <c r="U3" s="35"/>
      <c r="V3" s="35"/>
      <c r="W3" s="35"/>
      <c r="X3" s="35"/>
      <c r="Y3" s="67" t="s">
        <v>37</v>
      </c>
      <c r="Z3" s="67"/>
      <c r="AA3" s="67"/>
      <c r="AB3" s="67"/>
      <c r="AC3" s="67"/>
      <c r="AD3" s="67"/>
      <c r="AE3" s="70"/>
    </row>
    <row r="4" spans="1:31" ht="19.2" customHeight="1" x14ac:dyDescent="0.35">
      <c r="Q4" s="31"/>
      <c r="U4" s="33"/>
      <c r="W4" s="31"/>
      <c r="X4" s="31"/>
      <c r="Y4" s="31"/>
      <c r="Z4" s="31"/>
      <c r="AA4" s="33"/>
      <c r="AB4" s="33"/>
      <c r="AC4" s="33"/>
      <c r="AD4" s="33"/>
      <c r="AE4" s="70"/>
    </row>
    <row r="5" spans="1:31" ht="19.2" customHeight="1" x14ac:dyDescent="0.35">
      <c r="Q5" s="33"/>
      <c r="U5" s="33"/>
      <c r="W5" s="33"/>
      <c r="X5" s="33"/>
      <c r="Y5" s="33"/>
      <c r="Z5" s="33"/>
      <c r="AA5" s="33"/>
      <c r="AB5" s="33"/>
      <c r="AC5" s="33"/>
      <c r="AD5" s="33"/>
      <c r="AE5" s="70"/>
    </row>
    <row r="6" spans="1:31" x14ac:dyDescent="0.3">
      <c r="Y6" s="2"/>
      <c r="AC6" s="2"/>
      <c r="AE6" s="70"/>
    </row>
    <row r="7" spans="1:31" ht="22.8" x14ac:dyDescent="0.3">
      <c r="A7" s="65" t="s">
        <v>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70"/>
    </row>
    <row r="8" spans="1:31" ht="18" x14ac:dyDescent="0.3">
      <c r="A8" s="2"/>
      <c r="Z8" s="2"/>
      <c r="AD8" s="39" t="s">
        <v>35</v>
      </c>
      <c r="AE8" s="70"/>
    </row>
    <row r="9" spans="1:31" ht="13.8" customHeight="1" x14ac:dyDescent="0.3">
      <c r="A9" s="51" t="s">
        <v>0</v>
      </c>
      <c r="B9" s="51" t="s">
        <v>1</v>
      </c>
      <c r="C9" s="51" t="s">
        <v>2</v>
      </c>
      <c r="D9" s="52" t="s">
        <v>3</v>
      </c>
      <c r="E9" s="56" t="s">
        <v>4</v>
      </c>
      <c r="F9" s="57"/>
      <c r="G9" s="57"/>
      <c r="H9" s="57"/>
      <c r="I9" s="57"/>
      <c r="J9" s="57"/>
      <c r="K9" s="57"/>
      <c r="L9" s="57"/>
      <c r="M9" s="58"/>
      <c r="N9" s="59" t="s">
        <v>5</v>
      </c>
      <c r="O9" s="60"/>
      <c r="P9" s="60"/>
      <c r="Q9" s="60"/>
      <c r="R9" s="60"/>
      <c r="S9" s="60"/>
      <c r="T9" s="60"/>
      <c r="U9" s="60"/>
      <c r="V9" s="61"/>
      <c r="W9" s="56" t="s">
        <v>6</v>
      </c>
      <c r="X9" s="57"/>
      <c r="Y9" s="57"/>
      <c r="Z9" s="57"/>
      <c r="AA9" s="57"/>
      <c r="AB9" s="57"/>
      <c r="AC9" s="57"/>
      <c r="AD9" s="58"/>
      <c r="AE9" s="70"/>
    </row>
    <row r="10" spans="1:31" ht="13.8" customHeight="1" x14ac:dyDescent="0.3">
      <c r="A10" s="51"/>
      <c r="B10" s="51"/>
      <c r="C10" s="51"/>
      <c r="D10" s="52"/>
      <c r="E10" s="53" t="s">
        <v>33</v>
      </c>
      <c r="F10" s="54"/>
      <c r="G10" s="54"/>
      <c r="H10" s="55"/>
      <c r="I10" s="52" t="s">
        <v>31</v>
      </c>
      <c r="J10" s="52"/>
      <c r="K10" s="52"/>
      <c r="L10" s="52"/>
      <c r="M10" s="62" t="s">
        <v>32</v>
      </c>
      <c r="N10" s="53" t="s">
        <v>33</v>
      </c>
      <c r="O10" s="54"/>
      <c r="P10" s="54"/>
      <c r="Q10" s="55"/>
      <c r="R10" s="52" t="s">
        <v>31</v>
      </c>
      <c r="S10" s="52"/>
      <c r="T10" s="52"/>
      <c r="U10" s="52"/>
      <c r="V10" s="62" t="s">
        <v>32</v>
      </c>
      <c r="W10" s="53" t="s">
        <v>33</v>
      </c>
      <c r="X10" s="54"/>
      <c r="Y10" s="54"/>
      <c r="Z10" s="55"/>
      <c r="AA10" s="52" t="s">
        <v>31</v>
      </c>
      <c r="AB10" s="52"/>
      <c r="AC10" s="52"/>
      <c r="AD10" s="52"/>
      <c r="AE10" s="70"/>
    </row>
    <row r="11" spans="1:31" ht="20.399999999999999" customHeight="1" x14ac:dyDescent="0.3">
      <c r="A11" s="51"/>
      <c r="B11" s="51"/>
      <c r="C11" s="51"/>
      <c r="D11" s="52"/>
      <c r="E11" s="52" t="s">
        <v>7</v>
      </c>
      <c r="F11" s="52" t="s">
        <v>8</v>
      </c>
      <c r="G11" s="52"/>
      <c r="H11" s="52" t="s">
        <v>9</v>
      </c>
      <c r="I11" s="52" t="s">
        <v>7</v>
      </c>
      <c r="J11" s="52" t="s">
        <v>8</v>
      </c>
      <c r="K11" s="52"/>
      <c r="L11" s="52" t="s">
        <v>9</v>
      </c>
      <c r="M11" s="63"/>
      <c r="N11" s="52" t="s">
        <v>7</v>
      </c>
      <c r="O11" s="52" t="s">
        <v>8</v>
      </c>
      <c r="P11" s="52"/>
      <c r="Q11" s="52" t="s">
        <v>9</v>
      </c>
      <c r="R11" s="52" t="s">
        <v>7</v>
      </c>
      <c r="S11" s="52" t="s">
        <v>8</v>
      </c>
      <c r="T11" s="52"/>
      <c r="U11" s="52" t="s">
        <v>9</v>
      </c>
      <c r="V11" s="63"/>
      <c r="W11" s="52" t="s">
        <v>7</v>
      </c>
      <c r="X11" s="52" t="s">
        <v>8</v>
      </c>
      <c r="Y11" s="52"/>
      <c r="Z11" s="52" t="s">
        <v>9</v>
      </c>
      <c r="AA11" s="52" t="s">
        <v>7</v>
      </c>
      <c r="AB11" s="52" t="s">
        <v>8</v>
      </c>
      <c r="AC11" s="52"/>
      <c r="AD11" s="52" t="s">
        <v>9</v>
      </c>
      <c r="AE11" s="70"/>
    </row>
    <row r="12" spans="1:31" ht="67.8" customHeight="1" x14ac:dyDescent="0.3">
      <c r="A12" s="51"/>
      <c r="B12" s="51"/>
      <c r="C12" s="51"/>
      <c r="D12" s="52"/>
      <c r="E12" s="52"/>
      <c r="F12" s="32" t="s">
        <v>10</v>
      </c>
      <c r="G12" s="32" t="s">
        <v>11</v>
      </c>
      <c r="H12" s="52"/>
      <c r="I12" s="52"/>
      <c r="J12" s="34" t="s">
        <v>10</v>
      </c>
      <c r="K12" s="34" t="s">
        <v>11</v>
      </c>
      <c r="L12" s="52"/>
      <c r="M12" s="64"/>
      <c r="N12" s="52"/>
      <c r="O12" s="32" t="s">
        <v>10</v>
      </c>
      <c r="P12" s="32" t="s">
        <v>11</v>
      </c>
      <c r="Q12" s="52"/>
      <c r="R12" s="52"/>
      <c r="S12" s="34" t="s">
        <v>10</v>
      </c>
      <c r="T12" s="34" t="s">
        <v>11</v>
      </c>
      <c r="U12" s="52"/>
      <c r="V12" s="64"/>
      <c r="W12" s="52"/>
      <c r="X12" s="32" t="s">
        <v>10</v>
      </c>
      <c r="Y12" s="32" t="s">
        <v>11</v>
      </c>
      <c r="Z12" s="52"/>
      <c r="AA12" s="52"/>
      <c r="AB12" s="34" t="s">
        <v>10</v>
      </c>
      <c r="AC12" s="34" t="s">
        <v>11</v>
      </c>
      <c r="AD12" s="52"/>
      <c r="AE12" s="70"/>
    </row>
    <row r="13" spans="1:31" x14ac:dyDescent="0.3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4">
        <v>5</v>
      </c>
      <c r="J13" s="34">
        <v>6</v>
      </c>
      <c r="K13" s="34">
        <v>7</v>
      </c>
      <c r="L13" s="34">
        <v>8</v>
      </c>
      <c r="M13" s="34"/>
      <c r="N13" s="32">
        <v>9</v>
      </c>
      <c r="O13" s="32">
        <v>10</v>
      </c>
      <c r="P13" s="32">
        <v>11</v>
      </c>
      <c r="Q13" s="32">
        <v>12</v>
      </c>
      <c r="R13" s="34">
        <v>9</v>
      </c>
      <c r="S13" s="34">
        <v>10</v>
      </c>
      <c r="T13" s="34">
        <v>11</v>
      </c>
      <c r="U13" s="34">
        <v>12</v>
      </c>
      <c r="V13" s="34"/>
      <c r="W13" s="32">
        <v>13</v>
      </c>
      <c r="X13" s="32">
        <v>14</v>
      </c>
      <c r="Y13" s="32">
        <v>15</v>
      </c>
      <c r="Z13" s="32">
        <v>16</v>
      </c>
      <c r="AA13" s="34">
        <v>13</v>
      </c>
      <c r="AB13" s="34">
        <v>14</v>
      </c>
      <c r="AC13" s="34">
        <v>15</v>
      </c>
      <c r="AD13" s="34">
        <v>16</v>
      </c>
      <c r="AE13" s="70"/>
    </row>
    <row r="14" spans="1:31" s="8" customFormat="1" ht="48.6" customHeight="1" x14ac:dyDescent="0.2">
      <c r="A14" s="3" t="s">
        <v>14</v>
      </c>
      <c r="B14" s="4"/>
      <c r="C14" s="4"/>
      <c r="D14" s="5" t="s">
        <v>15</v>
      </c>
      <c r="E14" s="6">
        <f>E15</f>
        <v>0</v>
      </c>
      <c r="F14" s="6">
        <f t="shared" ref="F14:AA15" si="0">F15</f>
        <v>0</v>
      </c>
      <c r="G14" s="6">
        <f t="shared" si="0"/>
        <v>0</v>
      </c>
      <c r="H14" s="6">
        <f t="shared" si="0"/>
        <v>0</v>
      </c>
      <c r="I14" s="6">
        <f>I15</f>
        <v>0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/>
      <c r="N14" s="6">
        <f t="shared" si="0"/>
        <v>0</v>
      </c>
      <c r="O14" s="7">
        <f t="shared" si="0"/>
        <v>-2054092</v>
      </c>
      <c r="P14" s="7">
        <f t="shared" si="0"/>
        <v>-2054092</v>
      </c>
      <c r="Q14" s="7">
        <f t="shared" si="0"/>
        <v>-2054092</v>
      </c>
      <c r="R14" s="6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0</v>
      </c>
      <c r="V14" s="37">
        <f t="shared" si="0"/>
        <v>0</v>
      </c>
      <c r="W14" s="7">
        <f t="shared" si="0"/>
        <v>0</v>
      </c>
      <c r="X14" s="7">
        <f t="shared" si="0"/>
        <v>-2054092</v>
      </c>
      <c r="Y14" s="7">
        <f t="shared" si="0"/>
        <v>-2054092</v>
      </c>
      <c r="Z14" s="7">
        <f t="shared" si="0"/>
        <v>-2054092</v>
      </c>
      <c r="AA14" s="7">
        <f t="shared" si="0"/>
        <v>0</v>
      </c>
      <c r="AB14" s="7">
        <f t="shared" ref="AA14:AD15" si="1">AB15</f>
        <v>0</v>
      </c>
      <c r="AC14" s="7">
        <f>AC15</f>
        <v>0</v>
      </c>
      <c r="AD14" s="7">
        <f t="shared" si="1"/>
        <v>0</v>
      </c>
      <c r="AE14" s="70"/>
    </row>
    <row r="15" spans="1:31" s="8" customFormat="1" ht="49.2" customHeight="1" x14ac:dyDescent="0.2">
      <c r="A15" s="9" t="s">
        <v>16</v>
      </c>
      <c r="B15" s="10"/>
      <c r="C15" s="10"/>
      <c r="D15" s="11" t="s">
        <v>15</v>
      </c>
      <c r="E15" s="12">
        <f>E16</f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>I16</f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/>
      <c r="N15" s="12">
        <f t="shared" si="0"/>
        <v>0</v>
      </c>
      <c r="O15" s="13">
        <f t="shared" si="0"/>
        <v>-2054092</v>
      </c>
      <c r="P15" s="13">
        <f t="shared" si="0"/>
        <v>-2054092</v>
      </c>
      <c r="Q15" s="13">
        <f t="shared" si="0"/>
        <v>-2054092</v>
      </c>
      <c r="R15" s="12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38">
        <f t="shared" si="0"/>
        <v>0</v>
      </c>
      <c r="W15" s="13">
        <f t="shared" si="0"/>
        <v>0</v>
      </c>
      <c r="X15" s="13">
        <f t="shared" si="0"/>
        <v>-2054092</v>
      </c>
      <c r="Y15" s="13">
        <f t="shared" si="0"/>
        <v>-2054092</v>
      </c>
      <c r="Z15" s="13">
        <f t="shared" si="0"/>
        <v>-2054092</v>
      </c>
      <c r="AA15" s="13">
        <f t="shared" si="1"/>
        <v>0</v>
      </c>
      <c r="AB15" s="13">
        <f t="shared" si="1"/>
        <v>0</v>
      </c>
      <c r="AC15" s="13">
        <f t="shared" si="1"/>
        <v>0</v>
      </c>
      <c r="AD15" s="13">
        <f t="shared" si="1"/>
        <v>0</v>
      </c>
      <c r="AE15" s="70"/>
    </row>
    <row r="16" spans="1:31" s="16" customFormat="1" ht="52.8" customHeight="1" x14ac:dyDescent="0.25">
      <c r="A16" s="14" t="s">
        <v>17</v>
      </c>
      <c r="B16" s="14" t="s">
        <v>18</v>
      </c>
      <c r="C16" s="14" t="s">
        <v>19</v>
      </c>
      <c r="D16" s="30" t="s">
        <v>28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-2054092</v>
      </c>
      <c r="P16" s="15">
        <v>-2054092</v>
      </c>
      <c r="Q16" s="15">
        <f>O16+N16</f>
        <v>-2054092</v>
      </c>
      <c r="R16" s="15"/>
      <c r="S16" s="15"/>
      <c r="T16" s="15"/>
      <c r="U16" s="15">
        <f>S16+R16</f>
        <v>0</v>
      </c>
      <c r="V16" s="36">
        <f>U16/Q16*100</f>
        <v>0</v>
      </c>
      <c r="W16" s="15">
        <f t="shared" ref="W16:AD16" si="2">N16+E16</f>
        <v>0</v>
      </c>
      <c r="X16" s="15">
        <f t="shared" si="2"/>
        <v>-2054092</v>
      </c>
      <c r="Y16" s="15">
        <f t="shared" si="2"/>
        <v>-2054092</v>
      </c>
      <c r="Z16" s="15">
        <f t="shared" si="2"/>
        <v>-2054092</v>
      </c>
      <c r="AA16" s="15">
        <f t="shared" si="2"/>
        <v>0</v>
      </c>
      <c r="AB16" s="15">
        <f t="shared" si="2"/>
        <v>0</v>
      </c>
      <c r="AC16" s="15">
        <f t="shared" si="2"/>
        <v>0</v>
      </c>
      <c r="AD16" s="15">
        <f t="shared" si="2"/>
        <v>0</v>
      </c>
      <c r="AE16" s="70"/>
    </row>
    <row r="17" spans="1:31" s="16" customFormat="1" ht="67.2" customHeight="1" x14ac:dyDescent="0.25">
      <c r="A17" s="3" t="s">
        <v>20</v>
      </c>
      <c r="B17" s="14"/>
      <c r="C17" s="14"/>
      <c r="D17" s="5" t="s">
        <v>21</v>
      </c>
      <c r="E17" s="7">
        <f>E18</f>
        <v>1415094</v>
      </c>
      <c r="F17" s="7">
        <f t="shared" ref="F17:AD17" si="3">F18</f>
        <v>844695.21</v>
      </c>
      <c r="G17" s="7">
        <f t="shared" si="3"/>
        <v>0</v>
      </c>
      <c r="H17" s="7">
        <f t="shared" si="3"/>
        <v>2259789.21</v>
      </c>
      <c r="I17" s="7">
        <f>I18</f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37">
        <f t="shared" si="3"/>
        <v>0</v>
      </c>
      <c r="N17" s="7">
        <f t="shared" si="3"/>
        <v>0</v>
      </c>
      <c r="O17" s="7">
        <f t="shared" si="3"/>
        <v>-720000</v>
      </c>
      <c r="P17" s="7">
        <f t="shared" si="3"/>
        <v>0</v>
      </c>
      <c r="Q17" s="7">
        <f t="shared" si="3"/>
        <v>-720000</v>
      </c>
      <c r="R17" s="7">
        <f t="shared" si="3"/>
        <v>0</v>
      </c>
      <c r="S17" s="7">
        <f t="shared" si="3"/>
        <v>-429914.64</v>
      </c>
      <c r="T17" s="7">
        <f t="shared" si="3"/>
        <v>0</v>
      </c>
      <c r="U17" s="7">
        <f t="shared" si="3"/>
        <v>-429914.64</v>
      </c>
      <c r="V17" s="37">
        <f t="shared" si="3"/>
        <v>59.710366666666673</v>
      </c>
      <c r="W17" s="7">
        <f t="shared" si="3"/>
        <v>1415094</v>
      </c>
      <c r="X17" s="7">
        <f t="shared" si="3"/>
        <v>124695.20999999996</v>
      </c>
      <c r="Y17" s="7">
        <f t="shared" si="3"/>
        <v>0</v>
      </c>
      <c r="Z17" s="7">
        <f t="shared" si="3"/>
        <v>1539789.21</v>
      </c>
      <c r="AA17" s="7">
        <f t="shared" si="3"/>
        <v>0</v>
      </c>
      <c r="AB17" s="7">
        <f t="shared" si="3"/>
        <v>-429914.64</v>
      </c>
      <c r="AC17" s="7">
        <f t="shared" si="3"/>
        <v>0</v>
      </c>
      <c r="AD17" s="7">
        <f t="shared" si="3"/>
        <v>-429914.64</v>
      </c>
      <c r="AE17" s="70"/>
    </row>
    <row r="18" spans="1:31" s="16" customFormat="1" ht="68.400000000000006" customHeight="1" x14ac:dyDescent="0.25">
      <c r="A18" s="9" t="s">
        <v>22</v>
      </c>
      <c r="B18" s="17"/>
      <c r="C18" s="17"/>
      <c r="D18" s="11" t="s">
        <v>21</v>
      </c>
      <c r="E18" s="13">
        <f>E19+E20</f>
        <v>1415094</v>
      </c>
      <c r="F18" s="13">
        <f t="shared" ref="F18:Z18" si="4">F19+F20</f>
        <v>844695.21</v>
      </c>
      <c r="G18" s="13">
        <f t="shared" si="4"/>
        <v>0</v>
      </c>
      <c r="H18" s="13">
        <f t="shared" si="4"/>
        <v>2259789.21</v>
      </c>
      <c r="I18" s="13">
        <f>I19+I20</f>
        <v>0</v>
      </c>
      <c r="J18" s="13">
        <f t="shared" ref="J18:L18" si="5">J19+J20</f>
        <v>0</v>
      </c>
      <c r="K18" s="13">
        <f t="shared" si="5"/>
        <v>0</v>
      </c>
      <c r="L18" s="13">
        <f t="shared" si="5"/>
        <v>0</v>
      </c>
      <c r="M18" s="38">
        <f t="shared" ref="M18" si="6">M19+M20</f>
        <v>0</v>
      </c>
      <c r="N18" s="13">
        <f t="shared" si="4"/>
        <v>0</v>
      </c>
      <c r="O18" s="13">
        <f t="shared" si="4"/>
        <v>-720000</v>
      </c>
      <c r="P18" s="13">
        <f t="shared" si="4"/>
        <v>0</v>
      </c>
      <c r="Q18" s="13">
        <f t="shared" si="4"/>
        <v>-720000</v>
      </c>
      <c r="R18" s="13">
        <f t="shared" ref="R18:U18" si="7">R19+R20</f>
        <v>0</v>
      </c>
      <c r="S18" s="13">
        <f t="shared" si="7"/>
        <v>-429914.64</v>
      </c>
      <c r="T18" s="13">
        <f t="shared" si="7"/>
        <v>0</v>
      </c>
      <c r="U18" s="13">
        <f t="shared" si="7"/>
        <v>-429914.64</v>
      </c>
      <c r="V18" s="38">
        <f t="shared" ref="V18" si="8">V19+V20</f>
        <v>59.710366666666673</v>
      </c>
      <c r="W18" s="13">
        <f t="shared" si="4"/>
        <v>1415094</v>
      </c>
      <c r="X18" s="13">
        <f t="shared" si="4"/>
        <v>124695.20999999996</v>
      </c>
      <c r="Y18" s="13">
        <f t="shared" si="4"/>
        <v>0</v>
      </c>
      <c r="Z18" s="13">
        <f t="shared" si="4"/>
        <v>1539789.21</v>
      </c>
      <c r="AA18" s="13">
        <f t="shared" ref="AA18:AD18" si="9">AA19+AA20</f>
        <v>0</v>
      </c>
      <c r="AB18" s="13">
        <f t="shared" si="9"/>
        <v>-429914.64</v>
      </c>
      <c r="AC18" s="13">
        <f t="shared" si="9"/>
        <v>0</v>
      </c>
      <c r="AD18" s="13">
        <f t="shared" si="9"/>
        <v>-429914.64</v>
      </c>
      <c r="AE18" s="70"/>
    </row>
    <row r="19" spans="1:31" s="16" customFormat="1" ht="89.4" customHeight="1" x14ac:dyDescent="0.25">
      <c r="A19" s="14" t="s">
        <v>23</v>
      </c>
      <c r="B19" s="14" t="s">
        <v>24</v>
      </c>
      <c r="C19" s="14" t="s">
        <v>25</v>
      </c>
      <c r="D19" s="30" t="s">
        <v>29</v>
      </c>
      <c r="E19" s="15">
        <v>1415094</v>
      </c>
      <c r="F19" s="15">
        <f>702093+142602.21</f>
        <v>844695.21</v>
      </c>
      <c r="G19" s="15"/>
      <c r="H19" s="15">
        <f>F19+E19</f>
        <v>2259789.21</v>
      </c>
      <c r="I19" s="15"/>
      <c r="J19" s="15"/>
      <c r="K19" s="15"/>
      <c r="L19" s="15">
        <f>J19+I19</f>
        <v>0</v>
      </c>
      <c r="M19" s="36">
        <f>(L19/H19)*100</f>
        <v>0</v>
      </c>
      <c r="N19" s="15"/>
      <c r="O19" s="15"/>
      <c r="P19" s="15"/>
      <c r="Q19" s="15"/>
      <c r="R19" s="15"/>
      <c r="S19" s="15"/>
      <c r="T19" s="15"/>
      <c r="U19" s="15"/>
      <c r="V19" s="15"/>
      <c r="W19" s="15">
        <f t="shared" ref="W19:AD20" si="10">N19+E19</f>
        <v>1415094</v>
      </c>
      <c r="X19" s="15">
        <f t="shared" si="10"/>
        <v>844695.21</v>
      </c>
      <c r="Y19" s="15">
        <f t="shared" si="10"/>
        <v>0</v>
      </c>
      <c r="Z19" s="15">
        <f t="shared" si="10"/>
        <v>2259789.21</v>
      </c>
      <c r="AA19" s="15">
        <f t="shared" si="10"/>
        <v>0</v>
      </c>
      <c r="AB19" s="15">
        <f t="shared" si="10"/>
        <v>0</v>
      </c>
      <c r="AC19" s="15">
        <f t="shared" si="10"/>
        <v>0</v>
      </c>
      <c r="AD19" s="15">
        <f t="shared" si="10"/>
        <v>0</v>
      </c>
      <c r="AE19" s="70"/>
    </row>
    <row r="20" spans="1:31" s="16" customFormat="1" ht="94.2" customHeight="1" x14ac:dyDescent="0.25">
      <c r="A20" s="14" t="s">
        <v>26</v>
      </c>
      <c r="B20" s="14" t="s">
        <v>27</v>
      </c>
      <c r="C20" s="14" t="s">
        <v>25</v>
      </c>
      <c r="D20" s="30" t="s">
        <v>30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-720000</v>
      </c>
      <c r="P20" s="15"/>
      <c r="Q20" s="15">
        <f>O20+N20</f>
        <v>-720000</v>
      </c>
      <c r="R20" s="15"/>
      <c r="S20" s="15">
        <v>-429914.64</v>
      </c>
      <c r="T20" s="15"/>
      <c r="U20" s="15">
        <f>S20+R20</f>
        <v>-429914.64</v>
      </c>
      <c r="V20" s="36">
        <f>U20/Q20*100</f>
        <v>59.710366666666673</v>
      </c>
      <c r="W20" s="15">
        <f t="shared" si="10"/>
        <v>0</v>
      </c>
      <c r="X20" s="15">
        <f t="shared" si="10"/>
        <v>-720000</v>
      </c>
      <c r="Y20" s="15">
        <f t="shared" si="10"/>
        <v>0</v>
      </c>
      <c r="Z20" s="15">
        <f t="shared" si="10"/>
        <v>-720000</v>
      </c>
      <c r="AA20" s="15">
        <f t="shared" si="10"/>
        <v>0</v>
      </c>
      <c r="AB20" s="15">
        <f t="shared" si="10"/>
        <v>-429914.64</v>
      </c>
      <c r="AC20" s="15">
        <f t="shared" si="10"/>
        <v>0</v>
      </c>
      <c r="AD20" s="15">
        <f t="shared" si="10"/>
        <v>-429914.64</v>
      </c>
      <c r="AE20" s="70"/>
    </row>
    <row r="21" spans="1:31" ht="19.8" customHeight="1" x14ac:dyDescent="0.3">
      <c r="A21" s="32" t="s">
        <v>12</v>
      </c>
      <c r="B21" s="32" t="s">
        <v>12</v>
      </c>
      <c r="C21" s="32" t="s">
        <v>12</v>
      </c>
      <c r="D21" s="18" t="s">
        <v>13</v>
      </c>
      <c r="E21" s="7">
        <f>E17+E14</f>
        <v>1415094</v>
      </c>
      <c r="F21" s="7">
        <f t="shared" ref="F21:Z21" si="11">F17+F14</f>
        <v>844695.21</v>
      </c>
      <c r="G21" s="7">
        <f t="shared" si="11"/>
        <v>0</v>
      </c>
      <c r="H21" s="7">
        <f t="shared" si="11"/>
        <v>2259789.21</v>
      </c>
      <c r="I21" s="7">
        <f>I17+I14</f>
        <v>0</v>
      </c>
      <c r="J21" s="7">
        <f t="shared" ref="J21:L21" si="12">J17+J14</f>
        <v>0</v>
      </c>
      <c r="K21" s="7">
        <f t="shared" si="12"/>
        <v>0</v>
      </c>
      <c r="L21" s="7">
        <f t="shared" si="12"/>
        <v>0</v>
      </c>
      <c r="M21" s="37">
        <f>(L21/H21)*100</f>
        <v>0</v>
      </c>
      <c r="N21" s="7">
        <f t="shared" si="11"/>
        <v>0</v>
      </c>
      <c r="O21" s="7">
        <f t="shared" si="11"/>
        <v>-2774092</v>
      </c>
      <c r="P21" s="7">
        <f t="shared" si="11"/>
        <v>-2054092</v>
      </c>
      <c r="Q21" s="7">
        <f t="shared" si="11"/>
        <v>-2774092</v>
      </c>
      <c r="R21" s="7">
        <f t="shared" ref="R21:U21" si="13">R17+R14</f>
        <v>0</v>
      </c>
      <c r="S21" s="7">
        <f t="shared" si="13"/>
        <v>-429914.64</v>
      </c>
      <c r="T21" s="7">
        <f t="shared" si="13"/>
        <v>0</v>
      </c>
      <c r="U21" s="7">
        <f t="shared" si="13"/>
        <v>-429914.64</v>
      </c>
      <c r="V21" s="37">
        <f>U21/Q21*100</f>
        <v>15.497490349995601</v>
      </c>
      <c r="W21" s="7">
        <f t="shared" si="11"/>
        <v>1415094</v>
      </c>
      <c r="X21" s="7">
        <f t="shared" si="11"/>
        <v>-1929396.79</v>
      </c>
      <c r="Y21" s="7">
        <f t="shared" si="11"/>
        <v>-2054092</v>
      </c>
      <c r="Z21" s="7">
        <f t="shared" si="11"/>
        <v>-514302.79000000004</v>
      </c>
      <c r="AA21" s="7">
        <f t="shared" ref="AA21:AD21" si="14">AA17+AA14</f>
        <v>0</v>
      </c>
      <c r="AB21" s="7">
        <f t="shared" si="14"/>
        <v>-429914.64</v>
      </c>
      <c r="AC21" s="7">
        <f t="shared" si="14"/>
        <v>0</v>
      </c>
      <c r="AD21" s="7">
        <f t="shared" si="14"/>
        <v>-429914.64</v>
      </c>
      <c r="AE21" s="70"/>
    </row>
    <row r="22" spans="1:31" x14ac:dyDescent="0.3">
      <c r="AE22" s="70"/>
    </row>
    <row r="23" spans="1:31" x14ac:dyDescent="0.3">
      <c r="AE23" s="70"/>
    </row>
    <row r="24" spans="1:31" s="40" customFormat="1" ht="22.8" x14ac:dyDescent="0.4">
      <c r="A24" s="48" t="s">
        <v>39</v>
      </c>
      <c r="B24" s="48"/>
      <c r="C24" s="48"/>
      <c r="D24" s="48"/>
      <c r="E24" s="48"/>
      <c r="G24" s="41"/>
      <c r="H24" s="42"/>
      <c r="I24" s="42"/>
      <c r="K24" s="41"/>
      <c r="L24" s="42"/>
      <c r="M24" s="42"/>
      <c r="V24" s="42"/>
      <c r="W24" s="49"/>
      <c r="X24" s="49"/>
      <c r="Y24" s="49"/>
      <c r="AA24" s="49"/>
      <c r="AB24" s="49"/>
      <c r="AC24" s="49"/>
      <c r="AE24" s="70"/>
    </row>
    <row r="25" spans="1:31" s="19" customFormat="1" ht="22.8" x14ac:dyDescent="0.4">
      <c r="A25" s="48" t="s">
        <v>40</v>
      </c>
      <c r="B25" s="48"/>
      <c r="C25" s="48"/>
      <c r="D25" s="48"/>
      <c r="E25" s="48"/>
      <c r="F25" s="20"/>
      <c r="G25" s="20"/>
      <c r="H25" s="21"/>
      <c r="I25" s="20"/>
      <c r="J25" s="20"/>
      <c r="K25" s="20"/>
      <c r="L25" s="21"/>
      <c r="M25" s="21"/>
      <c r="V25" s="21"/>
      <c r="AA25" s="49" t="s">
        <v>41</v>
      </c>
      <c r="AB25" s="49"/>
      <c r="AC25" s="49"/>
      <c r="AE25" s="70"/>
    </row>
    <row r="26" spans="1:31" s="40" customFormat="1" ht="22.8" x14ac:dyDescent="0.4">
      <c r="A26" s="43"/>
      <c r="B26" s="43"/>
      <c r="C26" s="44"/>
      <c r="D26" s="45"/>
      <c r="E26" s="45"/>
      <c r="G26" s="46"/>
      <c r="H26" s="47"/>
      <c r="I26" s="45"/>
      <c r="K26" s="46"/>
      <c r="L26" s="47"/>
      <c r="M26" s="47"/>
      <c r="V26" s="47"/>
      <c r="AE26" s="68"/>
    </row>
    <row r="27" spans="1:31" s="19" customFormat="1" ht="12" customHeight="1" x14ac:dyDescent="0.35">
      <c r="A27" s="20"/>
      <c r="B27" s="50"/>
      <c r="C27" s="50"/>
      <c r="D27" s="22"/>
      <c r="E27" s="22"/>
      <c r="F27" s="23"/>
      <c r="H27" s="24"/>
      <c r="I27" s="22"/>
      <c r="J27" s="23"/>
      <c r="L27" s="24"/>
      <c r="M27" s="24"/>
      <c r="V27" s="24"/>
      <c r="AE27" s="68"/>
    </row>
    <row r="28" spans="1:31" s="28" customFormat="1" ht="15.6" x14ac:dyDescent="0.3">
      <c r="A28" s="25"/>
      <c r="B28" s="25"/>
      <c r="C28" s="25"/>
      <c r="D28" s="25"/>
      <c r="E28" s="26"/>
      <c r="F28" s="27"/>
      <c r="H28" s="29"/>
      <c r="I28" s="26"/>
      <c r="J28" s="27"/>
      <c r="L28" s="29"/>
      <c r="M28" s="29"/>
      <c r="V28" s="29"/>
      <c r="AE28" s="68"/>
    </row>
  </sheetData>
  <mergeCells count="44">
    <mergeCell ref="AA25:AC25"/>
    <mergeCell ref="AE1:AE25"/>
    <mergeCell ref="Y1:AD1"/>
    <mergeCell ref="Y2:AD2"/>
    <mergeCell ref="Y3:AD3"/>
    <mergeCell ref="AA10:AD10"/>
    <mergeCell ref="W9:AD9"/>
    <mergeCell ref="A7:AD7"/>
    <mergeCell ref="AA11:AA12"/>
    <mergeCell ref="AB11:AC11"/>
    <mergeCell ref="AD11:AD12"/>
    <mergeCell ref="J11:K11"/>
    <mergeCell ref="L11:L12"/>
    <mergeCell ref="M10:M12"/>
    <mergeCell ref="Z11:Z12"/>
    <mergeCell ref="AA24:AC24"/>
    <mergeCell ref="E10:H10"/>
    <mergeCell ref="I10:L10"/>
    <mergeCell ref="E9:M9"/>
    <mergeCell ref="N10:Q10"/>
    <mergeCell ref="R10:U10"/>
    <mergeCell ref="N9:V9"/>
    <mergeCell ref="V10:V12"/>
    <mergeCell ref="R11:R12"/>
    <mergeCell ref="S11:T11"/>
    <mergeCell ref="U11:U12"/>
    <mergeCell ref="H11:H12"/>
    <mergeCell ref="N11:N12"/>
    <mergeCell ref="O11:P11"/>
    <mergeCell ref="Q11:Q12"/>
    <mergeCell ref="I11:I12"/>
    <mergeCell ref="A24:E24"/>
    <mergeCell ref="W24:Y24"/>
    <mergeCell ref="B27:C27"/>
    <mergeCell ref="A9:A12"/>
    <mergeCell ref="B9:B12"/>
    <mergeCell ref="C9:C12"/>
    <mergeCell ref="D9:D12"/>
    <mergeCell ref="E11:E12"/>
    <mergeCell ref="W11:W12"/>
    <mergeCell ref="X11:Y11"/>
    <mergeCell ref="F11:G11"/>
    <mergeCell ref="W10:Z10"/>
    <mergeCell ref="A25:E25"/>
  </mergeCells>
  <printOptions horizontalCentered="1"/>
  <pageMargins left="0.19685039370078741" right="0.19685039370078741" top="1.3779527559055118" bottom="0.39370078740157483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(в)</vt:lpstr>
      <vt:lpstr>'дод 4 (в)'!Область_печати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2019-04-22T07:07:43Z</cp:lastPrinted>
  <dcterms:created xsi:type="dcterms:W3CDTF">2018-10-18T06:20:03Z</dcterms:created>
  <dcterms:modified xsi:type="dcterms:W3CDTF">2019-04-22T07:08:01Z</dcterms:modified>
</cp:coreProperties>
</file>