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точн лімітів для виконкому 7,12,2018р\"/>
    </mc:Choice>
  </mc:AlternateContent>
  <bookViews>
    <workbookView xWindow="0" yWindow="0" windowWidth="20490" windowHeight="7650" tabRatio="599"/>
  </bookViews>
  <sheets>
    <sheet name="нова редакція" sheetId="6" r:id="rId1"/>
  </sheets>
  <definedNames>
    <definedName name="_xlnm.Print_Area" localSheetId="0">'нова редакція'!$A$1:$N$85</definedName>
  </definedNames>
  <calcPr calcId="162913"/>
</workbook>
</file>

<file path=xl/calcChain.xml><?xml version="1.0" encoding="utf-8"?>
<calcChain xmlns="http://schemas.openxmlformats.org/spreadsheetml/2006/main">
  <c r="N63" i="6" l="1"/>
  <c r="N62" i="6"/>
  <c r="N61" i="6"/>
  <c r="M61" i="6"/>
  <c r="L61" i="6"/>
  <c r="K61" i="6"/>
  <c r="J61" i="6"/>
  <c r="J57" i="6" s="1"/>
  <c r="I61" i="6"/>
  <c r="H61" i="6"/>
  <c r="G61" i="6"/>
  <c r="F61" i="6"/>
  <c r="F57" i="6" s="1"/>
  <c r="E61" i="6"/>
  <c r="D61" i="6"/>
  <c r="C61" i="6"/>
  <c r="B61" i="6"/>
  <c r="B57" i="6" s="1"/>
  <c r="N60" i="6"/>
  <c r="N59" i="6"/>
  <c r="N58" i="6" s="1"/>
  <c r="N57" i="6" s="1"/>
  <c r="M58" i="6"/>
  <c r="M57" i="6" s="1"/>
  <c r="L58" i="6"/>
  <c r="K58" i="6"/>
  <c r="K57" i="6" s="1"/>
  <c r="J58" i="6"/>
  <c r="I58" i="6"/>
  <c r="I57" i="6" s="1"/>
  <c r="H58" i="6"/>
  <c r="G58" i="6"/>
  <c r="G57" i="6" s="1"/>
  <c r="F58" i="6"/>
  <c r="E58" i="6"/>
  <c r="E57" i="6" s="1"/>
  <c r="D58" i="6"/>
  <c r="C58" i="6"/>
  <c r="C57" i="6" s="1"/>
  <c r="B58" i="6"/>
  <c r="L57" i="6"/>
  <c r="H57" i="6"/>
  <c r="D57" i="6"/>
  <c r="N56" i="6"/>
  <c r="N55" i="6"/>
  <c r="N54" i="6" s="1"/>
  <c r="M54" i="6"/>
  <c r="M50" i="6" s="1"/>
  <c r="L54" i="6"/>
  <c r="K54" i="6"/>
  <c r="K66" i="6" s="1"/>
  <c r="J54" i="6"/>
  <c r="I54" i="6"/>
  <c r="I50" i="6" s="1"/>
  <c r="H54" i="6"/>
  <c r="G54" i="6"/>
  <c r="G66" i="6" s="1"/>
  <c r="F54" i="6"/>
  <c r="E54" i="6"/>
  <c r="E50" i="6" s="1"/>
  <c r="D54" i="6"/>
  <c r="C54" i="6"/>
  <c r="C66" i="6" s="1"/>
  <c r="B54" i="6"/>
  <c r="N53" i="6"/>
  <c r="N52" i="6"/>
  <c r="N51" i="6"/>
  <c r="N50" i="6" s="1"/>
  <c r="M51" i="6"/>
  <c r="L51" i="6"/>
  <c r="L50" i="6" s="1"/>
  <c r="K51" i="6"/>
  <c r="J51" i="6"/>
  <c r="J50" i="6" s="1"/>
  <c r="I51" i="6"/>
  <c r="H51" i="6"/>
  <c r="H50" i="6" s="1"/>
  <c r="G51" i="6"/>
  <c r="F51" i="6"/>
  <c r="F50" i="6" s="1"/>
  <c r="E51" i="6"/>
  <c r="D51" i="6"/>
  <c r="D50" i="6" s="1"/>
  <c r="C51" i="6"/>
  <c r="B51" i="6"/>
  <c r="B50" i="6" s="1"/>
  <c r="K50" i="6"/>
  <c r="G50" i="6"/>
  <c r="C50" i="6"/>
  <c r="N49" i="6"/>
  <c r="N48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N45" i="6"/>
  <c r="N44" i="6" s="1"/>
  <c r="M44" i="6"/>
  <c r="M43" i="6" s="1"/>
  <c r="L44" i="6"/>
  <c r="K44" i="6"/>
  <c r="K43" i="6" s="1"/>
  <c r="J44" i="6"/>
  <c r="I44" i="6"/>
  <c r="I43" i="6" s="1"/>
  <c r="H44" i="6"/>
  <c r="G44" i="6"/>
  <c r="G43" i="6" s="1"/>
  <c r="F44" i="6"/>
  <c r="E44" i="6"/>
  <c r="E43" i="6" s="1"/>
  <c r="D44" i="6"/>
  <c r="C44" i="6"/>
  <c r="C43" i="6" s="1"/>
  <c r="B44" i="6"/>
  <c r="N43" i="6"/>
  <c r="L43" i="6"/>
  <c r="J43" i="6"/>
  <c r="H43" i="6"/>
  <c r="F43" i="6"/>
  <c r="D43" i="6"/>
  <c r="B43" i="6"/>
  <c r="N42" i="6"/>
  <c r="N41" i="6"/>
  <c r="N40" i="6" s="1"/>
  <c r="M40" i="6"/>
  <c r="L40" i="6"/>
  <c r="K40" i="6"/>
  <c r="J40" i="6"/>
  <c r="I40" i="6"/>
  <c r="H40" i="6"/>
  <c r="G40" i="6"/>
  <c r="F40" i="6"/>
  <c r="E40" i="6"/>
  <c r="D40" i="6"/>
  <c r="C40" i="6"/>
  <c r="B40" i="6"/>
  <c r="N39" i="6"/>
  <c r="N38" i="6"/>
  <c r="N37" i="6"/>
  <c r="M37" i="6"/>
  <c r="L37" i="6"/>
  <c r="L36" i="6" s="1"/>
  <c r="K37" i="6"/>
  <c r="J37" i="6"/>
  <c r="J36" i="6" s="1"/>
  <c r="I37" i="6"/>
  <c r="H37" i="6"/>
  <c r="H36" i="6" s="1"/>
  <c r="G37" i="6"/>
  <c r="F37" i="6"/>
  <c r="F36" i="6" s="1"/>
  <c r="E37" i="6"/>
  <c r="D37" i="6"/>
  <c r="D36" i="6" s="1"/>
  <c r="C37" i="6"/>
  <c r="B37" i="6"/>
  <c r="B36" i="6" s="1"/>
  <c r="M36" i="6"/>
  <c r="K36" i="6"/>
  <c r="I36" i="6"/>
  <c r="G36" i="6"/>
  <c r="E36" i="6"/>
  <c r="C36" i="6"/>
  <c r="N35" i="6"/>
  <c r="N34" i="6"/>
  <c r="N33" i="6"/>
  <c r="M33" i="6"/>
  <c r="L33" i="6"/>
  <c r="K33" i="6"/>
  <c r="J33" i="6"/>
  <c r="J29" i="6" s="1"/>
  <c r="I33" i="6"/>
  <c r="H33" i="6"/>
  <c r="G33" i="6"/>
  <c r="F33" i="6"/>
  <c r="F29" i="6" s="1"/>
  <c r="E33" i="6"/>
  <c r="D33" i="6"/>
  <c r="C33" i="6"/>
  <c r="B33" i="6"/>
  <c r="B29" i="6" s="1"/>
  <c r="N32" i="6"/>
  <c r="N31" i="6"/>
  <c r="N30" i="6" s="1"/>
  <c r="N29" i="6" s="1"/>
  <c r="M30" i="6"/>
  <c r="M29" i="6" s="1"/>
  <c r="L30" i="6"/>
  <c r="K30" i="6"/>
  <c r="K29" i="6" s="1"/>
  <c r="J30" i="6"/>
  <c r="I30" i="6"/>
  <c r="I29" i="6" s="1"/>
  <c r="H30" i="6"/>
  <c r="G30" i="6"/>
  <c r="G29" i="6" s="1"/>
  <c r="F30" i="6"/>
  <c r="E30" i="6"/>
  <c r="E29" i="6" s="1"/>
  <c r="D30" i="6"/>
  <c r="C30" i="6"/>
  <c r="C29" i="6" s="1"/>
  <c r="B30" i="6"/>
  <c r="L29" i="6"/>
  <c r="H29" i="6"/>
  <c r="D29" i="6"/>
  <c r="N28" i="6"/>
  <c r="M27" i="6"/>
  <c r="L27" i="6"/>
  <c r="K27" i="6"/>
  <c r="J27" i="6"/>
  <c r="I27" i="6"/>
  <c r="H27" i="6"/>
  <c r="G27" i="6"/>
  <c r="F27" i="6"/>
  <c r="E27" i="6"/>
  <c r="D27" i="6"/>
  <c r="C27" i="6"/>
  <c r="B27" i="6"/>
  <c r="N27" i="6" s="1"/>
  <c r="N26" i="6"/>
  <c r="N25" i="6"/>
  <c r="M25" i="6"/>
  <c r="L25" i="6"/>
  <c r="L24" i="6" s="1"/>
  <c r="K25" i="6"/>
  <c r="J25" i="6"/>
  <c r="J24" i="6" s="1"/>
  <c r="I25" i="6"/>
  <c r="H25" i="6"/>
  <c r="H24" i="6" s="1"/>
  <c r="G25" i="6"/>
  <c r="F25" i="6"/>
  <c r="F24" i="6" s="1"/>
  <c r="E25" i="6"/>
  <c r="D25" i="6"/>
  <c r="D24" i="6" s="1"/>
  <c r="C25" i="6"/>
  <c r="B25" i="6"/>
  <c r="B24" i="6" s="1"/>
  <c r="M24" i="6"/>
  <c r="K24" i="6"/>
  <c r="I24" i="6"/>
  <c r="G24" i="6"/>
  <c r="E24" i="6"/>
  <c r="C24" i="6"/>
  <c r="N23" i="6"/>
  <c r="N22" i="6"/>
  <c r="N21" i="6"/>
  <c r="M21" i="6"/>
  <c r="L21" i="6"/>
  <c r="K21" i="6"/>
  <c r="J21" i="6"/>
  <c r="J17" i="6" s="1"/>
  <c r="J66" i="6" s="1"/>
  <c r="I21" i="6"/>
  <c r="H21" i="6"/>
  <c r="G21" i="6"/>
  <c r="F21" i="6"/>
  <c r="F17" i="6" s="1"/>
  <c r="F66" i="6" s="1"/>
  <c r="E21" i="6"/>
  <c r="D21" i="6"/>
  <c r="C21" i="6"/>
  <c r="B21" i="6"/>
  <c r="B17" i="6" s="1"/>
  <c r="B66" i="6" s="1"/>
  <c r="N20" i="6"/>
  <c r="N19" i="6"/>
  <c r="N18" i="6" s="1"/>
  <c r="N17" i="6" s="1"/>
  <c r="M18" i="6"/>
  <c r="M17" i="6" s="1"/>
  <c r="M66" i="6" s="1"/>
  <c r="L18" i="6"/>
  <c r="K18" i="6"/>
  <c r="K17" i="6" s="1"/>
  <c r="J18" i="6"/>
  <c r="I18" i="6"/>
  <c r="I17" i="6" s="1"/>
  <c r="I66" i="6" s="1"/>
  <c r="H18" i="6"/>
  <c r="G18" i="6"/>
  <c r="G17" i="6" s="1"/>
  <c r="F18" i="6"/>
  <c r="E18" i="6"/>
  <c r="E17" i="6" s="1"/>
  <c r="E66" i="6" s="1"/>
  <c r="D18" i="6"/>
  <c r="C18" i="6"/>
  <c r="C17" i="6" s="1"/>
  <c r="B18" i="6"/>
  <c r="L17" i="6"/>
  <c r="L66" i="6" s="1"/>
  <c r="H17" i="6"/>
  <c r="H66" i="6" s="1"/>
  <c r="D17" i="6"/>
  <c r="D66" i="6" s="1"/>
  <c r="N16" i="6"/>
  <c r="N15" i="6"/>
  <c r="M14" i="6"/>
  <c r="M10" i="6" s="1"/>
  <c r="L14" i="6"/>
  <c r="K14" i="6"/>
  <c r="J14" i="6"/>
  <c r="I14" i="6"/>
  <c r="I10" i="6" s="1"/>
  <c r="H14" i="6"/>
  <c r="G14" i="6"/>
  <c r="F14" i="6"/>
  <c r="E14" i="6"/>
  <c r="E10" i="6" s="1"/>
  <c r="D14" i="6"/>
  <c r="C14" i="6"/>
  <c r="B14" i="6"/>
  <c r="N13" i="6"/>
  <c r="N12" i="6"/>
  <c r="N11" i="6"/>
  <c r="M11" i="6"/>
  <c r="L11" i="6"/>
  <c r="L10" i="6" s="1"/>
  <c r="L65" i="6" s="1"/>
  <c r="L64" i="6" s="1"/>
  <c r="K11" i="6"/>
  <c r="J11" i="6"/>
  <c r="J10" i="6" s="1"/>
  <c r="J65" i="6" s="1"/>
  <c r="J64" i="6" s="1"/>
  <c r="I11" i="6"/>
  <c r="H11" i="6"/>
  <c r="H10" i="6" s="1"/>
  <c r="H65" i="6" s="1"/>
  <c r="H64" i="6" s="1"/>
  <c r="G11" i="6"/>
  <c r="F11" i="6"/>
  <c r="F10" i="6" s="1"/>
  <c r="F65" i="6" s="1"/>
  <c r="F64" i="6" s="1"/>
  <c r="E11" i="6"/>
  <c r="D11" i="6"/>
  <c r="D10" i="6" s="1"/>
  <c r="D65" i="6" s="1"/>
  <c r="D64" i="6" s="1"/>
  <c r="C11" i="6"/>
  <c r="B11" i="6"/>
  <c r="B10" i="6" s="1"/>
  <c r="B65" i="6" s="1"/>
  <c r="B64" i="6" s="1"/>
  <c r="K10" i="6"/>
  <c r="G10" i="6"/>
  <c r="C10" i="6"/>
  <c r="L9" i="6"/>
  <c r="H9" i="6"/>
  <c r="D9" i="6"/>
  <c r="E65" i="6" l="1"/>
  <c r="E64" i="6" s="1"/>
  <c r="E9" i="6"/>
  <c r="I65" i="6"/>
  <c r="I64" i="6" s="1"/>
  <c r="I9" i="6"/>
  <c r="M65" i="6"/>
  <c r="M64" i="6" s="1"/>
  <c r="M9" i="6"/>
  <c r="N66" i="6"/>
  <c r="C65" i="6"/>
  <c r="C64" i="6" s="1"/>
  <c r="C9" i="6"/>
  <c r="G65" i="6"/>
  <c r="G64" i="6" s="1"/>
  <c r="G9" i="6"/>
  <c r="K65" i="6"/>
  <c r="K64" i="6" s="1"/>
  <c r="K9" i="6"/>
  <c r="B9" i="6"/>
  <c r="F9" i="6"/>
  <c r="J9" i="6"/>
  <c r="N14" i="6"/>
  <c r="N10" i="6" s="1"/>
  <c r="N24" i="6"/>
  <c r="N36" i="6"/>
  <c r="N65" i="6" l="1"/>
  <c r="N64" i="6" s="1"/>
  <c r="N9" i="6"/>
</calcChain>
</file>

<file path=xl/sharedStrings.xml><?xml version="1.0" encoding="utf-8"?>
<sst xmlns="http://schemas.openxmlformats.org/spreadsheetml/2006/main" count="79" uniqueCount="53">
  <si>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</si>
  <si>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</si>
  <si>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</si>
  <si>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</si>
  <si>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</si>
  <si>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</si>
  <si>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</si>
  <si>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</si>
  <si>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</si>
  <si>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</si>
  <si>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</si>
  <si>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</si>
  <si>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</si>
  <si>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</si>
  <si>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</si>
  <si>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</si>
  <si>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</si>
  <si>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</si>
  <si>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</si>
  <si>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загальний фонд  </t>
  </si>
  <si>
    <t xml:space="preserve">  спеціальний фонд  </t>
  </si>
  <si>
    <t xml:space="preserve">комітету </t>
  </si>
  <si>
    <t xml:space="preserve">ДНЗ "Сумський хіміко-технологічний центр професійно-технічної освіти" </t>
  </si>
  <si>
    <t xml:space="preserve">водовідведення  (КП "Міськводоканал")                                         навчальний  та інші корпуси </t>
  </si>
  <si>
    <t xml:space="preserve">споживання гарячої води (ТОВ "Сумитеплоенерго") навчальний  та інші корпуси 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</si>
  <si>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/>
    </r>
  </si>
  <si>
    <t xml:space="preserve">водовідведення  (КП "Міськводоканал")                                         гуртожиток </t>
  </si>
  <si>
    <t xml:space="preserve">споживання гарячої води (ТОВ "Сумитеплоенерго") гуртожиток </t>
  </si>
  <si>
    <t xml:space="preserve">споживання холодної води (КП "Міськводоканал") гуртожиток </t>
  </si>
  <si>
    <t xml:space="preserve">ДПТНЗ ''Сумський центр професійно-технічної освіти" </t>
  </si>
  <si>
    <t xml:space="preserve">КП "Міськводоканал"       навчальний  та інші корпуси </t>
  </si>
  <si>
    <t xml:space="preserve">ДПТНЗ "Сумське вище професійне училище будівництва і дизайну "  </t>
  </si>
  <si>
    <t xml:space="preserve">КП "Міськводоканал" гуртожиток </t>
  </si>
  <si>
    <t>ДНЗ"Сумське вище професійне училище будівництва та автотранспорту "</t>
  </si>
  <si>
    <t xml:space="preserve">ДНЗ"Сумський центр професійно-технічної освіти харчових технологій,торгівлі та ресторанного сервісу "       </t>
  </si>
  <si>
    <t xml:space="preserve">КП "Міськводоканал" навчальний  та інші корпуси </t>
  </si>
  <si>
    <t xml:space="preserve">ДНЗ "Сумське міжрегіональне вище професійне училище "       </t>
  </si>
  <si>
    <t>КП "Міськводоканал" гуртожиток</t>
  </si>
  <si>
    <t xml:space="preserve">ДПТНЗ "Сумський центр професійно-технічної освіти з дизайну та сфери послуг" </t>
  </si>
  <si>
    <t xml:space="preserve">КП "Міськводоканал" навчальний   та інші корпуси </t>
  </si>
  <si>
    <t xml:space="preserve">водовідведення  (КП "Міськводоканал") навчальний  та інші корпуси </t>
  </si>
  <si>
    <t xml:space="preserve">  Разом в т.ч.</t>
  </si>
  <si>
    <t xml:space="preserve"> Начальник управління освіти і науки                                   А.М.Данильченко</t>
  </si>
  <si>
    <t xml:space="preserve"> споживання водопостачання та водовідведення по професійно - технічних закладах на 2018 рік (м³)</t>
  </si>
  <si>
    <r>
      <t>споживання холодної води (КП "Міськводоканал") гуртожиток</t>
    </r>
    <r>
      <rPr>
        <b/>
        <sz val="10"/>
        <rFont val="Times New Roman"/>
        <family val="1"/>
        <charset val="204"/>
      </rPr>
      <t xml:space="preserve"> </t>
    </r>
  </si>
  <si>
    <r>
      <t>споживання холодної води (КП "Міськводоканал")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</si>
  <si>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</si>
  <si>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гуртожиток</t>
    </r>
    <r>
      <rPr>
        <b/>
        <sz val="10"/>
        <rFont val="Times New Roman"/>
        <family val="1"/>
        <charset val="204"/>
      </rPr>
      <t xml:space="preserve"> </t>
    </r>
  </si>
  <si>
    <r>
      <t xml:space="preserve">КП "Міськводоканал" навчальний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 інші корпуси </t>
    </r>
  </si>
  <si>
    <r>
      <t>КП "Міськводоканал" навчальний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інші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</si>
  <si>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</si>
  <si>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</si>
  <si>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t xml:space="preserve">від 22.11.2017 № 627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</si>
</sst>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Normal="100" zoomScaleSheetLayoutView="100" workbookViewId="0">
      <selection sqref="A1:XFD1048576"/>
    </sheetView>
  </sheetViews>
  <sheetFormatPr defaultRowHeight="12.75" x14ac:dyDescent="0.2"/>
  <cols>
    <col min="1" max="1" width="27.42578125" style="6" customWidth="1"/>
    <col min="2" max="2" width="7.5703125" style="6" customWidth="1"/>
    <col min="3" max="3" width="7.7109375" style="6" bestFit="1" customWidth="1"/>
    <col min="4" max="4" width="9.140625" style="6" customWidth="1"/>
    <col min="5" max="5" width="8.28515625" style="6" customWidth="1"/>
    <col min="6" max="7" width="8.140625" style="6" customWidth="1"/>
    <col min="8" max="8" width="7.28515625" style="6" customWidth="1"/>
    <col min="9" max="9" width="8.28515625" style="6" customWidth="1"/>
    <col min="10" max="11" width="8.7109375" style="6" customWidth="1"/>
    <col min="12" max="12" width="9.7109375" style="6" customWidth="1"/>
    <col min="13" max="13" width="7.5703125" style="6" customWidth="1"/>
    <col min="14" max="14" width="8.85546875" style="6" customWidth="1"/>
    <col min="15" max="16384" width="9.140625" style="6"/>
  </cols>
  <sheetData>
    <row r="1" spans="1:19" ht="15" x14ac:dyDescent="0.25">
      <c r="L1" s="22" t="s">
        <v>15</v>
      </c>
      <c r="M1" s="22"/>
      <c r="N1" s="22"/>
    </row>
    <row r="2" spans="1:19" ht="18.75" customHeight="1" x14ac:dyDescent="0.25">
      <c r="L2" s="23" t="s">
        <v>14</v>
      </c>
      <c r="M2" s="23"/>
      <c r="N2" s="23"/>
    </row>
    <row r="3" spans="1:19" ht="15" x14ac:dyDescent="0.25">
      <c r="L3" s="23" t="s">
        <v>21</v>
      </c>
      <c r="M3" s="23"/>
      <c r="N3" s="23"/>
    </row>
    <row r="4" spans="1:19" ht="12.75" customHeight="1" x14ac:dyDescent="0.25">
      <c r="L4" s="23" t="s">
        <v>52</v>
      </c>
      <c r="M4" s="23"/>
      <c r="N4" s="23"/>
    </row>
    <row r="5" spans="1:19" ht="2.25" hidden="1" customHeight="1" x14ac:dyDescent="0.2"/>
    <row r="6" spans="1:19" ht="18.75" customHeight="1" x14ac:dyDescent="0.2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9" ht="17.25" customHeight="1" x14ac:dyDescent="0.2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9" ht="25.5" x14ac:dyDescent="0.2">
      <c r="A8" s="11" t="s">
        <v>16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12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</row>
    <row r="9" spans="1:19" ht="54" customHeight="1" x14ac:dyDescent="0.2">
      <c r="A9" s="13" t="s">
        <v>22</v>
      </c>
      <c r="B9" s="5">
        <f t="shared" ref="B9:N9" si="0">B10+B17</f>
        <v>1173</v>
      </c>
      <c r="C9" s="5">
        <f t="shared" si="0"/>
        <v>1124</v>
      </c>
      <c r="D9" s="5">
        <f t="shared" si="0"/>
        <v>1153</v>
      </c>
      <c r="E9" s="5">
        <f t="shared" si="0"/>
        <v>1357</v>
      </c>
      <c r="F9" s="5">
        <f t="shared" si="0"/>
        <v>1079</v>
      </c>
      <c r="G9" s="5">
        <f t="shared" si="0"/>
        <v>888</v>
      </c>
      <c r="H9" s="5">
        <f t="shared" si="0"/>
        <v>660</v>
      </c>
      <c r="I9" s="5">
        <f t="shared" si="0"/>
        <v>670</v>
      </c>
      <c r="J9" s="5">
        <f t="shared" si="0"/>
        <v>769</v>
      </c>
      <c r="K9" s="5">
        <f t="shared" si="0"/>
        <v>1007</v>
      </c>
      <c r="L9" s="5">
        <f t="shared" si="0"/>
        <v>1333</v>
      </c>
      <c r="M9" s="5">
        <f t="shared" si="0"/>
        <v>1130</v>
      </c>
      <c r="N9" s="5">
        <f t="shared" si="0"/>
        <v>12343</v>
      </c>
    </row>
    <row r="10" spans="1:19" ht="19.5" customHeight="1" x14ac:dyDescent="0.2">
      <c r="A10" s="14" t="s">
        <v>17</v>
      </c>
      <c r="B10" s="5">
        <f>B11+B14</f>
        <v>665</v>
      </c>
      <c r="C10" s="5">
        <f t="shared" ref="C10:N10" si="1">C11+C14</f>
        <v>701</v>
      </c>
      <c r="D10" s="5">
        <f t="shared" si="1"/>
        <v>711</v>
      </c>
      <c r="E10" s="5">
        <f t="shared" si="1"/>
        <v>762</v>
      </c>
      <c r="F10" s="5">
        <f t="shared" si="1"/>
        <v>648</v>
      </c>
      <c r="G10" s="5">
        <f t="shared" si="1"/>
        <v>470</v>
      </c>
      <c r="H10" s="5">
        <f t="shared" si="1"/>
        <v>270</v>
      </c>
      <c r="I10" s="5">
        <f t="shared" si="1"/>
        <v>225</v>
      </c>
      <c r="J10" s="5">
        <f t="shared" si="1"/>
        <v>332</v>
      </c>
      <c r="K10" s="5">
        <f t="shared" si="1"/>
        <v>470</v>
      </c>
      <c r="L10" s="5">
        <f t="shared" si="1"/>
        <v>613</v>
      </c>
      <c r="M10" s="5">
        <f t="shared" si="1"/>
        <v>640</v>
      </c>
      <c r="N10" s="5">
        <f t="shared" si="1"/>
        <v>6507</v>
      </c>
    </row>
    <row r="11" spans="1:19" s="3" customFormat="1" ht="38.25" x14ac:dyDescent="0.2">
      <c r="A11" s="15" t="s">
        <v>40</v>
      </c>
      <c r="B11" s="1">
        <f>B12+B13</f>
        <v>213</v>
      </c>
      <c r="C11" s="1">
        <f t="shared" ref="C11:N11" si="2">C12+C13</f>
        <v>182</v>
      </c>
      <c r="D11" s="1">
        <f t="shared" si="2"/>
        <v>195</v>
      </c>
      <c r="E11" s="1">
        <f t="shared" si="2"/>
        <v>124</v>
      </c>
      <c r="F11" s="1">
        <f t="shared" si="2"/>
        <v>110</v>
      </c>
      <c r="G11" s="1">
        <f t="shared" si="2"/>
        <v>105</v>
      </c>
      <c r="H11" s="1">
        <f t="shared" si="2"/>
        <v>97</v>
      </c>
      <c r="I11" s="1">
        <f t="shared" si="2"/>
        <v>85</v>
      </c>
      <c r="J11" s="1">
        <f t="shared" si="2"/>
        <v>77</v>
      </c>
      <c r="K11" s="1">
        <f t="shared" si="2"/>
        <v>216</v>
      </c>
      <c r="L11" s="1">
        <f t="shared" si="2"/>
        <v>269</v>
      </c>
      <c r="M11" s="1">
        <f t="shared" si="2"/>
        <v>274</v>
      </c>
      <c r="N11" s="1">
        <f t="shared" si="2"/>
        <v>1947</v>
      </c>
    </row>
    <row r="12" spans="1:19" s="3" customFormat="1" ht="38.25" x14ac:dyDescent="0.2">
      <c r="A12" s="15" t="s">
        <v>24</v>
      </c>
      <c r="B12" s="1">
        <v>68</v>
      </c>
      <c r="C12" s="2">
        <v>35</v>
      </c>
      <c r="D12" s="2">
        <v>73</v>
      </c>
      <c r="E12" s="2">
        <v>70</v>
      </c>
      <c r="F12" s="2">
        <v>15</v>
      </c>
      <c r="G12" s="2">
        <v>15</v>
      </c>
      <c r="H12" s="2">
        <v>0</v>
      </c>
      <c r="I12" s="2">
        <v>0</v>
      </c>
      <c r="J12" s="2">
        <v>17</v>
      </c>
      <c r="K12" s="2">
        <v>56</v>
      </c>
      <c r="L12" s="2">
        <v>64</v>
      </c>
      <c r="M12" s="2">
        <v>64</v>
      </c>
      <c r="N12" s="1">
        <f>SUM(B12:M12)</f>
        <v>477</v>
      </c>
    </row>
    <row r="13" spans="1:19" s="3" customFormat="1" ht="38.25" x14ac:dyDescent="0.2">
      <c r="A13" s="15" t="s">
        <v>25</v>
      </c>
      <c r="B13" s="1">
        <v>145</v>
      </c>
      <c r="C13" s="2">
        <v>147</v>
      </c>
      <c r="D13" s="2">
        <v>122</v>
      </c>
      <c r="E13" s="2">
        <v>54</v>
      </c>
      <c r="F13" s="2">
        <v>95</v>
      </c>
      <c r="G13" s="2">
        <v>90</v>
      </c>
      <c r="H13" s="2">
        <v>97</v>
      </c>
      <c r="I13" s="2">
        <v>85</v>
      </c>
      <c r="J13" s="2">
        <v>60</v>
      </c>
      <c r="K13" s="2">
        <v>160</v>
      </c>
      <c r="L13" s="2">
        <v>205</v>
      </c>
      <c r="M13" s="2">
        <v>210</v>
      </c>
      <c r="N13" s="1">
        <f>SUM(B13:M13)</f>
        <v>1470</v>
      </c>
    </row>
    <row r="14" spans="1:19" s="3" customFormat="1" ht="38.25" x14ac:dyDescent="0.2">
      <c r="A14" s="15" t="s">
        <v>26</v>
      </c>
      <c r="B14" s="1">
        <f t="shared" ref="B14:M14" si="3">B15+B16</f>
        <v>452</v>
      </c>
      <c r="C14" s="1">
        <f t="shared" si="3"/>
        <v>519</v>
      </c>
      <c r="D14" s="1">
        <f t="shared" si="3"/>
        <v>516</v>
      </c>
      <c r="E14" s="1">
        <f t="shared" si="3"/>
        <v>638</v>
      </c>
      <c r="F14" s="1">
        <f t="shared" si="3"/>
        <v>538</v>
      </c>
      <c r="G14" s="1">
        <f t="shared" si="3"/>
        <v>365</v>
      </c>
      <c r="H14" s="1">
        <f t="shared" si="3"/>
        <v>173</v>
      </c>
      <c r="I14" s="1">
        <f t="shared" si="3"/>
        <v>140</v>
      </c>
      <c r="J14" s="1">
        <f t="shared" si="3"/>
        <v>255</v>
      </c>
      <c r="K14" s="1">
        <f t="shared" si="3"/>
        <v>254</v>
      </c>
      <c r="L14" s="1">
        <f t="shared" si="3"/>
        <v>344</v>
      </c>
      <c r="M14" s="1">
        <f t="shared" si="3"/>
        <v>366</v>
      </c>
      <c r="N14" s="1">
        <f>SUM(B14:M14)</f>
        <v>4560</v>
      </c>
      <c r="P14" s="7"/>
      <c r="Q14" s="7"/>
      <c r="R14" s="7"/>
      <c r="S14" s="7"/>
    </row>
    <row r="15" spans="1:19" s="3" customFormat="1" ht="38.25" x14ac:dyDescent="0.2">
      <c r="A15" s="15" t="s">
        <v>27</v>
      </c>
      <c r="B15" s="2">
        <v>23</v>
      </c>
      <c r="C15" s="2">
        <v>40</v>
      </c>
      <c r="D15" s="2">
        <v>46</v>
      </c>
      <c r="E15" s="2">
        <v>46</v>
      </c>
      <c r="F15" s="2">
        <v>40</v>
      </c>
      <c r="G15" s="2">
        <v>36</v>
      </c>
      <c r="H15" s="2">
        <v>2</v>
      </c>
      <c r="I15" s="2">
        <v>4</v>
      </c>
      <c r="J15" s="2">
        <v>21</v>
      </c>
      <c r="K15" s="2">
        <v>39</v>
      </c>
      <c r="L15" s="2">
        <v>39</v>
      </c>
      <c r="M15" s="2">
        <v>40</v>
      </c>
      <c r="N15" s="1">
        <f>SUM(B15:M15)</f>
        <v>376</v>
      </c>
      <c r="P15" s="7"/>
      <c r="Q15" s="8"/>
      <c r="R15" s="8"/>
      <c r="S15" s="8"/>
    </row>
    <row r="16" spans="1:19" s="3" customFormat="1" ht="25.5" x14ac:dyDescent="0.2">
      <c r="A16" s="15" t="s">
        <v>44</v>
      </c>
      <c r="B16" s="2">
        <v>429</v>
      </c>
      <c r="C16" s="2">
        <v>479</v>
      </c>
      <c r="D16" s="2">
        <v>470</v>
      </c>
      <c r="E16" s="2">
        <v>592</v>
      </c>
      <c r="F16" s="2">
        <v>498</v>
      </c>
      <c r="G16" s="2">
        <v>329</v>
      </c>
      <c r="H16" s="2">
        <v>171</v>
      </c>
      <c r="I16" s="2">
        <v>136</v>
      </c>
      <c r="J16" s="2">
        <v>234</v>
      </c>
      <c r="K16" s="2">
        <v>215</v>
      </c>
      <c r="L16" s="2">
        <v>305</v>
      </c>
      <c r="M16" s="2">
        <v>326</v>
      </c>
      <c r="N16" s="1">
        <f>SUM(B16:M16)</f>
        <v>4184</v>
      </c>
      <c r="P16" s="7"/>
      <c r="Q16" s="7"/>
      <c r="R16" s="7"/>
      <c r="S16" s="7"/>
    </row>
    <row r="17" spans="1:14" s="3" customFormat="1" ht="15.75" customHeight="1" x14ac:dyDescent="0.2">
      <c r="A17" s="16" t="s">
        <v>18</v>
      </c>
      <c r="B17" s="4">
        <f>B18+B21</f>
        <v>508</v>
      </c>
      <c r="C17" s="4">
        <f t="shared" ref="C17:N17" si="4">C18+C21</f>
        <v>423</v>
      </c>
      <c r="D17" s="4">
        <f t="shared" si="4"/>
        <v>442</v>
      </c>
      <c r="E17" s="4">
        <f t="shared" si="4"/>
        <v>595</v>
      </c>
      <c r="F17" s="4">
        <f t="shared" si="4"/>
        <v>431</v>
      </c>
      <c r="G17" s="4">
        <f t="shared" si="4"/>
        <v>418</v>
      </c>
      <c r="H17" s="4">
        <f t="shared" si="4"/>
        <v>390</v>
      </c>
      <c r="I17" s="4">
        <f t="shared" si="4"/>
        <v>445</v>
      </c>
      <c r="J17" s="4">
        <f t="shared" si="4"/>
        <v>437</v>
      </c>
      <c r="K17" s="4">
        <f t="shared" si="4"/>
        <v>537</v>
      </c>
      <c r="L17" s="4">
        <f t="shared" si="4"/>
        <v>720</v>
      </c>
      <c r="M17" s="4">
        <f t="shared" si="4"/>
        <v>490</v>
      </c>
      <c r="N17" s="4">
        <f t="shared" si="4"/>
        <v>5836</v>
      </c>
    </row>
    <row r="18" spans="1:14" s="3" customFormat="1" ht="44.25" customHeight="1" x14ac:dyDescent="0.2">
      <c r="A18" s="15" t="s">
        <v>23</v>
      </c>
      <c r="B18" s="1">
        <f>B19+B20</f>
        <v>168</v>
      </c>
      <c r="C18" s="1">
        <f t="shared" ref="C18:N18" si="5">C19+C20</f>
        <v>143</v>
      </c>
      <c r="D18" s="1">
        <f t="shared" si="5"/>
        <v>152</v>
      </c>
      <c r="E18" s="1">
        <f t="shared" si="5"/>
        <v>155</v>
      </c>
      <c r="F18" s="1">
        <f t="shared" si="5"/>
        <v>111</v>
      </c>
      <c r="G18" s="1">
        <f t="shared" si="5"/>
        <v>48</v>
      </c>
      <c r="H18" s="1">
        <f t="shared" si="5"/>
        <v>25</v>
      </c>
      <c r="I18" s="1">
        <f t="shared" si="5"/>
        <v>15</v>
      </c>
      <c r="J18" s="1">
        <f t="shared" si="5"/>
        <v>77</v>
      </c>
      <c r="K18" s="1">
        <f t="shared" si="5"/>
        <v>127</v>
      </c>
      <c r="L18" s="1">
        <f t="shared" si="5"/>
        <v>260</v>
      </c>
      <c r="M18" s="1">
        <f t="shared" si="5"/>
        <v>175</v>
      </c>
      <c r="N18" s="1">
        <f t="shared" si="5"/>
        <v>1456</v>
      </c>
    </row>
    <row r="19" spans="1:14" s="3" customFormat="1" ht="47.25" customHeight="1" x14ac:dyDescent="0.2">
      <c r="A19" s="15" t="s">
        <v>24</v>
      </c>
      <c r="B19" s="2">
        <v>68</v>
      </c>
      <c r="C19" s="2">
        <v>53</v>
      </c>
      <c r="D19" s="2">
        <v>62</v>
      </c>
      <c r="E19" s="2">
        <v>65</v>
      </c>
      <c r="F19" s="2">
        <v>31</v>
      </c>
      <c r="G19" s="2">
        <v>18</v>
      </c>
      <c r="H19" s="2"/>
      <c r="I19" s="2"/>
      <c r="J19" s="2">
        <v>17</v>
      </c>
      <c r="K19" s="2">
        <v>27</v>
      </c>
      <c r="L19" s="2">
        <v>60</v>
      </c>
      <c r="M19" s="2">
        <v>55</v>
      </c>
      <c r="N19" s="1">
        <f>SUM(B19:M19)</f>
        <v>456</v>
      </c>
    </row>
    <row r="20" spans="1:14" s="3" customFormat="1" ht="38.25" x14ac:dyDescent="0.2">
      <c r="A20" s="15" t="s">
        <v>45</v>
      </c>
      <c r="B20" s="2">
        <v>100</v>
      </c>
      <c r="C20" s="2">
        <v>90</v>
      </c>
      <c r="D20" s="2">
        <v>90</v>
      </c>
      <c r="E20" s="2">
        <v>90</v>
      </c>
      <c r="F20" s="2">
        <v>80</v>
      </c>
      <c r="G20" s="2">
        <v>30</v>
      </c>
      <c r="H20" s="2">
        <v>25</v>
      </c>
      <c r="I20" s="2">
        <v>15</v>
      </c>
      <c r="J20" s="2">
        <v>60</v>
      </c>
      <c r="K20" s="2">
        <v>100</v>
      </c>
      <c r="L20" s="2">
        <v>200</v>
      </c>
      <c r="M20" s="2">
        <v>120</v>
      </c>
      <c r="N20" s="1">
        <f>SUM(B20:M20)</f>
        <v>1000</v>
      </c>
    </row>
    <row r="21" spans="1:14" s="3" customFormat="1" ht="38.25" x14ac:dyDescent="0.2">
      <c r="A21" s="15" t="s">
        <v>26</v>
      </c>
      <c r="B21" s="1">
        <f>B22+B23</f>
        <v>340</v>
      </c>
      <c r="C21" s="1">
        <f t="shared" ref="C21:N21" si="6">C22+C23</f>
        <v>280</v>
      </c>
      <c r="D21" s="1">
        <f t="shared" si="6"/>
        <v>290</v>
      </c>
      <c r="E21" s="1">
        <f t="shared" si="6"/>
        <v>440</v>
      </c>
      <c r="F21" s="1">
        <f t="shared" si="6"/>
        <v>320</v>
      </c>
      <c r="G21" s="1">
        <f t="shared" si="6"/>
        <v>370</v>
      </c>
      <c r="H21" s="1">
        <f t="shared" si="6"/>
        <v>365</v>
      </c>
      <c r="I21" s="1">
        <f t="shared" si="6"/>
        <v>430</v>
      </c>
      <c r="J21" s="1">
        <f t="shared" si="6"/>
        <v>360</v>
      </c>
      <c r="K21" s="1">
        <f t="shared" si="6"/>
        <v>410</v>
      </c>
      <c r="L21" s="1">
        <f t="shared" si="6"/>
        <v>460</v>
      </c>
      <c r="M21" s="1">
        <f t="shared" si="6"/>
        <v>315</v>
      </c>
      <c r="N21" s="1">
        <f t="shared" si="6"/>
        <v>4380</v>
      </c>
    </row>
    <row r="22" spans="1:14" s="3" customFormat="1" ht="33" customHeight="1" x14ac:dyDescent="0.2">
      <c r="A22" s="15" t="s">
        <v>27</v>
      </c>
      <c r="B22" s="2">
        <v>60</v>
      </c>
      <c r="C22" s="2">
        <v>30</v>
      </c>
      <c r="D22" s="2">
        <v>50</v>
      </c>
      <c r="E22" s="2">
        <v>60</v>
      </c>
      <c r="F22" s="2">
        <v>50</v>
      </c>
      <c r="G22" s="2">
        <v>40</v>
      </c>
      <c r="H22" s="2">
        <v>15</v>
      </c>
      <c r="I22" s="2">
        <v>20</v>
      </c>
      <c r="J22" s="2">
        <v>20</v>
      </c>
      <c r="K22" s="2">
        <v>40</v>
      </c>
      <c r="L22" s="2">
        <v>60</v>
      </c>
      <c r="M22" s="2">
        <v>45</v>
      </c>
      <c r="N22" s="1">
        <f>SUM(B22:M22)</f>
        <v>490</v>
      </c>
    </row>
    <row r="23" spans="1:14" s="3" customFormat="1" ht="29.25" customHeight="1" x14ac:dyDescent="0.2">
      <c r="A23" s="15" t="s">
        <v>28</v>
      </c>
      <c r="B23" s="2">
        <v>280</v>
      </c>
      <c r="C23" s="2">
        <v>250</v>
      </c>
      <c r="D23" s="2">
        <v>240</v>
      </c>
      <c r="E23" s="2">
        <v>380</v>
      </c>
      <c r="F23" s="2">
        <v>270</v>
      </c>
      <c r="G23" s="2">
        <v>330</v>
      </c>
      <c r="H23" s="2">
        <v>350</v>
      </c>
      <c r="I23" s="2">
        <v>410</v>
      </c>
      <c r="J23" s="2">
        <v>340</v>
      </c>
      <c r="K23" s="2">
        <v>370</v>
      </c>
      <c r="L23" s="2">
        <v>400</v>
      </c>
      <c r="M23" s="2">
        <v>270</v>
      </c>
      <c r="N23" s="1">
        <f>SUM(B23:M23)</f>
        <v>3890</v>
      </c>
    </row>
    <row r="24" spans="1:14" s="3" customFormat="1" ht="45" customHeight="1" x14ac:dyDescent="0.2">
      <c r="A24" s="17" t="s">
        <v>29</v>
      </c>
      <c r="B24" s="4">
        <f t="shared" ref="B24:N24" si="7">B25+B27</f>
        <v>98</v>
      </c>
      <c r="C24" s="4">
        <f t="shared" si="7"/>
        <v>66</v>
      </c>
      <c r="D24" s="4">
        <f t="shared" si="7"/>
        <v>100</v>
      </c>
      <c r="E24" s="4">
        <f t="shared" si="7"/>
        <v>87</v>
      </c>
      <c r="F24" s="4">
        <f t="shared" si="7"/>
        <v>223</v>
      </c>
      <c r="G24" s="4">
        <f t="shared" si="7"/>
        <v>83.5</v>
      </c>
      <c r="H24" s="4">
        <f t="shared" si="7"/>
        <v>106</v>
      </c>
      <c r="I24" s="4">
        <f t="shared" si="7"/>
        <v>106</v>
      </c>
      <c r="J24" s="4">
        <f t="shared" si="7"/>
        <v>87</v>
      </c>
      <c r="K24" s="4">
        <f t="shared" si="7"/>
        <v>113</v>
      </c>
      <c r="L24" s="4">
        <f t="shared" si="7"/>
        <v>113</v>
      </c>
      <c r="M24" s="4">
        <f t="shared" si="7"/>
        <v>111</v>
      </c>
      <c r="N24" s="4">
        <f t="shared" si="7"/>
        <v>1293.5</v>
      </c>
    </row>
    <row r="25" spans="1:14" s="3" customFormat="1" x14ac:dyDescent="0.2">
      <c r="A25" s="14" t="s">
        <v>17</v>
      </c>
      <c r="B25" s="4">
        <f>B26</f>
        <v>88</v>
      </c>
      <c r="C25" s="4">
        <f t="shared" ref="C25:N25" si="8">C26</f>
        <v>56</v>
      </c>
      <c r="D25" s="4">
        <f t="shared" si="8"/>
        <v>90</v>
      </c>
      <c r="E25" s="4">
        <f t="shared" si="8"/>
        <v>72</v>
      </c>
      <c r="F25" s="4">
        <f t="shared" si="8"/>
        <v>208</v>
      </c>
      <c r="G25" s="4">
        <f t="shared" si="8"/>
        <v>68.5</v>
      </c>
      <c r="H25" s="4">
        <f t="shared" si="8"/>
        <v>91</v>
      </c>
      <c r="I25" s="4">
        <f t="shared" si="8"/>
        <v>91</v>
      </c>
      <c r="J25" s="4">
        <f t="shared" si="8"/>
        <v>72</v>
      </c>
      <c r="K25" s="4">
        <f t="shared" si="8"/>
        <v>103</v>
      </c>
      <c r="L25" s="4">
        <f t="shared" si="8"/>
        <v>103</v>
      </c>
      <c r="M25" s="4">
        <f t="shared" si="8"/>
        <v>101</v>
      </c>
      <c r="N25" s="4">
        <f t="shared" si="8"/>
        <v>1143.5</v>
      </c>
    </row>
    <row r="26" spans="1:14" s="3" customFormat="1" ht="25.5" x14ac:dyDescent="0.2">
      <c r="A26" s="15" t="s">
        <v>35</v>
      </c>
      <c r="B26" s="1">
        <v>88</v>
      </c>
      <c r="C26" s="2">
        <v>56</v>
      </c>
      <c r="D26" s="2">
        <v>90</v>
      </c>
      <c r="E26" s="2">
        <v>72</v>
      </c>
      <c r="F26" s="2">
        <v>208</v>
      </c>
      <c r="G26" s="2">
        <v>68.5</v>
      </c>
      <c r="H26" s="2">
        <v>91</v>
      </c>
      <c r="I26" s="2">
        <v>91</v>
      </c>
      <c r="J26" s="2">
        <v>72</v>
      </c>
      <c r="K26" s="2">
        <v>103</v>
      </c>
      <c r="L26" s="2">
        <v>103</v>
      </c>
      <c r="M26" s="2">
        <v>101</v>
      </c>
      <c r="N26" s="2">
        <f>SUM(B26:M26)</f>
        <v>1143.5</v>
      </c>
    </row>
    <row r="27" spans="1:14" s="3" customFormat="1" ht="25.5" x14ac:dyDescent="0.2">
      <c r="A27" s="16" t="s">
        <v>18</v>
      </c>
      <c r="B27" s="4">
        <f>B28</f>
        <v>10</v>
      </c>
      <c r="C27" s="4">
        <f t="shared" ref="C27:M27" si="9">C28</f>
        <v>10</v>
      </c>
      <c r="D27" s="4">
        <f t="shared" si="9"/>
        <v>10</v>
      </c>
      <c r="E27" s="4">
        <f t="shared" si="9"/>
        <v>15</v>
      </c>
      <c r="F27" s="4">
        <f t="shared" si="9"/>
        <v>15</v>
      </c>
      <c r="G27" s="4">
        <f t="shared" si="9"/>
        <v>15</v>
      </c>
      <c r="H27" s="4">
        <f t="shared" si="9"/>
        <v>15</v>
      </c>
      <c r="I27" s="4">
        <f t="shared" si="9"/>
        <v>15</v>
      </c>
      <c r="J27" s="4">
        <f t="shared" si="9"/>
        <v>15</v>
      </c>
      <c r="K27" s="4">
        <f t="shared" si="9"/>
        <v>10</v>
      </c>
      <c r="L27" s="4">
        <f t="shared" si="9"/>
        <v>10</v>
      </c>
      <c r="M27" s="4">
        <f t="shared" si="9"/>
        <v>10</v>
      </c>
      <c r="N27" s="5">
        <f>B27+C27+D27+E27+F27+G27+H27+I27+J27+K27+L27+M27</f>
        <v>150</v>
      </c>
    </row>
    <row r="28" spans="1:14" s="3" customFormat="1" ht="25.5" x14ac:dyDescent="0.2">
      <c r="A28" s="15" t="s">
        <v>30</v>
      </c>
      <c r="B28" s="2">
        <v>10</v>
      </c>
      <c r="C28" s="2">
        <v>10</v>
      </c>
      <c r="D28" s="2">
        <v>10</v>
      </c>
      <c r="E28" s="2">
        <v>15</v>
      </c>
      <c r="F28" s="2">
        <v>15</v>
      </c>
      <c r="G28" s="2">
        <v>15</v>
      </c>
      <c r="H28" s="2">
        <v>15</v>
      </c>
      <c r="I28" s="2">
        <v>15</v>
      </c>
      <c r="J28" s="2">
        <v>15</v>
      </c>
      <c r="K28" s="2">
        <v>10</v>
      </c>
      <c r="L28" s="2">
        <v>10</v>
      </c>
      <c r="M28" s="2">
        <v>10</v>
      </c>
      <c r="N28" s="2">
        <f>B28+C28+D28+E28+F28+G28+H28+I28+J28+K28+L28+M28</f>
        <v>150</v>
      </c>
    </row>
    <row r="29" spans="1:14" s="3" customFormat="1" ht="60" customHeight="1" x14ac:dyDescent="0.2">
      <c r="A29" s="17" t="s">
        <v>31</v>
      </c>
      <c r="B29" s="4">
        <f>B30+B33</f>
        <v>475.44</v>
      </c>
      <c r="C29" s="4">
        <f t="shared" ref="C29:N29" si="10">C30+C33</f>
        <v>577.44000000000005</v>
      </c>
      <c r="D29" s="4">
        <f t="shared" si="10"/>
        <v>490</v>
      </c>
      <c r="E29" s="4">
        <f t="shared" si="10"/>
        <v>531.96699999999998</v>
      </c>
      <c r="F29" s="4">
        <f t="shared" si="10"/>
        <v>532</v>
      </c>
      <c r="G29" s="4">
        <f t="shared" si="10"/>
        <v>531.97</v>
      </c>
      <c r="H29" s="4">
        <f t="shared" si="10"/>
        <v>485</v>
      </c>
      <c r="I29" s="4">
        <f t="shared" si="10"/>
        <v>507.64</v>
      </c>
      <c r="J29" s="4">
        <f t="shared" si="10"/>
        <v>509</v>
      </c>
      <c r="K29" s="4">
        <f t="shared" si="10"/>
        <v>638</v>
      </c>
      <c r="L29" s="4">
        <f t="shared" si="10"/>
        <v>623</v>
      </c>
      <c r="M29" s="4">
        <f t="shared" si="10"/>
        <v>654.58999999999992</v>
      </c>
      <c r="N29" s="4">
        <f t="shared" si="10"/>
        <v>6556.0470000000005</v>
      </c>
    </row>
    <row r="30" spans="1:14" s="3" customFormat="1" x14ac:dyDescent="0.2">
      <c r="A30" s="14" t="s">
        <v>17</v>
      </c>
      <c r="B30" s="4">
        <f>B31+B32</f>
        <v>222.44</v>
      </c>
      <c r="C30" s="4">
        <f t="shared" ref="C30:N30" si="11">C31+C32</f>
        <v>324.44</v>
      </c>
      <c r="D30" s="4">
        <f t="shared" si="11"/>
        <v>237</v>
      </c>
      <c r="E30" s="4">
        <f t="shared" si="11"/>
        <v>278.96699999999998</v>
      </c>
      <c r="F30" s="4">
        <f t="shared" si="11"/>
        <v>279</v>
      </c>
      <c r="G30" s="4">
        <f t="shared" si="11"/>
        <v>278.97000000000003</v>
      </c>
      <c r="H30" s="4">
        <f t="shared" si="11"/>
        <v>232</v>
      </c>
      <c r="I30" s="4">
        <f t="shared" si="11"/>
        <v>254.64</v>
      </c>
      <c r="J30" s="4">
        <f t="shared" si="11"/>
        <v>256</v>
      </c>
      <c r="K30" s="4">
        <f t="shared" si="11"/>
        <v>385</v>
      </c>
      <c r="L30" s="4">
        <f t="shared" si="11"/>
        <v>370</v>
      </c>
      <c r="M30" s="4">
        <f t="shared" si="11"/>
        <v>401.59</v>
      </c>
      <c r="N30" s="4">
        <f t="shared" si="11"/>
        <v>3520.047</v>
      </c>
    </row>
    <row r="31" spans="1:14" s="3" customFormat="1" ht="25.5" x14ac:dyDescent="0.2">
      <c r="A31" s="15" t="s">
        <v>46</v>
      </c>
      <c r="B31" s="1">
        <v>65</v>
      </c>
      <c r="C31" s="2">
        <v>83</v>
      </c>
      <c r="D31" s="2">
        <v>52</v>
      </c>
      <c r="E31" s="2">
        <v>80</v>
      </c>
      <c r="F31" s="2">
        <v>55</v>
      </c>
      <c r="G31" s="2">
        <v>65</v>
      </c>
      <c r="H31" s="2">
        <v>50</v>
      </c>
      <c r="I31" s="2">
        <v>26</v>
      </c>
      <c r="J31" s="2">
        <v>59</v>
      </c>
      <c r="K31" s="2">
        <v>85</v>
      </c>
      <c r="L31" s="2">
        <v>70</v>
      </c>
      <c r="M31" s="2">
        <v>70</v>
      </c>
      <c r="N31" s="2">
        <f>SUM(B31:M31)</f>
        <v>760</v>
      </c>
    </row>
    <row r="32" spans="1:14" s="3" customFormat="1" ht="25.5" x14ac:dyDescent="0.2">
      <c r="A32" s="15" t="s">
        <v>47</v>
      </c>
      <c r="B32" s="2">
        <v>157.44</v>
      </c>
      <c r="C32" s="2">
        <v>241.44</v>
      </c>
      <c r="D32" s="2">
        <v>185</v>
      </c>
      <c r="E32" s="2">
        <v>198.96700000000001</v>
      </c>
      <c r="F32" s="2">
        <v>224</v>
      </c>
      <c r="G32" s="2">
        <v>213.97</v>
      </c>
      <c r="H32" s="2">
        <v>182</v>
      </c>
      <c r="I32" s="2">
        <v>228.64</v>
      </c>
      <c r="J32" s="2">
        <v>197</v>
      </c>
      <c r="K32" s="2">
        <v>300</v>
      </c>
      <c r="L32" s="2">
        <v>300</v>
      </c>
      <c r="M32" s="2">
        <v>331.59</v>
      </c>
      <c r="N32" s="2">
        <f>SUM(B32:M32)</f>
        <v>2760.047</v>
      </c>
    </row>
    <row r="33" spans="1:16" s="3" customFormat="1" ht="25.5" x14ac:dyDescent="0.2">
      <c r="A33" s="16" t="s">
        <v>18</v>
      </c>
      <c r="B33" s="4">
        <f>B34+B35</f>
        <v>253</v>
      </c>
      <c r="C33" s="4">
        <f t="shared" ref="C33:N33" si="12">C34+C35</f>
        <v>253</v>
      </c>
      <c r="D33" s="4">
        <f t="shared" si="12"/>
        <v>253</v>
      </c>
      <c r="E33" s="4">
        <f t="shared" si="12"/>
        <v>253</v>
      </c>
      <c r="F33" s="4">
        <f t="shared" si="12"/>
        <v>253</v>
      </c>
      <c r="G33" s="4">
        <f t="shared" si="12"/>
        <v>253</v>
      </c>
      <c r="H33" s="4">
        <f t="shared" si="12"/>
        <v>253</v>
      </c>
      <c r="I33" s="4">
        <f t="shared" si="12"/>
        <v>253</v>
      </c>
      <c r="J33" s="4">
        <f t="shared" si="12"/>
        <v>253</v>
      </c>
      <c r="K33" s="4">
        <f t="shared" si="12"/>
        <v>253</v>
      </c>
      <c r="L33" s="4">
        <f t="shared" si="12"/>
        <v>253</v>
      </c>
      <c r="M33" s="4">
        <f t="shared" si="12"/>
        <v>253</v>
      </c>
      <c r="N33" s="4">
        <f t="shared" si="12"/>
        <v>3036</v>
      </c>
    </row>
    <row r="34" spans="1:16" s="3" customFormat="1" ht="33.75" customHeight="1" x14ac:dyDescent="0.2">
      <c r="A34" s="15" t="s">
        <v>48</v>
      </c>
      <c r="B34" s="2">
        <v>3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f>SUM(B34:M34)</f>
        <v>36</v>
      </c>
    </row>
    <row r="35" spans="1:16" s="3" customFormat="1" ht="30" customHeight="1" x14ac:dyDescent="0.2">
      <c r="A35" s="15" t="s">
        <v>32</v>
      </c>
      <c r="B35" s="2">
        <v>250</v>
      </c>
      <c r="C35" s="2">
        <v>250</v>
      </c>
      <c r="D35" s="2">
        <v>250</v>
      </c>
      <c r="E35" s="2">
        <v>250</v>
      </c>
      <c r="F35" s="2">
        <v>250</v>
      </c>
      <c r="G35" s="2">
        <v>250</v>
      </c>
      <c r="H35" s="2">
        <v>250</v>
      </c>
      <c r="I35" s="2">
        <v>250</v>
      </c>
      <c r="J35" s="2">
        <v>250</v>
      </c>
      <c r="K35" s="2">
        <v>250</v>
      </c>
      <c r="L35" s="2">
        <v>250</v>
      </c>
      <c r="M35" s="2">
        <v>250</v>
      </c>
      <c r="N35" s="1">
        <f>SUM(B35:M35)</f>
        <v>3000</v>
      </c>
      <c r="P35" s="9"/>
    </row>
    <row r="36" spans="1:16" s="3" customFormat="1" ht="63" customHeight="1" x14ac:dyDescent="0.2">
      <c r="A36" s="17" t="s">
        <v>33</v>
      </c>
      <c r="B36" s="4">
        <f>B37+B40</f>
        <v>256</v>
      </c>
      <c r="C36" s="4">
        <f t="shared" ref="C36:N36" si="13">C37+C40</f>
        <v>264</v>
      </c>
      <c r="D36" s="4">
        <f t="shared" si="13"/>
        <v>332</v>
      </c>
      <c r="E36" s="4">
        <f t="shared" si="13"/>
        <v>273</v>
      </c>
      <c r="F36" s="4">
        <f t="shared" si="13"/>
        <v>222</v>
      </c>
      <c r="G36" s="4">
        <f t="shared" si="13"/>
        <v>206</v>
      </c>
      <c r="H36" s="4">
        <f t="shared" si="13"/>
        <v>143</v>
      </c>
      <c r="I36" s="4">
        <f t="shared" si="13"/>
        <v>90</v>
      </c>
      <c r="J36" s="4">
        <f t="shared" si="13"/>
        <v>235</v>
      </c>
      <c r="K36" s="4">
        <f t="shared" si="13"/>
        <v>325</v>
      </c>
      <c r="L36" s="4">
        <f t="shared" si="13"/>
        <v>365</v>
      </c>
      <c r="M36" s="4">
        <f t="shared" si="13"/>
        <v>365</v>
      </c>
      <c r="N36" s="4">
        <f t="shared" si="13"/>
        <v>3076</v>
      </c>
    </row>
    <row r="37" spans="1:16" s="3" customFormat="1" x14ac:dyDescent="0.2">
      <c r="A37" s="14" t="s">
        <v>17</v>
      </c>
      <c r="B37" s="4">
        <f>B38+B39</f>
        <v>191</v>
      </c>
      <c r="C37" s="4">
        <f t="shared" ref="C37:N37" si="14">C38+C39</f>
        <v>199</v>
      </c>
      <c r="D37" s="4">
        <f t="shared" si="14"/>
        <v>267</v>
      </c>
      <c r="E37" s="4">
        <f t="shared" si="14"/>
        <v>208</v>
      </c>
      <c r="F37" s="4">
        <f t="shared" si="14"/>
        <v>157</v>
      </c>
      <c r="G37" s="4">
        <f t="shared" si="14"/>
        <v>141</v>
      </c>
      <c r="H37" s="4">
        <f t="shared" si="14"/>
        <v>78</v>
      </c>
      <c r="I37" s="4">
        <f t="shared" si="14"/>
        <v>25</v>
      </c>
      <c r="J37" s="4">
        <f t="shared" si="14"/>
        <v>170</v>
      </c>
      <c r="K37" s="4">
        <f t="shared" si="14"/>
        <v>260</v>
      </c>
      <c r="L37" s="4">
        <f t="shared" si="14"/>
        <v>300</v>
      </c>
      <c r="M37" s="4">
        <f t="shared" si="14"/>
        <v>300</v>
      </c>
      <c r="N37" s="4">
        <f t="shared" si="14"/>
        <v>2296</v>
      </c>
    </row>
    <row r="38" spans="1:16" s="3" customFormat="1" ht="25.5" x14ac:dyDescent="0.2">
      <c r="A38" s="15" t="s">
        <v>49</v>
      </c>
      <c r="B38" s="1">
        <v>41</v>
      </c>
      <c r="C38" s="2">
        <v>33</v>
      </c>
      <c r="D38" s="2">
        <v>49</v>
      </c>
      <c r="E38" s="2">
        <v>40</v>
      </c>
      <c r="F38" s="2">
        <v>36</v>
      </c>
      <c r="G38" s="2">
        <v>25</v>
      </c>
      <c r="H38" s="2">
        <v>16</v>
      </c>
      <c r="I38" s="2">
        <v>7</v>
      </c>
      <c r="J38" s="2">
        <v>70</v>
      </c>
      <c r="K38" s="2">
        <v>100</v>
      </c>
      <c r="L38" s="2">
        <v>100</v>
      </c>
      <c r="M38" s="2">
        <v>100</v>
      </c>
      <c r="N38" s="2">
        <f>SUM(B38:M38)</f>
        <v>617</v>
      </c>
    </row>
    <row r="39" spans="1:16" s="3" customFormat="1" ht="25.5" x14ac:dyDescent="0.2">
      <c r="A39" s="15" t="s">
        <v>32</v>
      </c>
      <c r="B39" s="2">
        <v>150</v>
      </c>
      <c r="C39" s="2">
        <v>166</v>
      </c>
      <c r="D39" s="2">
        <v>218</v>
      </c>
      <c r="E39" s="2">
        <v>168</v>
      </c>
      <c r="F39" s="2">
        <v>121</v>
      </c>
      <c r="G39" s="2">
        <v>116</v>
      </c>
      <c r="H39" s="2">
        <v>62</v>
      </c>
      <c r="I39" s="2">
        <v>18</v>
      </c>
      <c r="J39" s="2">
        <v>100</v>
      </c>
      <c r="K39" s="2">
        <v>160</v>
      </c>
      <c r="L39" s="2">
        <v>200</v>
      </c>
      <c r="M39" s="2">
        <v>200</v>
      </c>
      <c r="N39" s="2">
        <f>SUM(B39:M39)</f>
        <v>1679</v>
      </c>
    </row>
    <row r="40" spans="1:16" s="3" customFormat="1" ht="13.5" customHeight="1" x14ac:dyDescent="0.2">
      <c r="A40" s="16" t="s">
        <v>18</v>
      </c>
      <c r="B40" s="4">
        <f>B41+B42</f>
        <v>65</v>
      </c>
      <c r="C40" s="4">
        <f t="shared" ref="C40:N40" si="15">C41+C42</f>
        <v>65</v>
      </c>
      <c r="D40" s="4">
        <f t="shared" si="15"/>
        <v>65</v>
      </c>
      <c r="E40" s="4">
        <f t="shared" si="15"/>
        <v>65</v>
      </c>
      <c r="F40" s="4">
        <f t="shared" si="15"/>
        <v>65</v>
      </c>
      <c r="G40" s="4">
        <f t="shared" si="15"/>
        <v>65</v>
      </c>
      <c r="H40" s="4">
        <f t="shared" si="15"/>
        <v>65</v>
      </c>
      <c r="I40" s="4">
        <f t="shared" si="15"/>
        <v>65</v>
      </c>
      <c r="J40" s="4">
        <f t="shared" si="15"/>
        <v>65</v>
      </c>
      <c r="K40" s="4">
        <f t="shared" si="15"/>
        <v>65</v>
      </c>
      <c r="L40" s="4">
        <f t="shared" si="15"/>
        <v>65</v>
      </c>
      <c r="M40" s="4">
        <f t="shared" si="15"/>
        <v>65</v>
      </c>
      <c r="N40" s="4">
        <f t="shared" si="15"/>
        <v>780</v>
      </c>
    </row>
    <row r="41" spans="1:16" s="3" customFormat="1" ht="25.5" x14ac:dyDescent="0.2">
      <c r="A41" s="15" t="s">
        <v>50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f>SUM(B41:M41)</f>
        <v>60</v>
      </c>
    </row>
    <row r="42" spans="1:16" s="3" customFormat="1" ht="25.5" x14ac:dyDescent="0.2">
      <c r="A42" s="15" t="s">
        <v>32</v>
      </c>
      <c r="B42" s="2">
        <v>60</v>
      </c>
      <c r="C42" s="2">
        <v>60</v>
      </c>
      <c r="D42" s="2">
        <v>60</v>
      </c>
      <c r="E42" s="2">
        <v>60</v>
      </c>
      <c r="F42" s="2">
        <v>60</v>
      </c>
      <c r="G42" s="2">
        <v>60</v>
      </c>
      <c r="H42" s="2">
        <v>60</v>
      </c>
      <c r="I42" s="2">
        <v>60</v>
      </c>
      <c r="J42" s="2">
        <v>60</v>
      </c>
      <c r="K42" s="2">
        <v>60</v>
      </c>
      <c r="L42" s="2">
        <v>60</v>
      </c>
      <c r="M42" s="2">
        <v>60</v>
      </c>
      <c r="N42" s="2">
        <f>B42+C42+D42+E42+F42+G42+H42+I42+J42+K42+L42+M42</f>
        <v>720</v>
      </c>
    </row>
    <row r="43" spans="1:16" s="3" customFormat="1" ht="72.75" customHeight="1" x14ac:dyDescent="0.2">
      <c r="A43" s="17" t="s">
        <v>34</v>
      </c>
      <c r="B43" s="4">
        <f>B44+B47</f>
        <v>1090.8496</v>
      </c>
      <c r="C43" s="4">
        <f t="shared" ref="C43:N43" si="16">C44+C47</f>
        <v>1081.0385999999999</v>
      </c>
      <c r="D43" s="4">
        <f t="shared" si="16"/>
        <v>1081.1638</v>
      </c>
      <c r="E43" s="4">
        <f t="shared" si="16"/>
        <v>1099.0437999999999</v>
      </c>
      <c r="F43" s="4">
        <f t="shared" si="16"/>
        <v>1263.3838000000001</v>
      </c>
      <c r="G43" s="4">
        <f t="shared" si="16"/>
        <v>1045.3833</v>
      </c>
      <c r="H43" s="4">
        <f t="shared" si="16"/>
        <v>1132.519</v>
      </c>
      <c r="I43" s="4">
        <f t="shared" si="16"/>
        <v>1010.808</v>
      </c>
      <c r="J43" s="4">
        <f t="shared" si="16"/>
        <v>1090</v>
      </c>
      <c r="K43" s="4">
        <f t="shared" si="16"/>
        <v>1090</v>
      </c>
      <c r="L43" s="4">
        <f t="shared" si="16"/>
        <v>1090</v>
      </c>
      <c r="M43" s="4">
        <f t="shared" si="16"/>
        <v>1090</v>
      </c>
      <c r="N43" s="4">
        <f t="shared" si="16"/>
        <v>13164.189900000001</v>
      </c>
    </row>
    <row r="44" spans="1:16" s="3" customFormat="1" x14ac:dyDescent="0.2">
      <c r="A44" s="14" t="s">
        <v>17</v>
      </c>
      <c r="B44" s="4">
        <f>B45+B46</f>
        <v>240.84960000000001</v>
      </c>
      <c r="C44" s="4">
        <f t="shared" ref="C44:N44" si="17">C45+C46</f>
        <v>231.03859999999997</v>
      </c>
      <c r="D44" s="4">
        <f t="shared" si="17"/>
        <v>231.16379999999998</v>
      </c>
      <c r="E44" s="4">
        <f t="shared" si="17"/>
        <v>149.04379999999998</v>
      </c>
      <c r="F44" s="4">
        <f t="shared" si="17"/>
        <v>313.38380000000001</v>
      </c>
      <c r="G44" s="4">
        <f t="shared" si="17"/>
        <v>195.38329999999999</v>
      </c>
      <c r="H44" s="4">
        <f t="shared" si="17"/>
        <v>182.51900000000001</v>
      </c>
      <c r="I44" s="4">
        <f t="shared" si="17"/>
        <v>160.80799999999999</v>
      </c>
      <c r="J44" s="4">
        <f t="shared" si="17"/>
        <v>240</v>
      </c>
      <c r="K44" s="4">
        <f t="shared" si="17"/>
        <v>240</v>
      </c>
      <c r="L44" s="4">
        <f t="shared" si="17"/>
        <v>240</v>
      </c>
      <c r="M44" s="4">
        <f t="shared" si="17"/>
        <v>240</v>
      </c>
      <c r="N44" s="4">
        <f t="shared" si="17"/>
        <v>2664.1899000000003</v>
      </c>
    </row>
    <row r="45" spans="1:16" s="3" customFormat="1" ht="25.5" x14ac:dyDescent="0.2">
      <c r="A45" s="15" t="s">
        <v>46</v>
      </c>
      <c r="B45" s="1">
        <v>74.519599999999997</v>
      </c>
      <c r="C45" s="1">
        <v>98.378699999999995</v>
      </c>
      <c r="D45" s="1">
        <v>79.660499999999999</v>
      </c>
      <c r="E45" s="1">
        <v>69.383799999999994</v>
      </c>
      <c r="F45" s="1">
        <v>63.383800000000001</v>
      </c>
      <c r="G45" s="1">
        <v>45.383299999999998</v>
      </c>
      <c r="H45" s="1">
        <v>32.518999999999998</v>
      </c>
      <c r="I45" s="1">
        <v>10.368</v>
      </c>
      <c r="J45" s="1">
        <v>90</v>
      </c>
      <c r="K45" s="1">
        <v>90</v>
      </c>
      <c r="L45" s="1">
        <v>90</v>
      </c>
      <c r="M45" s="1">
        <v>90</v>
      </c>
      <c r="N45" s="2">
        <f>SUM(B45:M45)</f>
        <v>833.59670000000006</v>
      </c>
    </row>
    <row r="46" spans="1:16" s="3" customFormat="1" ht="25.5" x14ac:dyDescent="0.2">
      <c r="A46" s="15" t="s">
        <v>32</v>
      </c>
      <c r="B46" s="2">
        <v>166.33</v>
      </c>
      <c r="C46" s="2">
        <v>132.65989999999999</v>
      </c>
      <c r="D46" s="2">
        <v>151.5033</v>
      </c>
      <c r="E46" s="2">
        <v>79.66</v>
      </c>
      <c r="F46" s="2">
        <v>250</v>
      </c>
      <c r="G46" s="2">
        <v>150</v>
      </c>
      <c r="H46" s="2">
        <v>150</v>
      </c>
      <c r="I46" s="2">
        <v>150.44</v>
      </c>
      <c r="J46" s="2">
        <v>150</v>
      </c>
      <c r="K46" s="2">
        <v>150</v>
      </c>
      <c r="L46" s="2">
        <v>150</v>
      </c>
      <c r="M46" s="2">
        <v>150</v>
      </c>
      <c r="N46" s="2">
        <f>SUM(B46:M46)</f>
        <v>1830.5932</v>
      </c>
    </row>
    <row r="47" spans="1:16" s="3" customFormat="1" ht="25.5" x14ac:dyDescent="0.2">
      <c r="A47" s="16" t="s">
        <v>18</v>
      </c>
      <c r="B47" s="4">
        <f>B48+B49</f>
        <v>850</v>
      </c>
      <c r="C47" s="4">
        <f t="shared" ref="C47:N47" si="18">C48+C49</f>
        <v>850</v>
      </c>
      <c r="D47" s="4">
        <f t="shared" si="18"/>
        <v>850</v>
      </c>
      <c r="E47" s="4">
        <f t="shared" si="18"/>
        <v>950</v>
      </c>
      <c r="F47" s="4">
        <f t="shared" si="18"/>
        <v>950</v>
      </c>
      <c r="G47" s="4">
        <f t="shared" si="18"/>
        <v>850</v>
      </c>
      <c r="H47" s="4">
        <f t="shared" si="18"/>
        <v>950</v>
      </c>
      <c r="I47" s="4">
        <f t="shared" si="18"/>
        <v>850</v>
      </c>
      <c r="J47" s="4">
        <f t="shared" si="18"/>
        <v>850</v>
      </c>
      <c r="K47" s="4">
        <f t="shared" si="18"/>
        <v>850</v>
      </c>
      <c r="L47" s="4">
        <f t="shared" si="18"/>
        <v>850</v>
      </c>
      <c r="M47" s="4">
        <f t="shared" si="18"/>
        <v>850</v>
      </c>
      <c r="N47" s="4">
        <f t="shared" si="18"/>
        <v>10500</v>
      </c>
    </row>
    <row r="48" spans="1:16" s="3" customFormat="1" ht="25.5" x14ac:dyDescent="0.2">
      <c r="A48" s="15" t="s">
        <v>35</v>
      </c>
      <c r="B48" s="2">
        <v>50</v>
      </c>
      <c r="C48" s="2">
        <v>50</v>
      </c>
      <c r="D48" s="2">
        <v>50</v>
      </c>
      <c r="E48" s="2">
        <v>50</v>
      </c>
      <c r="F48" s="2">
        <v>50</v>
      </c>
      <c r="G48" s="2">
        <v>50</v>
      </c>
      <c r="H48" s="2">
        <v>50</v>
      </c>
      <c r="I48" s="2">
        <v>50</v>
      </c>
      <c r="J48" s="2">
        <v>50</v>
      </c>
      <c r="K48" s="2">
        <v>50</v>
      </c>
      <c r="L48" s="2">
        <v>50</v>
      </c>
      <c r="M48" s="2">
        <v>50</v>
      </c>
      <c r="N48" s="1">
        <f>SUM(B48:M48)</f>
        <v>600</v>
      </c>
    </row>
    <row r="49" spans="1:14" s="3" customFormat="1" ht="25.5" x14ac:dyDescent="0.2">
      <c r="A49" s="15" t="s">
        <v>32</v>
      </c>
      <c r="B49" s="2">
        <v>800</v>
      </c>
      <c r="C49" s="2">
        <v>800</v>
      </c>
      <c r="D49" s="2">
        <v>800</v>
      </c>
      <c r="E49" s="2">
        <v>900</v>
      </c>
      <c r="F49" s="2">
        <v>900</v>
      </c>
      <c r="G49" s="2">
        <v>800</v>
      </c>
      <c r="H49" s="2">
        <v>900</v>
      </c>
      <c r="I49" s="2">
        <v>800</v>
      </c>
      <c r="J49" s="2">
        <v>800</v>
      </c>
      <c r="K49" s="2">
        <v>800</v>
      </c>
      <c r="L49" s="2">
        <v>800</v>
      </c>
      <c r="M49" s="2">
        <v>800</v>
      </c>
      <c r="N49" s="2">
        <f>B49+C49+D49+E49+F49+G49+H49+I49+J49+K49+L49+M49</f>
        <v>9900</v>
      </c>
    </row>
    <row r="50" spans="1:14" s="3" customFormat="1" ht="36" customHeight="1" x14ac:dyDescent="0.2">
      <c r="A50" s="17" t="s">
        <v>36</v>
      </c>
      <c r="B50" s="4">
        <f>B51+B54</f>
        <v>1019</v>
      </c>
      <c r="C50" s="4">
        <f t="shared" ref="C50:N50" si="19">C51+C54</f>
        <v>959</v>
      </c>
      <c r="D50" s="4">
        <f t="shared" si="19"/>
        <v>968</v>
      </c>
      <c r="E50" s="4">
        <f t="shared" si="19"/>
        <v>1124</v>
      </c>
      <c r="F50" s="4">
        <f t="shared" si="19"/>
        <v>928.15</v>
      </c>
      <c r="G50" s="4">
        <f t="shared" si="19"/>
        <v>1211.1500000000001</v>
      </c>
      <c r="H50" s="4">
        <f t="shared" si="19"/>
        <v>1035.3399999999999</v>
      </c>
      <c r="I50" s="4">
        <f t="shared" si="19"/>
        <v>1028.2</v>
      </c>
      <c r="J50" s="4">
        <f t="shared" si="19"/>
        <v>1108</v>
      </c>
      <c r="K50" s="4">
        <f t="shared" si="19"/>
        <v>924.95</v>
      </c>
      <c r="L50" s="4">
        <f t="shared" si="19"/>
        <v>979</v>
      </c>
      <c r="M50" s="4">
        <f t="shared" si="19"/>
        <v>979</v>
      </c>
      <c r="N50" s="4">
        <f t="shared" si="19"/>
        <v>12263.79</v>
      </c>
    </row>
    <row r="51" spans="1:14" s="3" customFormat="1" x14ac:dyDescent="0.2">
      <c r="A51" s="14" t="s">
        <v>17</v>
      </c>
      <c r="B51" s="4">
        <f>B52+B53</f>
        <v>344</v>
      </c>
      <c r="C51" s="4">
        <f t="shared" ref="C51:N51" si="20">C52+C53</f>
        <v>364</v>
      </c>
      <c r="D51" s="4">
        <f t="shared" si="20"/>
        <v>343</v>
      </c>
      <c r="E51" s="4">
        <f t="shared" si="20"/>
        <v>299</v>
      </c>
      <c r="F51" s="4">
        <f t="shared" si="20"/>
        <v>303.14999999999998</v>
      </c>
      <c r="G51" s="4">
        <f t="shared" si="20"/>
        <v>316.14999999999998</v>
      </c>
      <c r="H51" s="4">
        <f t="shared" si="20"/>
        <v>330.34</v>
      </c>
      <c r="I51" s="4">
        <f t="shared" si="20"/>
        <v>323.2</v>
      </c>
      <c r="J51" s="4">
        <f t="shared" si="20"/>
        <v>333</v>
      </c>
      <c r="K51" s="4">
        <f t="shared" si="20"/>
        <v>299.95</v>
      </c>
      <c r="L51" s="4">
        <f t="shared" si="20"/>
        <v>354</v>
      </c>
      <c r="M51" s="4">
        <f t="shared" si="20"/>
        <v>354</v>
      </c>
      <c r="N51" s="4">
        <f t="shared" si="20"/>
        <v>3963.79</v>
      </c>
    </row>
    <row r="52" spans="1:14" s="3" customFormat="1" ht="25.5" x14ac:dyDescent="0.2">
      <c r="A52" s="15" t="s">
        <v>46</v>
      </c>
      <c r="B52" s="1">
        <v>100</v>
      </c>
      <c r="C52" s="2">
        <v>80</v>
      </c>
      <c r="D52" s="2">
        <v>69</v>
      </c>
      <c r="E52" s="2">
        <v>35</v>
      </c>
      <c r="F52" s="2">
        <v>39</v>
      </c>
      <c r="G52" s="2">
        <v>22</v>
      </c>
      <c r="H52" s="2">
        <v>38</v>
      </c>
      <c r="I52" s="2">
        <v>13</v>
      </c>
      <c r="J52" s="2">
        <v>61</v>
      </c>
      <c r="K52" s="2">
        <v>100</v>
      </c>
      <c r="L52" s="2">
        <v>80</v>
      </c>
      <c r="M52" s="2">
        <v>80</v>
      </c>
      <c r="N52" s="2">
        <f>SUM(B52:M52)</f>
        <v>717</v>
      </c>
    </row>
    <row r="53" spans="1:14" s="3" customFormat="1" ht="24.75" customHeight="1" x14ac:dyDescent="0.2">
      <c r="A53" s="15" t="s">
        <v>32</v>
      </c>
      <c r="B53" s="2">
        <v>244</v>
      </c>
      <c r="C53" s="2">
        <v>284</v>
      </c>
      <c r="D53" s="2">
        <v>274</v>
      </c>
      <c r="E53" s="2">
        <v>264</v>
      </c>
      <c r="F53" s="2">
        <v>264.14999999999998</v>
      </c>
      <c r="G53" s="2">
        <v>294.14999999999998</v>
      </c>
      <c r="H53" s="2">
        <v>292.33999999999997</v>
      </c>
      <c r="I53" s="2">
        <v>310.2</v>
      </c>
      <c r="J53" s="2">
        <v>272</v>
      </c>
      <c r="K53" s="2">
        <v>199.95</v>
      </c>
      <c r="L53" s="2">
        <v>274</v>
      </c>
      <c r="M53" s="2">
        <v>274</v>
      </c>
      <c r="N53" s="2">
        <f>SUM(B53:M53)</f>
        <v>3246.79</v>
      </c>
    </row>
    <row r="54" spans="1:14" s="3" customFormat="1" ht="27" customHeight="1" x14ac:dyDescent="0.2">
      <c r="A54" s="16" t="s">
        <v>18</v>
      </c>
      <c r="B54" s="4">
        <f>B55+B56</f>
        <v>675</v>
      </c>
      <c r="C54" s="4">
        <f t="shared" ref="C54:N54" si="21">C55+C56</f>
        <v>595</v>
      </c>
      <c r="D54" s="4">
        <f t="shared" si="21"/>
        <v>625</v>
      </c>
      <c r="E54" s="4">
        <f t="shared" si="21"/>
        <v>825</v>
      </c>
      <c r="F54" s="4">
        <f t="shared" si="21"/>
        <v>625</v>
      </c>
      <c r="G54" s="4">
        <f t="shared" si="21"/>
        <v>895</v>
      </c>
      <c r="H54" s="4">
        <f t="shared" si="21"/>
        <v>705</v>
      </c>
      <c r="I54" s="4">
        <f t="shared" si="21"/>
        <v>705</v>
      </c>
      <c r="J54" s="4">
        <f t="shared" si="21"/>
        <v>775</v>
      </c>
      <c r="K54" s="4">
        <f t="shared" si="21"/>
        <v>625</v>
      </c>
      <c r="L54" s="4">
        <f t="shared" si="21"/>
        <v>625</v>
      </c>
      <c r="M54" s="4">
        <f t="shared" si="21"/>
        <v>625</v>
      </c>
      <c r="N54" s="4">
        <f t="shared" si="21"/>
        <v>8300</v>
      </c>
    </row>
    <row r="55" spans="1:14" s="3" customFormat="1" ht="25.5" x14ac:dyDescent="0.2">
      <c r="A55" s="15" t="s">
        <v>51</v>
      </c>
      <c r="B55" s="2">
        <v>25</v>
      </c>
      <c r="C55" s="2">
        <v>25</v>
      </c>
      <c r="D55" s="2">
        <v>25</v>
      </c>
      <c r="E55" s="2">
        <v>25</v>
      </c>
      <c r="F55" s="2">
        <v>25</v>
      </c>
      <c r="G55" s="2">
        <v>25</v>
      </c>
      <c r="H55" s="2">
        <v>25</v>
      </c>
      <c r="I55" s="2">
        <v>25</v>
      </c>
      <c r="J55" s="2">
        <v>25</v>
      </c>
      <c r="K55" s="2">
        <v>25</v>
      </c>
      <c r="L55" s="2">
        <v>25</v>
      </c>
      <c r="M55" s="2">
        <v>25</v>
      </c>
      <c r="N55" s="2">
        <f>SUM(B55:M55)</f>
        <v>300</v>
      </c>
    </row>
    <row r="56" spans="1:14" s="3" customFormat="1" ht="25.5" x14ac:dyDescent="0.2">
      <c r="A56" s="15" t="s">
        <v>37</v>
      </c>
      <c r="B56" s="2">
        <v>650</v>
      </c>
      <c r="C56" s="2">
        <v>570</v>
      </c>
      <c r="D56" s="2">
        <v>600</v>
      </c>
      <c r="E56" s="2">
        <v>800</v>
      </c>
      <c r="F56" s="2">
        <v>600</v>
      </c>
      <c r="G56" s="2">
        <v>870</v>
      </c>
      <c r="H56" s="2">
        <v>680</v>
      </c>
      <c r="I56" s="2">
        <v>680</v>
      </c>
      <c r="J56" s="2">
        <v>750</v>
      </c>
      <c r="K56" s="2">
        <v>600</v>
      </c>
      <c r="L56" s="2">
        <v>600</v>
      </c>
      <c r="M56" s="2">
        <v>600</v>
      </c>
      <c r="N56" s="1">
        <f>SUM(B56:M56)</f>
        <v>8000</v>
      </c>
    </row>
    <row r="57" spans="1:14" s="3" customFormat="1" ht="54" customHeight="1" x14ac:dyDescent="0.2">
      <c r="A57" s="17" t="s">
        <v>38</v>
      </c>
      <c r="B57" s="4">
        <f>B58+B61</f>
        <v>389</v>
      </c>
      <c r="C57" s="4">
        <f t="shared" ref="C57:N57" si="22">C58+C61</f>
        <v>429</v>
      </c>
      <c r="D57" s="4">
        <f t="shared" si="22"/>
        <v>406</v>
      </c>
      <c r="E57" s="4">
        <f t="shared" si="22"/>
        <v>388</v>
      </c>
      <c r="F57" s="4">
        <f t="shared" si="22"/>
        <v>416.15</v>
      </c>
      <c r="G57" s="4">
        <f t="shared" si="22"/>
        <v>466.15</v>
      </c>
      <c r="H57" s="4">
        <f t="shared" si="22"/>
        <v>260</v>
      </c>
      <c r="I57" s="4">
        <f t="shared" si="22"/>
        <v>232</v>
      </c>
      <c r="J57" s="4">
        <f t="shared" si="22"/>
        <v>432</v>
      </c>
      <c r="K57" s="4">
        <f t="shared" si="22"/>
        <v>412</v>
      </c>
      <c r="L57" s="4">
        <f t="shared" si="22"/>
        <v>412</v>
      </c>
      <c r="M57" s="4">
        <f t="shared" si="22"/>
        <v>412</v>
      </c>
      <c r="N57" s="4">
        <f t="shared" si="22"/>
        <v>4654.3</v>
      </c>
    </row>
    <row r="58" spans="1:14" s="3" customFormat="1" x14ac:dyDescent="0.2">
      <c r="A58" s="14" t="s">
        <v>17</v>
      </c>
      <c r="B58" s="4">
        <f>B59+B60</f>
        <v>277</v>
      </c>
      <c r="C58" s="4">
        <f t="shared" ref="C58:N58" si="23">C59+C60</f>
        <v>317</v>
      </c>
      <c r="D58" s="4">
        <f t="shared" si="23"/>
        <v>294</v>
      </c>
      <c r="E58" s="4">
        <f t="shared" si="23"/>
        <v>276</v>
      </c>
      <c r="F58" s="4">
        <f t="shared" si="23"/>
        <v>304.14999999999998</v>
      </c>
      <c r="G58" s="4">
        <f t="shared" si="23"/>
        <v>354.15</v>
      </c>
      <c r="H58" s="4">
        <f t="shared" si="23"/>
        <v>148</v>
      </c>
      <c r="I58" s="4">
        <f t="shared" si="23"/>
        <v>120</v>
      </c>
      <c r="J58" s="4">
        <f t="shared" si="23"/>
        <v>320</v>
      </c>
      <c r="K58" s="4">
        <f t="shared" si="23"/>
        <v>300</v>
      </c>
      <c r="L58" s="4">
        <f t="shared" si="23"/>
        <v>300</v>
      </c>
      <c r="M58" s="4">
        <f t="shared" si="23"/>
        <v>300</v>
      </c>
      <c r="N58" s="4">
        <f t="shared" si="23"/>
        <v>3310.3</v>
      </c>
    </row>
    <row r="59" spans="1:14" s="3" customFormat="1" ht="25.5" x14ac:dyDescent="0.2">
      <c r="A59" s="15" t="s">
        <v>50</v>
      </c>
      <c r="B59" s="1">
        <v>33</v>
      </c>
      <c r="C59" s="2">
        <v>33</v>
      </c>
      <c r="D59" s="2">
        <v>20</v>
      </c>
      <c r="E59" s="2">
        <v>12</v>
      </c>
      <c r="F59" s="2">
        <v>40</v>
      </c>
      <c r="G59" s="2">
        <v>60</v>
      </c>
      <c r="H59" s="2">
        <v>22</v>
      </c>
      <c r="I59" s="2">
        <v>15</v>
      </c>
      <c r="J59" s="2">
        <v>70</v>
      </c>
      <c r="K59" s="2">
        <v>50</v>
      </c>
      <c r="L59" s="2">
        <v>50</v>
      </c>
      <c r="M59" s="2">
        <v>50</v>
      </c>
      <c r="N59" s="1">
        <f>SUM(B59:M59)</f>
        <v>455</v>
      </c>
    </row>
    <row r="60" spans="1:14" s="3" customFormat="1" ht="25.5" x14ac:dyDescent="0.2">
      <c r="A60" s="15" t="s">
        <v>32</v>
      </c>
      <c r="B60" s="2">
        <v>244</v>
      </c>
      <c r="C60" s="2">
        <v>284</v>
      </c>
      <c r="D60" s="2">
        <v>274</v>
      </c>
      <c r="E60" s="2">
        <v>264</v>
      </c>
      <c r="F60" s="2">
        <v>264.14999999999998</v>
      </c>
      <c r="G60" s="2">
        <v>294.14999999999998</v>
      </c>
      <c r="H60" s="2">
        <v>126</v>
      </c>
      <c r="I60" s="2">
        <v>105</v>
      </c>
      <c r="J60" s="2">
        <v>250</v>
      </c>
      <c r="K60" s="2">
        <v>250</v>
      </c>
      <c r="L60" s="2">
        <v>250</v>
      </c>
      <c r="M60" s="2">
        <v>250</v>
      </c>
      <c r="N60" s="1">
        <f>SUM(B60:M60)</f>
        <v>2855.3</v>
      </c>
    </row>
    <row r="61" spans="1:14" s="3" customFormat="1" ht="25.5" x14ac:dyDescent="0.2">
      <c r="A61" s="16" t="s">
        <v>18</v>
      </c>
      <c r="B61" s="4">
        <f t="shared" ref="B61:N61" si="24">B62+B63</f>
        <v>112</v>
      </c>
      <c r="C61" s="4">
        <f t="shared" si="24"/>
        <v>112</v>
      </c>
      <c r="D61" s="4">
        <f t="shared" si="24"/>
        <v>112</v>
      </c>
      <c r="E61" s="4">
        <f t="shared" si="24"/>
        <v>112</v>
      </c>
      <c r="F61" s="4">
        <f t="shared" si="24"/>
        <v>112</v>
      </c>
      <c r="G61" s="4">
        <f t="shared" si="24"/>
        <v>112</v>
      </c>
      <c r="H61" s="4">
        <f t="shared" si="24"/>
        <v>112</v>
      </c>
      <c r="I61" s="4">
        <f t="shared" si="24"/>
        <v>112</v>
      </c>
      <c r="J61" s="4">
        <f t="shared" si="24"/>
        <v>112</v>
      </c>
      <c r="K61" s="4">
        <f t="shared" si="24"/>
        <v>112</v>
      </c>
      <c r="L61" s="4">
        <f t="shared" si="24"/>
        <v>112</v>
      </c>
      <c r="M61" s="4">
        <f t="shared" si="24"/>
        <v>112</v>
      </c>
      <c r="N61" s="4">
        <f t="shared" si="24"/>
        <v>1344</v>
      </c>
    </row>
    <row r="62" spans="1:14" s="3" customFormat="1" ht="25.5" x14ac:dyDescent="0.2">
      <c r="A62" s="15" t="s">
        <v>39</v>
      </c>
      <c r="B62" s="2">
        <v>12</v>
      </c>
      <c r="C62" s="2">
        <v>12</v>
      </c>
      <c r="D62" s="2">
        <v>12</v>
      </c>
      <c r="E62" s="2">
        <v>12</v>
      </c>
      <c r="F62" s="2">
        <v>12</v>
      </c>
      <c r="G62" s="2">
        <v>12</v>
      </c>
      <c r="H62" s="2">
        <v>12</v>
      </c>
      <c r="I62" s="2">
        <v>12</v>
      </c>
      <c r="J62" s="2">
        <v>12</v>
      </c>
      <c r="K62" s="2">
        <v>12</v>
      </c>
      <c r="L62" s="2">
        <v>12</v>
      </c>
      <c r="M62" s="2">
        <v>12</v>
      </c>
      <c r="N62" s="1">
        <f>SUM(B62:M62)</f>
        <v>144</v>
      </c>
    </row>
    <row r="63" spans="1:14" s="3" customFormat="1" ht="25.5" x14ac:dyDescent="0.2">
      <c r="A63" s="15" t="s">
        <v>37</v>
      </c>
      <c r="B63" s="2">
        <v>100</v>
      </c>
      <c r="C63" s="2">
        <v>100</v>
      </c>
      <c r="D63" s="2">
        <v>100</v>
      </c>
      <c r="E63" s="2">
        <v>100</v>
      </c>
      <c r="F63" s="2">
        <v>100</v>
      </c>
      <c r="G63" s="2">
        <v>100</v>
      </c>
      <c r="H63" s="2">
        <v>100</v>
      </c>
      <c r="I63" s="2">
        <v>100</v>
      </c>
      <c r="J63" s="2">
        <v>100</v>
      </c>
      <c r="K63" s="2">
        <v>100</v>
      </c>
      <c r="L63" s="2">
        <v>100</v>
      </c>
      <c r="M63" s="2">
        <v>100</v>
      </c>
      <c r="N63" s="1">
        <f>SUM(B63:M63)</f>
        <v>1200</v>
      </c>
    </row>
    <row r="64" spans="1:14" x14ac:dyDescent="0.2">
      <c r="A64" s="12" t="s">
        <v>41</v>
      </c>
      <c r="B64" s="4">
        <f>B65+B66</f>
        <v>4501.2896000000001</v>
      </c>
      <c r="C64" s="4">
        <f t="shared" ref="C64:N64" si="25">C65+C66</f>
        <v>4500.4786000000004</v>
      </c>
      <c r="D64" s="4">
        <f t="shared" si="25"/>
        <v>4530.1638000000003</v>
      </c>
      <c r="E64" s="4">
        <f t="shared" si="25"/>
        <v>4860.0108</v>
      </c>
      <c r="F64" s="4">
        <f t="shared" si="25"/>
        <v>4663.6838000000007</v>
      </c>
      <c r="G64" s="4">
        <f t="shared" si="25"/>
        <v>4432.1532999999999</v>
      </c>
      <c r="H64" s="4">
        <f t="shared" si="25"/>
        <v>3821.8589999999999</v>
      </c>
      <c r="I64" s="4">
        <f t="shared" si="25"/>
        <v>3644.6480000000001</v>
      </c>
      <c r="J64" s="4">
        <f t="shared" si="25"/>
        <v>4230</v>
      </c>
      <c r="K64" s="4">
        <f t="shared" si="25"/>
        <v>4509.95</v>
      </c>
      <c r="L64" s="4">
        <f t="shared" si="25"/>
        <v>4915</v>
      </c>
      <c r="M64" s="4">
        <f t="shared" si="25"/>
        <v>4741.59</v>
      </c>
      <c r="N64" s="4">
        <f t="shared" si="25"/>
        <v>53350.8269</v>
      </c>
    </row>
    <row r="65" spans="1:14" x14ac:dyDescent="0.2">
      <c r="A65" s="18" t="s">
        <v>19</v>
      </c>
      <c r="B65" s="4">
        <f t="shared" ref="B65:N65" si="26">B10+B25+B30+B37+B44+B51+B58</f>
        <v>2028.2896000000001</v>
      </c>
      <c r="C65" s="4">
        <f t="shared" si="26"/>
        <v>2192.4785999999999</v>
      </c>
      <c r="D65" s="4">
        <f t="shared" si="26"/>
        <v>2173.1638000000003</v>
      </c>
      <c r="E65" s="4">
        <f t="shared" si="26"/>
        <v>2045.0108</v>
      </c>
      <c r="F65" s="4">
        <f t="shared" si="26"/>
        <v>2212.6838000000002</v>
      </c>
      <c r="G65" s="4">
        <f t="shared" si="26"/>
        <v>1824.1532999999999</v>
      </c>
      <c r="H65" s="4">
        <f t="shared" si="26"/>
        <v>1331.8589999999999</v>
      </c>
      <c r="I65" s="4">
        <f t="shared" si="26"/>
        <v>1199.6479999999999</v>
      </c>
      <c r="J65" s="4">
        <f t="shared" si="26"/>
        <v>1723</v>
      </c>
      <c r="K65" s="4">
        <f t="shared" si="26"/>
        <v>2057.9499999999998</v>
      </c>
      <c r="L65" s="4">
        <f t="shared" si="26"/>
        <v>2280</v>
      </c>
      <c r="M65" s="4">
        <f t="shared" si="26"/>
        <v>2336.59</v>
      </c>
      <c r="N65" s="4">
        <f t="shared" si="26"/>
        <v>23404.8269</v>
      </c>
    </row>
    <row r="66" spans="1:14" x14ac:dyDescent="0.2">
      <c r="A66" s="19" t="s">
        <v>20</v>
      </c>
      <c r="B66" s="4">
        <f t="shared" ref="B66:N66" si="27">B17+B27+B33+B40+B47+B54+B61</f>
        <v>2473</v>
      </c>
      <c r="C66" s="4">
        <f t="shared" si="27"/>
        <v>2308</v>
      </c>
      <c r="D66" s="4">
        <f t="shared" si="27"/>
        <v>2357</v>
      </c>
      <c r="E66" s="4">
        <f t="shared" si="27"/>
        <v>2815</v>
      </c>
      <c r="F66" s="4">
        <f t="shared" si="27"/>
        <v>2451</v>
      </c>
      <c r="G66" s="4">
        <f t="shared" si="27"/>
        <v>2608</v>
      </c>
      <c r="H66" s="4">
        <f t="shared" si="27"/>
        <v>2490</v>
      </c>
      <c r="I66" s="4">
        <f t="shared" si="27"/>
        <v>2445</v>
      </c>
      <c r="J66" s="4">
        <f t="shared" si="27"/>
        <v>2507</v>
      </c>
      <c r="K66" s="4">
        <f t="shared" si="27"/>
        <v>2452</v>
      </c>
      <c r="L66" s="4">
        <f t="shared" si="27"/>
        <v>2635</v>
      </c>
      <c r="M66" s="4">
        <f t="shared" si="27"/>
        <v>2405</v>
      </c>
      <c r="N66" s="4">
        <f t="shared" si="27"/>
        <v>29946</v>
      </c>
    </row>
    <row r="67" spans="1:14" x14ac:dyDescent="0.2">
      <c r="N67" s="10"/>
    </row>
    <row r="68" spans="1:14" x14ac:dyDescent="0.2">
      <c r="N68" s="10"/>
    </row>
    <row r="69" spans="1:14" hidden="1" x14ac:dyDescent="0.2">
      <c r="N69" s="10"/>
    </row>
    <row r="70" spans="1:14" hidden="1" x14ac:dyDescent="0.2">
      <c r="N70" s="10"/>
    </row>
    <row r="71" spans="1:14" ht="29.25" customHeight="1" x14ac:dyDescent="0.3">
      <c r="A71" s="20" t="s">
        <v>42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2">
      <c r="N72" s="10"/>
    </row>
    <row r="73" spans="1:14" x14ac:dyDescent="0.2">
      <c r="N73" s="10"/>
    </row>
    <row r="74" spans="1:14" x14ac:dyDescent="0.2">
      <c r="N74" s="10"/>
    </row>
    <row r="75" spans="1:14" x14ac:dyDescent="0.2">
      <c r="N75" s="10"/>
    </row>
    <row r="76" spans="1:14" x14ac:dyDescent="0.2">
      <c r="N76" s="10"/>
    </row>
    <row r="77" spans="1:14" x14ac:dyDescent="0.2">
      <c r="N77" s="10"/>
    </row>
    <row r="78" spans="1:14" x14ac:dyDescent="0.2">
      <c r="N78" s="10"/>
    </row>
    <row r="79" spans="1:14" x14ac:dyDescent="0.2">
      <c r="N79" s="10"/>
    </row>
    <row r="80" spans="1:14" x14ac:dyDescent="0.2">
      <c r="N80" s="10"/>
    </row>
    <row r="81" spans="14:14" x14ac:dyDescent="0.2">
      <c r="N81" s="10"/>
    </row>
    <row r="82" spans="14:14" x14ac:dyDescent="0.2">
      <c r="N82" s="10"/>
    </row>
    <row r="83" spans="14:14" x14ac:dyDescent="0.2">
      <c r="N83" s="10"/>
    </row>
    <row r="84" spans="14:14" x14ac:dyDescent="0.2">
      <c r="N84" s="10"/>
    </row>
    <row r="85" spans="14:14" x14ac:dyDescent="0.2">
      <c r="N85" s="10"/>
    </row>
  </sheetData>
  <mergeCells count="7">
    <mergeCell ref="A71:N71"/>
    <mergeCell ref="A6:N6"/>
    <mergeCell ref="A7:N7"/>
    <mergeCell ref="L1:N1"/>
    <mergeCell ref="L2:N2"/>
    <mergeCell ref="L3:N3"/>
    <mergeCell ref="L4:N4"/>
  </mergeCells>
  <phoneticPr fontId="1" type="noConversion"/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Гладка Ірина Миколаївна</cp:lastModifiedBy>
  <cp:lastPrinted>2017-10-30T09:34:05Z</cp:lastPrinted>
  <dcterms:created xsi:type="dcterms:W3CDTF">2004-07-05T12:07:17Z</dcterms:created>
  <dcterms:modified xsi:type="dcterms:W3CDTF">2018-12-07T07:56:06Z</dcterms:modified>
</cp:coreProperties>
</file>