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50" windowHeight="7940" activeTab="0"/>
  </bookViews>
  <sheets>
    <sheet name="дод" sheetId="1" r:id="rId1"/>
  </sheets>
  <definedNames>
    <definedName name="_xlnm.Print_Titles" localSheetId="0">'дод'!$12:$12</definedName>
    <definedName name="_xlnm.Print_Area" localSheetId="0">'дод'!$A$1:$F$112</definedName>
  </definedNames>
  <calcPr fullCalcOnLoad="1"/>
</workbook>
</file>

<file path=xl/sharedStrings.xml><?xml version="1.0" encoding="utf-8"?>
<sst xmlns="http://schemas.openxmlformats.org/spreadsheetml/2006/main" count="206" uniqueCount="189">
  <si>
    <t>Види податків, зборів, обов`язкових платежів</t>
  </si>
  <si>
    <t>Загальний фонд</t>
  </si>
  <si>
    <t>Спеціальний фонд</t>
  </si>
  <si>
    <t>Всього:</t>
  </si>
  <si>
    <t>Управління освіти і науки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</si>
  <si>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</si>
  <si>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1.1.</t>
  </si>
  <si>
    <t>1.2.</t>
  </si>
  <si>
    <t>2.1.</t>
  </si>
  <si>
    <t>2.4.</t>
  </si>
  <si>
    <t>2.5.</t>
  </si>
  <si>
    <t>2.6.</t>
  </si>
  <si>
    <t>2.7.</t>
  </si>
  <si>
    <t>Надходження коштів від Державного фонду дорогоцінних металів і дорогоцінного каміння</t>
  </si>
  <si>
    <t>Грошові стягнення за шкоду заподіяну порушенням законодавства про охорону навколишнього природного середовища в наслідок господарської та іншої діяльності</t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</si>
  <si>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4"/>
        <rFont val="Times New Roman"/>
        <family val="1"/>
      </rPr>
      <t>(цільовий фонд виконавчого комітету)</t>
    </r>
  </si>
  <si>
    <t xml:space="preserve">Власні надходження бюджетних установ                   </t>
  </si>
  <si>
    <t>2.10.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</si>
  <si>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</si>
  <si>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</si>
  <si>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</si>
  <si>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</si>
  <si>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</si>
  <si>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</si>
  <si>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</si>
  <si>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Інші надходження (відшкодування витрат на лікування потерпілих)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</si>
  <si>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</si>
  <si>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нерухоме майно, відмінне від земельної ділянки </t>
  </si>
  <si>
    <t>Примітка:</t>
  </si>
  <si>
    <t>*</t>
  </si>
  <si>
    <t>Адміністративні штрафи та інші санкції</t>
  </si>
  <si>
    <t>2.11.</t>
  </si>
  <si>
    <t>територіальні центри</t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</si>
  <si>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4"/>
        <rFont val="Times New Roman"/>
        <family val="1"/>
      </rPr>
      <t>плата за особовий строковий сервітут</t>
    </r>
    <r>
      <rPr>
        <sz val="14"/>
        <rFont val="Times New Roman"/>
        <family val="1"/>
      </rPr>
      <t>)</t>
    </r>
  </si>
  <si>
    <t>№ з/п</t>
  </si>
  <si>
    <t>Відділ охорони здоров’я</t>
  </si>
  <si>
    <t>Відділ з питань надзвичайних ситуацій  та цивільного захисту населення</t>
  </si>
  <si>
    <t>2.15.</t>
  </si>
  <si>
    <t>2.16.</t>
  </si>
  <si>
    <t>2.17.</t>
  </si>
  <si>
    <t>Департамент інфраструктури міста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</si>
  <si>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</si>
  <si>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</si>
  <si>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</si>
  <si>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</si>
  <si>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 xml:space="preserve"> Відділ культури та туризму</t>
  </si>
  <si>
    <t>Інші надходження, в т.ч.:</t>
  </si>
  <si>
    <t>Власні надходження бюджетних установ, в т.ч.:</t>
  </si>
  <si>
    <t>Відшкодування витрат за підготовку об’єкта до аукціону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</si>
  <si>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</si>
  <si>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</si>
  <si>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Транспортний податок</t>
  </si>
  <si>
    <t>5.1.</t>
  </si>
  <si>
    <t xml:space="preserve">Адміністративний збір за державну реєстрацію речових прав на нерухоме майно та їх обтяжень </t>
  </si>
  <si>
    <t xml:space="preserve">Податок  на доходи фізичних осіб </t>
  </si>
  <si>
    <t>Управління капітального будівництва та дорожнього господарства</t>
  </si>
  <si>
    <t xml:space="preserve">Відділ з питань взаємодії з правоохоронними органами та оборонної роботи   </t>
  </si>
  <si>
    <t>2.2.</t>
  </si>
  <si>
    <t>2.3.</t>
  </si>
  <si>
    <t>2.8.</t>
  </si>
  <si>
    <t>2.12.</t>
  </si>
  <si>
    <t>2.13.</t>
  </si>
  <si>
    <t>2.14.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</si>
  <si>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</si>
  <si>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</si>
  <si>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2.18.</t>
  </si>
  <si>
    <t>2.19.</t>
  </si>
  <si>
    <t>2.20.</t>
  </si>
  <si>
    <t>2.21.</t>
  </si>
  <si>
    <t>2.22.</t>
  </si>
  <si>
    <t>Управління архітектури та містобудування</t>
  </si>
  <si>
    <t>Департамент забезпечення ресурсних платежів</t>
  </si>
  <si>
    <t>2. Перший заступник міського голови Войтенко В.В.</t>
  </si>
  <si>
    <t>2.23.</t>
  </si>
  <si>
    <t>2.24.</t>
  </si>
  <si>
    <t>4.1.</t>
  </si>
  <si>
    <t>4.2.</t>
  </si>
  <si>
    <t>4.3.</t>
  </si>
  <si>
    <t>4.4.</t>
  </si>
  <si>
    <t>4.5.</t>
  </si>
  <si>
    <t>4.6.</t>
  </si>
  <si>
    <t>МЦ ФНЗ  “Спорт для всіх”</t>
  </si>
  <si>
    <t>Департамент соціального захисту населення</t>
  </si>
  <si>
    <t>Власні надходження бюджетних установ</t>
  </si>
  <si>
    <t>6.1.</t>
  </si>
  <si>
    <t>6.2.</t>
  </si>
  <si>
    <t>2.25.</t>
  </si>
  <si>
    <t>Плата за розміщення тимчасово вільних коштів місцевих бюджетів </t>
  </si>
  <si>
    <t>Відповідальний за збір податків, зборів, обов`язкових платежів (орган, що контролює справляння надходжень до бюджету; комунальні підприємства та виконавчі органі Сумської міської ради)</t>
  </si>
  <si>
    <t>2.26.</t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</si>
  <si>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“А.Б.К.” СМР) *</t>
    </r>
  </si>
  <si>
    <t>2.27.</t>
  </si>
  <si>
    <t>2.28.</t>
  </si>
  <si>
    <t xml:space="preserve">Департамент фінансів, економіки та інвестицій                                      </t>
  </si>
  <si>
    <t xml:space="preserve">Адміністративні штрафи та інші санкції </t>
  </si>
  <si>
    <t>Повернення сплаченої суми судового збору</t>
  </si>
  <si>
    <r>
      <t xml:space="preserve">Інші надходження до фондів охорони навколишнього природного середовища                       </t>
    </r>
    <r>
      <rPr>
        <i/>
        <sz val="14"/>
        <rFont val="Times New Roman"/>
        <family val="1"/>
      </rPr>
      <t xml:space="preserve">(КП“Міськводоканал” СМР)     </t>
    </r>
    <r>
      <rPr>
        <sz val="14"/>
        <rFont val="Times New Roman"/>
        <family val="1"/>
      </rPr>
      <t xml:space="preserve">          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</si>
  <si>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</t>
    </r>
    <r>
      <rPr>
        <i/>
        <sz val="14"/>
        <rFont val="Times New Roman"/>
        <family val="1"/>
      </rPr>
      <t>(КП “А.Б.К.”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</si>
  <si>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 “Сумикомунінвест” СМР) *</t>
    </r>
  </si>
  <si>
    <t>Сплата за зданий металобрухт, отриманий від демонтажу (ремонту) списаних основних засобів ТОВ “Сумитеплоенерго“</t>
  </si>
  <si>
    <t>Управління “Центр надання адміністративних послуг”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</si>
  <si>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“МСК “Тенiсна Академiя СМР”)*</t>
    </r>
  </si>
  <si>
    <r>
      <t xml:space="preserve">Рентна плата за користування надрами для видобування корисних копалин місцевого значення </t>
    </r>
    <r>
      <rPr>
        <i/>
        <sz val="14"/>
        <rFont val="Times New Roman"/>
        <family val="1"/>
      </rPr>
      <t>(ТОВ БВК “Компанія “Федорченко”)</t>
    </r>
  </si>
  <si>
    <t>Інші надходження (надходження, які не мають систематичного характеру)</t>
  </si>
  <si>
    <r>
      <t>Адміністративні штрафи та інші санкції</t>
    </r>
    <r>
      <rPr>
        <i/>
        <sz val="14"/>
        <rFont val="Times New Roman"/>
        <family val="1"/>
      </rPr>
      <t xml:space="preserve"> (Сумський відділ поліції Головного управління Національної поліції  в Сумській області)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</si>
  <si>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 “Сумикомунінвест” СМР) *</t>
    </r>
  </si>
  <si>
    <r>
      <t xml:space="preserve">Податок на прибуток підприємств та фінансових установ комунальної власності                    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 СМР, КП “Сумижилкомсервіс”  СМР, КП “Сумитеплоенергоцентраль” СМР та ін.) 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</si>
  <si>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СМР, КП “Сумижилкомсервіс”  СМР, КП “Сумитеплоенергоцентраль” СМР  та ін.) *</t>
    </r>
  </si>
  <si>
    <r>
      <t xml:space="preserve">Власні надходження бюджетних установ                                                                                               </t>
    </r>
    <r>
      <rPr>
        <i/>
        <sz val="14"/>
        <rFont val="Times New Roman"/>
        <family val="1"/>
      </rPr>
      <t>(КУ “Сумська міська рятувально - водолазна служба”)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</si>
  <si>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“Інфосервіс” СМР)*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</si>
  <si>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“Сумське міське бюро технічної інвентаризації” СМР)*</t>
    </r>
  </si>
  <si>
    <r>
  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 </t>
    </r>
    <r>
      <rPr>
        <i/>
        <sz val="14"/>
        <rFont val="Times New Roman"/>
        <family val="1"/>
      </rPr>
      <t xml:space="preserve">(КОРП “Дрібнооптовий” СМР) *    </t>
    </r>
    <r>
      <rPr>
        <sz val="14"/>
        <rFont val="Times New Roman"/>
        <family val="1"/>
      </rPr>
      <t xml:space="preserve">                   </t>
    </r>
  </si>
  <si>
    <r>
      <t xml:space="preserve">Податок на прибуток підприємств та фінансових установ комунальної власності                  </t>
    </r>
    <r>
      <rPr>
        <i/>
        <sz val="14"/>
        <rFont val="Times New Roman"/>
        <family val="1"/>
      </rPr>
      <t xml:space="preserve">(КОРП “Дрібнооптовий” СМР) *  </t>
    </r>
    <r>
      <rPr>
        <sz val="14"/>
        <rFont val="Times New Roman"/>
        <family val="1"/>
      </rPr>
      <t xml:space="preserve">                    </t>
    </r>
    <r>
      <rPr>
        <i/>
        <sz val="14"/>
        <rFont val="Times New Roman"/>
        <family val="1"/>
      </rPr>
      <t xml:space="preserve"> </t>
    </r>
  </si>
  <si>
    <t>Виконавчий комітет                          (відділ бухгалтерського обліку та звітності)</t>
  </si>
  <si>
    <t>3.2.</t>
  </si>
  <si>
    <t>3.1.</t>
  </si>
  <si>
    <t>6.3.</t>
  </si>
  <si>
    <t>Акцизний податок з пального виробленого в Україні</t>
  </si>
  <si>
    <t>6. Заступник міського голови з питань діяльності виконавчих органів ради Журба О.І.</t>
  </si>
  <si>
    <t>6.4.</t>
  </si>
  <si>
    <t>6.5.</t>
  </si>
  <si>
    <t>6.6.</t>
  </si>
  <si>
    <t>7.1.</t>
  </si>
  <si>
    <t>7.2.</t>
  </si>
  <si>
    <t>7.3.</t>
  </si>
  <si>
    <t>1. Секретар міської ради Баранов А.В.</t>
  </si>
  <si>
    <t>4.7.</t>
  </si>
  <si>
    <t>6.7.</t>
  </si>
  <si>
    <t>План на рік</t>
  </si>
  <si>
    <t>4. Заступник  міського голови з питань діяльності виконавчих органів ради  Галицький М.О.</t>
  </si>
  <si>
    <t>3. Заступник  міського голови з питань діяльності виконавчих органів ради  Волошина О.М.</t>
  </si>
  <si>
    <t>5. Заступник  міського голови з питань діяльності виконавчих органів ради  Дмітрєвская А.І.</t>
  </si>
  <si>
    <t>3.3.</t>
  </si>
  <si>
    <t>3.4.</t>
  </si>
  <si>
    <t>3.5.</t>
  </si>
  <si>
    <t>3.6.</t>
  </si>
  <si>
    <t>6.8.</t>
  </si>
  <si>
    <t>7. Заступник  міського голови з питань діяльності виконавчих органів ради  Мотречко В.В.</t>
  </si>
  <si>
    <t>7.4.</t>
  </si>
  <si>
    <t>7.5.</t>
  </si>
  <si>
    <t>7.6.</t>
  </si>
  <si>
    <t>7.7.</t>
  </si>
  <si>
    <t>7.8.</t>
  </si>
  <si>
    <t>7.9.</t>
  </si>
  <si>
    <t>8. Заступник міського голови, керуючий справами виконавчого комітету Пак С.Я.</t>
  </si>
  <si>
    <t>8.1.</t>
  </si>
  <si>
    <t>4.8.</t>
  </si>
  <si>
    <r>
      <t xml:space="preserve">Податок на прибуток підприємств та фінансових установ комунальної власності                         </t>
    </r>
    <r>
      <rPr>
        <i/>
        <sz val="14"/>
        <rFont val="Times New Roman"/>
        <family val="1"/>
      </rPr>
      <t xml:space="preserve">(КП “Інфосервіс” СМР) *                                                     </t>
    </r>
  </si>
  <si>
    <t>Збір за провадження деяких видів підприємницької діяльності, що справлявся до 1 січня 2015 року</t>
  </si>
  <si>
    <t>Інші надходження (повернення сплаченої суми судового збору)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</si>
  <si>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(Управління патрульної поліції в м. Суми)</t>
    </r>
  </si>
  <si>
    <t xml:space="preserve">Управління державного архітектурно-будівельного контролю </t>
  </si>
  <si>
    <t>5.2.</t>
  </si>
  <si>
    <r>
      <t xml:space="preserve">Податок на прибуток підприємств та фінансових установ комунальної власності </t>
    </r>
    <r>
      <rPr>
        <i/>
        <sz val="14"/>
        <rFont val="Times New Roman"/>
        <family val="1"/>
      </rPr>
      <t>(КП “Паркінг”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</si>
  <si>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(КП “Паркінг” СМР)*</t>
    </r>
  </si>
  <si>
    <t>Інші надходження (перерахування коштів від реалізації майна комунальної власності міста (металобрухт)</t>
  </si>
  <si>
    <t xml:space="preserve">                     Додаток   </t>
  </si>
  <si>
    <t>до рішення виконавчого комітету</t>
  </si>
  <si>
    <t xml:space="preserve">від                    №     </t>
  </si>
  <si>
    <t>План по надходженню податків, зборів та обов`язкових платежів,</t>
  </si>
  <si>
    <t>що зараховуються до доходної частини міського бюджету</t>
  </si>
  <si>
    <t>тис. грн.</t>
  </si>
  <si>
    <t>2.9.</t>
  </si>
  <si>
    <t>8.2.</t>
  </si>
  <si>
    <t>Акцизний податок з пального ввезеного на митну територію України</t>
  </si>
  <si>
    <t>Управління “Інспекція з благоустрою м. Суми”</t>
  </si>
  <si>
    <t>Рентна плата за користування надрами для видобування корисних копалин загальнодержавного значення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</si>
  <si>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   </t>
    </r>
    <r>
      <rPr>
        <i/>
        <sz val="14"/>
        <rFont val="Times New Roman"/>
        <family val="1"/>
      </rPr>
      <t xml:space="preserve">(КП “Сумське міське бюро технічної інвентаризації” СМР)*             </t>
    </r>
  </si>
  <si>
    <t>Плата за встановлення земельного сервітуту</t>
  </si>
  <si>
    <t>Копіювання або друк документів, що надаються за запитами на публічну інформацію</t>
  </si>
  <si>
    <t xml:space="preserve">Перерахування частки авансового внеску у зв'язку з завершенням виконавчого провадження </t>
  </si>
  <si>
    <t>Інші надходження (плата за тимчасове користування місцями, що знаходяться в комунальній власності для розташування рекламних засобів)</t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</si>
  <si>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“Міськводоканал” СМР )</t>
    </r>
  </si>
  <si>
    <t>4.9.</t>
  </si>
  <si>
    <t>6.9.</t>
  </si>
  <si>
    <t>Директор департаменту фінансів, економіки та інвестицій</t>
  </si>
  <si>
    <t>С.А. Липова</t>
  </si>
  <si>
    <t>Управління у м.Сумах ГУ ДФС у Сумській області, департамент фінансів, економіки та інвестицій</t>
  </si>
  <si>
    <t>Затверджено в бюджеті на 2019 рік</t>
  </si>
  <si>
    <t xml:space="preserve"> Управління у м.Сумах ГУ ДФС у Сумській області, КП “Інфосервіс” СМР</t>
  </si>
  <si>
    <t>Управління у м.Сумах ГУ ДФС у Сумській області, Департамент забезпечення ресурсних платежів</t>
  </si>
  <si>
    <t>Управління у м.Сумах ГУ ДФС у Сумській області, Відділ торгівлі, побуту та захисту прав споживачів</t>
  </si>
  <si>
    <t xml:space="preserve">Управління у м.Сумах ГУ ДФС у Сумській області, КП “А.Б.К.” СМР </t>
  </si>
  <si>
    <t>Управління у м.Сумах ГУ ДФС у Сумській області, КП “Сумське міське бюро технічної інвентаризації” СМР</t>
  </si>
  <si>
    <t>Управління у м.Сумах ГУ ДФС у Сумській області,  Департамент інфраструктури міста</t>
  </si>
  <si>
    <t>Управління у м.Сумах ГУ ДФС у Сумській області, Відділ транспорту, зв'язку та телекомунікаційних послуг</t>
  </si>
  <si>
    <t>Управління у м.Сумах ГУ ДФС у Сумській області,  КП “Паркінг” СМР</t>
  </si>
  <si>
    <t xml:space="preserve"> Управління у м.Сумах ГУ ДФС у Сумській області, Відділ культури та туризму</t>
  </si>
  <si>
    <t xml:space="preserve"> Управління у м.Сумах ГУ ДФС у Сумській області,  КП “МСК “Тенiсна Академiя СМР”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</si>
</sst>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;[Red]0.0"/>
    <numFmt numFmtId="169" formatCode="_-* #,##0.0\ _г_р_н_._-;\-* #,##0.0\ _г_р_н_._-;_-* &quot;-&quot;??\ _г_р_н_._-;_-@_-"/>
    <numFmt numFmtId="170" formatCode="_-* #,##0.0\ _₴_-;\-* #,##0.0\ _₴_-;_-* &quot;-&quot;?\ _₴_-;_-@_-"/>
  </numFmts>
  <fonts count="4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32" borderId="10" xfId="0" applyNumberFormat="1" applyFont="1" applyFill="1" applyBorder="1" applyAlignment="1">
      <alignment horizontal="left" vertical="center" wrapText="1"/>
    </xf>
    <xf numFmtId="0" fontId="12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32" borderId="0" xfId="0" applyFont="1" applyFill="1" applyAlignment="1">
      <alignment vertical="center" textRotation="180"/>
    </xf>
    <xf numFmtId="169" fontId="13" fillId="32" borderId="0" xfId="61" applyNumberFormat="1" applyFont="1" applyFill="1" applyAlignment="1">
      <alignment horizontal="left"/>
    </xf>
    <xf numFmtId="169" fontId="13" fillId="32" borderId="0" xfId="61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/>
    </xf>
    <xf numFmtId="169" fontId="1" fillId="32" borderId="0" xfId="61" applyNumberFormat="1" applyFont="1" applyFill="1" applyAlignment="1">
      <alignment horizontal="center"/>
    </xf>
    <xf numFmtId="169" fontId="1" fillId="32" borderId="0" xfId="61" applyNumberFormat="1" applyFont="1" applyFill="1" applyAlignment="1">
      <alignment horizontal="right"/>
    </xf>
    <xf numFmtId="169" fontId="1" fillId="32" borderId="11" xfId="61" applyNumberFormat="1" applyFont="1" applyFill="1" applyBorder="1" applyAlignment="1">
      <alignment horizontal="center" vertical="center" wrapText="1"/>
    </xf>
    <xf numFmtId="169" fontId="1" fillId="32" borderId="10" xfId="61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61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center"/>
    </xf>
    <xf numFmtId="49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wrapText="1"/>
    </xf>
    <xf numFmtId="169" fontId="3" fillId="32" borderId="10" xfId="61" applyNumberFormat="1" applyFont="1" applyFill="1" applyBorder="1" applyAlignment="1">
      <alignment horizontal="center" vertical="center"/>
    </xf>
    <xf numFmtId="169" fontId="1" fillId="32" borderId="10" xfId="61" applyNumberFormat="1" applyFont="1" applyFill="1" applyBorder="1" applyAlignment="1">
      <alignment horizontal="center"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1" fontId="1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/>
    </xf>
    <xf numFmtId="169" fontId="1" fillId="32" borderId="13" xfId="61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left" vertical="center" wrapText="1"/>
    </xf>
    <xf numFmtId="14" fontId="1" fillId="32" borderId="10" xfId="0" applyNumberFormat="1" applyFont="1" applyFill="1" applyBorder="1" applyAlignment="1">
      <alignment horizontal="left" vertical="top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" fontId="1" fillId="32" borderId="10" xfId="0" applyNumberFormat="1" applyFont="1" applyFill="1" applyBorder="1" applyAlignment="1">
      <alignment horizontal="center" vertical="center" wrapText="1"/>
    </xf>
    <xf numFmtId="16" fontId="1" fillId="32" borderId="0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169" fontId="1" fillId="32" borderId="0" xfId="61" applyNumberFormat="1" applyFont="1" applyFill="1" applyBorder="1" applyAlignment="1">
      <alignment horizontal="center" vertical="center"/>
    </xf>
    <xf numFmtId="49" fontId="11" fillId="32" borderId="0" xfId="0" applyNumberFormat="1" applyFont="1" applyFill="1" applyBorder="1" applyAlignment="1">
      <alignment horizontal="justify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0" fillId="32" borderId="0" xfId="0" applyNumberFormat="1" applyFont="1" applyFill="1" applyAlignment="1">
      <alignment horizontal="left" vertical="center"/>
    </xf>
    <xf numFmtId="0" fontId="6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justify" vertical="center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justify" vertical="center" wrapText="1"/>
    </xf>
    <xf numFmtId="49" fontId="1" fillId="32" borderId="13" xfId="0" applyNumberFormat="1" applyFont="1" applyFill="1" applyBorder="1" applyAlignment="1">
      <alignment vertical="center" wrapText="1"/>
    </xf>
    <xf numFmtId="169" fontId="13" fillId="32" borderId="0" xfId="61" applyNumberFormat="1" applyFont="1" applyFill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1" fillId="32" borderId="16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vertical="center" textRotation="180"/>
    </xf>
    <xf numFmtId="0" fontId="1" fillId="32" borderId="17" xfId="0" applyFont="1" applyFill="1" applyBorder="1" applyAlignment="1">
      <alignment horizontal="center" vertical="center" textRotation="180"/>
    </xf>
    <xf numFmtId="0" fontId="1" fillId="32" borderId="0" xfId="0" applyFont="1" applyFill="1" applyAlignment="1">
      <alignment horizontal="center" vertical="center" textRotation="18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14"/>
  <sheetViews>
    <sheetView showZeros="0" tabSelected="1" view="pageBreakPreview" zoomScale="55" zoomScaleNormal="60" zoomScaleSheetLayoutView="55" workbookViewId="0" topLeftCell="A1">
      <selection activeCell="A115" sqref="A115:IV146"/>
    </sheetView>
  </sheetViews>
  <sheetFormatPr defaultColWidth="9.125" defaultRowHeight="12.75"/>
  <cols>
    <col min="1" max="1" width="7.875" style="52" customWidth="1"/>
    <col min="2" max="2" width="105.75390625" style="53" customWidth="1"/>
    <col min="3" max="3" width="43.75390625" style="10" customWidth="1"/>
    <col min="4" max="4" width="26.25390625" style="11" customWidth="1"/>
    <col min="5" max="5" width="32.50390625" style="11" customWidth="1"/>
    <col min="6" max="6" width="6.50390625" style="3" customWidth="1"/>
    <col min="7" max="16384" width="9.125" style="4" customWidth="1"/>
  </cols>
  <sheetData>
    <row r="1" spans="1:6" ht="27">
      <c r="A1" s="2"/>
      <c r="B1" s="2"/>
      <c r="C1" s="2"/>
      <c r="D1" s="57" t="s">
        <v>156</v>
      </c>
      <c r="E1" s="57"/>
      <c r="F1" s="81">
        <v>3</v>
      </c>
    </row>
    <row r="2" spans="1:6" ht="21.75" customHeight="1">
      <c r="A2" s="2"/>
      <c r="B2" s="2"/>
      <c r="C2" s="2"/>
      <c r="D2" s="57" t="s">
        <v>157</v>
      </c>
      <c r="E2" s="57"/>
      <c r="F2" s="81"/>
    </row>
    <row r="3" spans="1:6" ht="24" customHeight="1">
      <c r="A3" s="2"/>
      <c r="B3" s="2"/>
      <c r="C3" s="2"/>
      <c r="D3" s="6" t="s">
        <v>158</v>
      </c>
      <c r="E3" s="7"/>
      <c r="F3" s="81"/>
    </row>
    <row r="4" spans="1:6" ht="24" customHeight="1">
      <c r="A4" s="2"/>
      <c r="B4" s="2"/>
      <c r="C4" s="2"/>
      <c r="D4" s="6"/>
      <c r="E4" s="7"/>
      <c r="F4" s="81"/>
    </row>
    <row r="5" spans="1:6" ht="24" customHeight="1">
      <c r="A5" s="2"/>
      <c r="B5" s="2"/>
      <c r="C5" s="2"/>
      <c r="D5" s="6"/>
      <c r="E5" s="7"/>
      <c r="F5" s="81"/>
    </row>
    <row r="6" spans="1:6" ht="21.75" customHeight="1">
      <c r="A6" s="62" t="s">
        <v>159</v>
      </c>
      <c r="B6" s="62"/>
      <c r="C6" s="62"/>
      <c r="D6" s="62"/>
      <c r="E6" s="62"/>
      <c r="F6" s="81"/>
    </row>
    <row r="7" spans="1:6" ht="21.75" customHeight="1">
      <c r="A7" s="62" t="s">
        <v>160</v>
      </c>
      <c r="B7" s="62"/>
      <c r="C7" s="62"/>
      <c r="D7" s="62"/>
      <c r="E7" s="62"/>
      <c r="F7" s="81"/>
    </row>
    <row r="8" spans="1:6" ht="21.75" customHeight="1">
      <c r="A8" s="8"/>
      <c r="B8" s="8"/>
      <c r="C8" s="8"/>
      <c r="D8" s="8"/>
      <c r="E8" s="8"/>
      <c r="F8" s="81"/>
    </row>
    <row r="9" spans="1:6" ht="21.75" customHeight="1">
      <c r="A9" s="9"/>
      <c r="B9" s="3"/>
      <c r="E9" s="12" t="s">
        <v>161</v>
      </c>
      <c r="F9" s="81"/>
    </row>
    <row r="10" spans="1:6" ht="38.25" customHeight="1">
      <c r="A10" s="74" t="s">
        <v>34</v>
      </c>
      <c r="B10" s="61" t="s">
        <v>0</v>
      </c>
      <c r="C10" s="68" t="s">
        <v>88</v>
      </c>
      <c r="D10" s="13" t="s">
        <v>1</v>
      </c>
      <c r="E10" s="14" t="s">
        <v>2</v>
      </c>
      <c r="F10" s="81"/>
    </row>
    <row r="11" spans="1:6" ht="74.25" customHeight="1">
      <c r="A11" s="74"/>
      <c r="B11" s="61"/>
      <c r="C11" s="68"/>
      <c r="D11" s="15" t="s">
        <v>128</v>
      </c>
      <c r="E11" s="15" t="s">
        <v>128</v>
      </c>
      <c r="F11" s="81"/>
    </row>
    <row r="12" spans="1:6" s="10" customFormat="1" ht="18">
      <c r="A12" s="16">
        <v>1</v>
      </c>
      <c r="B12" s="17">
        <v>2</v>
      </c>
      <c r="C12" s="18">
        <v>3</v>
      </c>
      <c r="D12" s="19">
        <v>4</v>
      </c>
      <c r="E12" s="19">
        <v>5</v>
      </c>
      <c r="F12" s="81"/>
    </row>
    <row r="13" spans="1:6" s="20" customFormat="1" ht="18.75" customHeight="1">
      <c r="A13" s="58" t="s">
        <v>125</v>
      </c>
      <c r="B13" s="59"/>
      <c r="C13" s="59"/>
      <c r="D13" s="59"/>
      <c r="E13" s="60"/>
      <c r="F13" s="81"/>
    </row>
    <row r="14" spans="1:6" ht="18">
      <c r="A14" s="16"/>
      <c r="B14" s="21" t="s">
        <v>3</v>
      </c>
      <c r="C14" s="22"/>
      <c r="D14" s="23">
        <f>D15+D16</f>
        <v>11.3</v>
      </c>
      <c r="E14" s="23">
        <f>E15+E16</f>
        <v>0</v>
      </c>
      <c r="F14" s="81"/>
    </row>
    <row r="15" spans="1:6" ht="36">
      <c r="A15" s="17" t="s">
        <v>6</v>
      </c>
      <c r="B15" s="1" t="s">
        <v>147</v>
      </c>
      <c r="C15" s="68" t="s">
        <v>179</v>
      </c>
      <c r="D15" s="24">
        <v>10.8</v>
      </c>
      <c r="E15" s="24"/>
      <c r="F15" s="81"/>
    </row>
    <row r="16" spans="1:6" ht="36">
      <c r="A16" s="17" t="s">
        <v>7</v>
      </c>
      <c r="B16" s="1" t="s">
        <v>109</v>
      </c>
      <c r="C16" s="68"/>
      <c r="D16" s="24">
        <v>0.5</v>
      </c>
      <c r="E16" s="24"/>
      <c r="F16" s="81"/>
    </row>
    <row r="17" spans="1:6" s="20" customFormat="1" ht="23.25" customHeight="1">
      <c r="A17" s="58" t="s">
        <v>72</v>
      </c>
      <c r="B17" s="59"/>
      <c r="C17" s="59"/>
      <c r="D17" s="59"/>
      <c r="E17" s="60"/>
      <c r="F17" s="81"/>
    </row>
    <row r="18" spans="1:6" ht="18">
      <c r="A18" s="16"/>
      <c r="B18" s="21" t="s">
        <v>3</v>
      </c>
      <c r="C18" s="22"/>
      <c r="D18" s="23">
        <f>SUM(D19:D51)-D39</f>
        <v>1836326.3000000003</v>
      </c>
      <c r="E18" s="23">
        <f>SUM(E19:E51)-E39</f>
        <v>43568.6</v>
      </c>
      <c r="F18" s="81"/>
    </row>
    <row r="19" spans="1:6" ht="18">
      <c r="A19" s="25" t="s">
        <v>8</v>
      </c>
      <c r="B19" s="1" t="s">
        <v>54</v>
      </c>
      <c r="C19" s="61" t="s">
        <v>177</v>
      </c>
      <c r="D19" s="24">
        <v>1255258.6</v>
      </c>
      <c r="E19" s="24"/>
      <c r="F19" s="81"/>
    </row>
    <row r="20" spans="1:6" ht="18">
      <c r="A20" s="17" t="s">
        <v>57</v>
      </c>
      <c r="B20" s="1" t="s">
        <v>18</v>
      </c>
      <c r="C20" s="61"/>
      <c r="D20" s="24"/>
      <c r="E20" s="24">
        <v>4380.9</v>
      </c>
      <c r="F20" s="81"/>
    </row>
    <row r="21" spans="1:6" ht="54">
      <c r="A21" s="16" t="s">
        <v>58</v>
      </c>
      <c r="B21" s="1" t="s">
        <v>41</v>
      </c>
      <c r="C21" s="61"/>
      <c r="D21" s="24">
        <v>62.1</v>
      </c>
      <c r="E21" s="24"/>
      <c r="F21" s="81"/>
    </row>
    <row r="22" spans="1:6" ht="36">
      <c r="A22" s="16" t="s">
        <v>9</v>
      </c>
      <c r="B22" s="1" t="s">
        <v>166</v>
      </c>
      <c r="C22" s="61"/>
      <c r="D22" s="24">
        <v>166.6</v>
      </c>
      <c r="E22" s="24"/>
      <c r="F22" s="81"/>
    </row>
    <row r="23" spans="1:6" ht="36">
      <c r="A23" s="16" t="s">
        <v>10</v>
      </c>
      <c r="B23" s="1" t="s">
        <v>102</v>
      </c>
      <c r="C23" s="61"/>
      <c r="D23" s="24">
        <v>35</v>
      </c>
      <c r="E23" s="24"/>
      <c r="F23" s="81"/>
    </row>
    <row r="24" spans="1:6" ht="36">
      <c r="A24" s="16" t="s">
        <v>11</v>
      </c>
      <c r="B24" s="26" t="s">
        <v>96</v>
      </c>
      <c r="C24" s="61"/>
      <c r="D24" s="24"/>
      <c r="E24" s="24">
        <v>250</v>
      </c>
      <c r="F24" s="81"/>
    </row>
    <row r="25" spans="1:6" ht="36">
      <c r="A25" s="16" t="s">
        <v>12</v>
      </c>
      <c r="B25" s="26" t="s">
        <v>14</v>
      </c>
      <c r="C25" s="61"/>
      <c r="D25" s="24"/>
      <c r="E25" s="24">
        <v>50</v>
      </c>
      <c r="F25" s="81"/>
    </row>
    <row r="26" spans="1:6" ht="18" customHeight="1">
      <c r="A26" s="16" t="s">
        <v>59</v>
      </c>
      <c r="B26" s="1" t="s">
        <v>103</v>
      </c>
      <c r="C26" s="61" t="s">
        <v>93</v>
      </c>
      <c r="D26" s="24">
        <v>209</v>
      </c>
      <c r="E26" s="24"/>
      <c r="F26" s="81"/>
    </row>
    <row r="27" spans="1:6" ht="18">
      <c r="A27" s="16" t="s">
        <v>162</v>
      </c>
      <c r="B27" s="1" t="s">
        <v>87</v>
      </c>
      <c r="C27" s="61"/>
      <c r="D27" s="24">
        <v>6000</v>
      </c>
      <c r="E27" s="24"/>
      <c r="F27" s="81"/>
    </row>
    <row r="28" spans="1:6" ht="18" customHeight="1">
      <c r="A28" s="16" t="s">
        <v>17</v>
      </c>
      <c r="B28" s="1" t="s">
        <v>42</v>
      </c>
      <c r="C28" s="65" t="s">
        <v>180</v>
      </c>
      <c r="D28" s="24">
        <v>70787.7</v>
      </c>
      <c r="E28" s="24"/>
      <c r="F28" s="82">
        <v>4</v>
      </c>
    </row>
    <row r="29" spans="1:6" ht="18">
      <c r="A29" s="16" t="s">
        <v>31</v>
      </c>
      <c r="B29" s="1" t="s">
        <v>43</v>
      </c>
      <c r="C29" s="66"/>
      <c r="D29" s="24">
        <v>108712.3</v>
      </c>
      <c r="E29" s="24"/>
      <c r="F29" s="82"/>
    </row>
    <row r="30" spans="1:6" ht="18">
      <c r="A30" s="16" t="s">
        <v>60</v>
      </c>
      <c r="B30" s="1" t="s">
        <v>27</v>
      </c>
      <c r="C30" s="66"/>
      <c r="D30" s="24">
        <v>10016.7</v>
      </c>
      <c r="E30" s="24"/>
      <c r="F30" s="82"/>
    </row>
    <row r="31" spans="1:6" ht="18">
      <c r="A31" s="16" t="s">
        <v>61</v>
      </c>
      <c r="B31" s="1" t="s">
        <v>21</v>
      </c>
      <c r="C31" s="66"/>
      <c r="D31" s="24">
        <v>211580.4</v>
      </c>
      <c r="E31" s="24"/>
      <c r="F31" s="82"/>
    </row>
    <row r="32" spans="1:6" ht="29.25" customHeight="1">
      <c r="A32" s="16" t="s">
        <v>62</v>
      </c>
      <c r="B32" s="1" t="s">
        <v>117</v>
      </c>
      <c r="C32" s="66"/>
      <c r="D32" s="24">
        <v>12980</v>
      </c>
      <c r="E32" s="24"/>
      <c r="F32" s="82"/>
    </row>
    <row r="33" spans="1:6" ht="21" customHeight="1">
      <c r="A33" s="16" t="s">
        <v>37</v>
      </c>
      <c r="B33" s="1" t="s">
        <v>164</v>
      </c>
      <c r="C33" s="70"/>
      <c r="D33" s="24">
        <v>56565</v>
      </c>
      <c r="E33" s="24"/>
      <c r="F33" s="82"/>
    </row>
    <row r="34" spans="1:6" ht="42" customHeight="1">
      <c r="A34" s="16" t="s">
        <v>38</v>
      </c>
      <c r="B34" s="1" t="s">
        <v>44</v>
      </c>
      <c r="C34" s="65" t="s">
        <v>181</v>
      </c>
      <c r="D34" s="24">
        <v>81000</v>
      </c>
      <c r="E34" s="24"/>
      <c r="F34" s="82"/>
    </row>
    <row r="35" spans="1:6" ht="36">
      <c r="A35" s="27" t="s">
        <v>39</v>
      </c>
      <c r="B35" s="1" t="s">
        <v>49</v>
      </c>
      <c r="C35" s="66"/>
      <c r="D35" s="24">
        <v>450</v>
      </c>
      <c r="E35" s="24"/>
      <c r="F35" s="82"/>
    </row>
    <row r="36" spans="1:6" ht="37.5" customHeight="1" hidden="1">
      <c r="A36" s="16" t="s">
        <v>66</v>
      </c>
      <c r="B36" s="1" t="s">
        <v>148</v>
      </c>
      <c r="C36" s="56"/>
      <c r="D36" s="24"/>
      <c r="E36" s="24"/>
      <c r="F36" s="82"/>
    </row>
    <row r="37" spans="1:6" ht="39.75" customHeight="1">
      <c r="A37" s="16" t="s">
        <v>65</v>
      </c>
      <c r="B37" s="1" t="s">
        <v>171</v>
      </c>
      <c r="C37" s="28" t="s">
        <v>70</v>
      </c>
      <c r="D37" s="24">
        <v>2004.6</v>
      </c>
      <c r="E37" s="24"/>
      <c r="F37" s="82"/>
    </row>
    <row r="38" spans="1:6" ht="54">
      <c r="A38" s="16" t="s">
        <v>66</v>
      </c>
      <c r="B38" s="29" t="s">
        <v>33</v>
      </c>
      <c r="C38" s="30" t="s">
        <v>70</v>
      </c>
      <c r="D38" s="24"/>
      <c r="E38" s="24">
        <v>1270</v>
      </c>
      <c r="F38" s="82"/>
    </row>
    <row r="39" spans="1:6" ht="18" customHeight="1">
      <c r="A39" s="63" t="s">
        <v>67</v>
      </c>
      <c r="B39" s="1" t="s">
        <v>46</v>
      </c>
      <c r="C39" s="61" t="s">
        <v>71</v>
      </c>
      <c r="D39" s="24">
        <f>D40+D41+D43+D42</f>
        <v>280</v>
      </c>
      <c r="E39" s="24"/>
      <c r="F39" s="82"/>
    </row>
    <row r="40" spans="1:6" ht="18">
      <c r="A40" s="64"/>
      <c r="B40" s="1" t="s">
        <v>95</v>
      </c>
      <c r="C40" s="61"/>
      <c r="D40" s="24">
        <v>10</v>
      </c>
      <c r="E40" s="24"/>
      <c r="F40" s="82"/>
    </row>
    <row r="41" spans="1:6" ht="18">
      <c r="A41" s="64"/>
      <c r="B41" s="1" t="s">
        <v>48</v>
      </c>
      <c r="C41" s="61"/>
      <c r="D41" s="24">
        <v>10</v>
      </c>
      <c r="E41" s="24"/>
      <c r="F41" s="82"/>
    </row>
    <row r="42" spans="1:6" ht="18">
      <c r="A42" s="64"/>
      <c r="B42" s="1" t="s">
        <v>170</v>
      </c>
      <c r="C42" s="61"/>
      <c r="D42" s="24">
        <v>10</v>
      </c>
      <c r="E42" s="24"/>
      <c r="F42" s="82"/>
    </row>
    <row r="43" spans="1:6" ht="36.75" customHeight="1">
      <c r="A43" s="64"/>
      <c r="B43" s="1" t="s">
        <v>99</v>
      </c>
      <c r="C43" s="61"/>
      <c r="D43" s="24">
        <v>250</v>
      </c>
      <c r="E43" s="24"/>
      <c r="F43" s="82"/>
    </row>
    <row r="44" spans="1:6" ht="42" customHeight="1">
      <c r="A44" s="16" t="s">
        <v>68</v>
      </c>
      <c r="B44" s="1" t="s">
        <v>19</v>
      </c>
      <c r="C44" s="61"/>
      <c r="D44" s="24"/>
      <c r="E44" s="24">
        <v>1000</v>
      </c>
      <c r="F44" s="82"/>
    </row>
    <row r="45" spans="1:6" ht="36">
      <c r="A45" s="16" t="s">
        <v>69</v>
      </c>
      <c r="B45" s="1" t="s">
        <v>20</v>
      </c>
      <c r="C45" s="61"/>
      <c r="D45" s="24">
        <v>20000</v>
      </c>
      <c r="E45" s="24"/>
      <c r="F45" s="82"/>
    </row>
    <row r="46" spans="1:6" ht="18">
      <c r="A46" s="16" t="s">
        <v>73</v>
      </c>
      <c r="B46" s="1" t="s">
        <v>168</v>
      </c>
      <c r="C46" s="61"/>
      <c r="D46" s="24">
        <v>8.3</v>
      </c>
      <c r="E46" s="24"/>
      <c r="F46" s="82"/>
    </row>
    <row r="47" spans="1:6" ht="54">
      <c r="A47" s="16" t="s">
        <v>74</v>
      </c>
      <c r="B47" s="31" t="s">
        <v>26</v>
      </c>
      <c r="C47" s="61"/>
      <c r="D47" s="24"/>
      <c r="E47" s="24">
        <v>950</v>
      </c>
      <c r="F47" s="82"/>
    </row>
    <row r="48" spans="1:6" ht="58.5" customHeight="1">
      <c r="A48" s="25" t="s">
        <v>86</v>
      </c>
      <c r="B48" s="1" t="s">
        <v>23</v>
      </c>
      <c r="C48" s="65" t="s">
        <v>55</v>
      </c>
      <c r="D48" s="24"/>
      <c r="E48" s="24">
        <v>24.2</v>
      </c>
      <c r="F48" s="82"/>
    </row>
    <row r="49" spans="1:6" ht="18">
      <c r="A49" s="25" t="s">
        <v>89</v>
      </c>
      <c r="B49" s="1" t="s">
        <v>16</v>
      </c>
      <c r="C49" s="66"/>
      <c r="D49" s="24"/>
      <c r="E49" s="24">
        <v>33943.5</v>
      </c>
      <c r="F49" s="82"/>
    </row>
    <row r="50" spans="1:6" s="33" customFormat="1" ht="18">
      <c r="A50" s="25" t="s">
        <v>91</v>
      </c>
      <c r="B50" s="32" t="s">
        <v>24</v>
      </c>
      <c r="C50" s="70"/>
      <c r="D50" s="24"/>
      <c r="E50" s="24">
        <v>1700</v>
      </c>
      <c r="F50" s="82"/>
    </row>
    <row r="51" spans="1:6" s="33" customFormat="1" ht="36" customHeight="1">
      <c r="A51" s="25" t="s">
        <v>92</v>
      </c>
      <c r="B51" s="1" t="s">
        <v>30</v>
      </c>
      <c r="C51" s="17" t="s">
        <v>151</v>
      </c>
      <c r="D51" s="34">
        <v>210</v>
      </c>
      <c r="E51" s="34"/>
      <c r="F51" s="82"/>
    </row>
    <row r="52" spans="1:6" s="33" customFormat="1" ht="21" customHeight="1">
      <c r="A52" s="71" t="s">
        <v>130</v>
      </c>
      <c r="B52" s="72"/>
      <c r="C52" s="72"/>
      <c r="D52" s="72"/>
      <c r="E52" s="73"/>
      <c r="F52" s="82">
        <v>5</v>
      </c>
    </row>
    <row r="53" spans="1:6" s="33" customFormat="1" ht="27" customHeight="1">
      <c r="A53" s="22"/>
      <c r="B53" s="21" t="s">
        <v>3</v>
      </c>
      <c r="C53" s="22"/>
      <c r="D53" s="23">
        <f>D54+D55+D56+D57+D58+D59</f>
        <v>24394.5</v>
      </c>
      <c r="E53" s="22"/>
      <c r="F53" s="82"/>
    </row>
    <row r="54" spans="1:6" s="33" customFormat="1" ht="27" customHeight="1">
      <c r="A54" s="17" t="s">
        <v>115</v>
      </c>
      <c r="B54" s="1" t="s">
        <v>50</v>
      </c>
      <c r="C54" s="61" t="s">
        <v>100</v>
      </c>
      <c r="D54" s="24">
        <v>20895.9</v>
      </c>
      <c r="E54" s="24"/>
      <c r="F54" s="82"/>
    </row>
    <row r="55" spans="1:6" s="33" customFormat="1" ht="36">
      <c r="A55" s="17" t="s">
        <v>114</v>
      </c>
      <c r="B55" s="1" t="s">
        <v>63</v>
      </c>
      <c r="C55" s="61"/>
      <c r="D55" s="24">
        <v>806.6</v>
      </c>
      <c r="E55" s="24"/>
      <c r="F55" s="82"/>
    </row>
    <row r="56" spans="1:6" s="33" customFormat="1" ht="36">
      <c r="A56" s="17" t="s">
        <v>132</v>
      </c>
      <c r="B56" s="1" t="s">
        <v>53</v>
      </c>
      <c r="C56" s="61"/>
      <c r="D56" s="24">
        <v>1962</v>
      </c>
      <c r="E56" s="24"/>
      <c r="F56" s="82"/>
    </row>
    <row r="57" spans="1:6" s="33" customFormat="1" ht="72">
      <c r="A57" s="17" t="s">
        <v>133</v>
      </c>
      <c r="B57" s="35" t="s">
        <v>64</v>
      </c>
      <c r="C57" s="61"/>
      <c r="D57" s="24">
        <v>100</v>
      </c>
      <c r="E57" s="24"/>
      <c r="F57" s="82"/>
    </row>
    <row r="58" spans="1:6" s="33" customFormat="1" ht="18">
      <c r="A58" s="17" t="s">
        <v>134</v>
      </c>
      <c r="B58" s="1" t="s">
        <v>94</v>
      </c>
      <c r="C58" s="61"/>
      <c r="D58" s="24">
        <v>10</v>
      </c>
      <c r="E58" s="24"/>
      <c r="F58" s="82"/>
    </row>
    <row r="59" spans="1:6" s="33" customFormat="1" ht="36">
      <c r="A59" s="25" t="s">
        <v>135</v>
      </c>
      <c r="B59" s="1" t="s">
        <v>30</v>
      </c>
      <c r="C59" s="17" t="s">
        <v>165</v>
      </c>
      <c r="D59" s="24">
        <v>620</v>
      </c>
      <c r="E59" s="24"/>
      <c r="F59" s="82"/>
    </row>
    <row r="60" spans="1:6" s="33" customFormat="1" ht="18.75" customHeight="1">
      <c r="A60" s="58" t="s">
        <v>129</v>
      </c>
      <c r="B60" s="59"/>
      <c r="C60" s="59"/>
      <c r="D60" s="59"/>
      <c r="E60" s="60"/>
      <c r="F60" s="82"/>
    </row>
    <row r="61" spans="1:6" s="33" customFormat="1" ht="18">
      <c r="A61" s="16"/>
      <c r="B61" s="21" t="s">
        <v>3</v>
      </c>
      <c r="C61" s="22"/>
      <c r="D61" s="23">
        <f>SUM(D62:D70)</f>
        <v>253.8</v>
      </c>
      <c r="E61" s="23">
        <f>SUM(E62:E70)</f>
        <v>20888.7</v>
      </c>
      <c r="F61" s="82"/>
    </row>
    <row r="62" spans="1:6" s="33" customFormat="1" ht="18">
      <c r="A62" s="16" t="s">
        <v>75</v>
      </c>
      <c r="B62" s="1" t="s">
        <v>25</v>
      </c>
      <c r="C62" s="61" t="s">
        <v>35</v>
      </c>
      <c r="D62" s="24">
        <v>80</v>
      </c>
      <c r="E62" s="24"/>
      <c r="F62" s="82"/>
    </row>
    <row r="63" spans="1:6" s="33" customFormat="1" ht="22.5" customHeight="1">
      <c r="A63" s="16" t="s">
        <v>76</v>
      </c>
      <c r="B63" s="1" t="s">
        <v>13</v>
      </c>
      <c r="C63" s="61"/>
      <c r="D63" s="24">
        <v>5</v>
      </c>
      <c r="E63" s="24"/>
      <c r="F63" s="82"/>
    </row>
    <row r="64" spans="1:6" s="33" customFormat="1" ht="18">
      <c r="A64" s="16" t="s">
        <v>77</v>
      </c>
      <c r="B64" s="1" t="s">
        <v>83</v>
      </c>
      <c r="C64" s="61"/>
      <c r="D64" s="24"/>
      <c r="E64" s="24">
        <v>20888.7</v>
      </c>
      <c r="F64" s="82"/>
    </row>
    <row r="65" spans="1:6" s="33" customFormat="1" ht="54" customHeight="1">
      <c r="A65" s="16" t="s">
        <v>78</v>
      </c>
      <c r="B65" s="1" t="s">
        <v>104</v>
      </c>
      <c r="C65" s="65" t="s">
        <v>56</v>
      </c>
      <c r="D65" s="24">
        <v>137.4</v>
      </c>
      <c r="E65" s="24"/>
      <c r="F65" s="82"/>
    </row>
    <row r="66" spans="1:6" s="33" customFormat="1" ht="18">
      <c r="A66" s="16" t="s">
        <v>79</v>
      </c>
      <c r="B66" s="1" t="s">
        <v>150</v>
      </c>
      <c r="C66" s="70"/>
      <c r="D66" s="24">
        <v>24.6</v>
      </c>
      <c r="E66" s="24"/>
      <c r="F66" s="82"/>
    </row>
    <row r="67" spans="1:6" s="33" customFormat="1" ht="36">
      <c r="A67" s="25" t="s">
        <v>80</v>
      </c>
      <c r="B67" s="1" t="s">
        <v>90</v>
      </c>
      <c r="C67" s="68" t="s">
        <v>182</v>
      </c>
      <c r="D67" s="24">
        <v>4.5</v>
      </c>
      <c r="E67" s="24"/>
      <c r="F67" s="82"/>
    </row>
    <row r="68" spans="1:6" s="33" customFormat="1" ht="54">
      <c r="A68" s="25" t="s">
        <v>126</v>
      </c>
      <c r="B68" s="35" t="s">
        <v>97</v>
      </c>
      <c r="C68" s="68"/>
      <c r="D68" s="24">
        <v>0.6</v>
      </c>
      <c r="E68" s="24"/>
      <c r="F68" s="82"/>
    </row>
    <row r="69" spans="1:6" s="33" customFormat="1" ht="56.25" customHeight="1">
      <c r="A69" s="25" t="s">
        <v>146</v>
      </c>
      <c r="B69" s="35" t="s">
        <v>110</v>
      </c>
      <c r="C69" s="78" t="s">
        <v>183</v>
      </c>
      <c r="D69" s="24">
        <v>0.9</v>
      </c>
      <c r="E69" s="24"/>
      <c r="F69" s="82"/>
    </row>
    <row r="70" spans="1:6" s="33" customFormat="1" ht="54">
      <c r="A70" s="25" t="s">
        <v>173</v>
      </c>
      <c r="B70" s="35" t="s">
        <v>167</v>
      </c>
      <c r="C70" s="79"/>
      <c r="D70" s="24">
        <v>0.8</v>
      </c>
      <c r="E70" s="24"/>
      <c r="F70" s="82"/>
    </row>
    <row r="71" spans="1:6" ht="20.25" customHeight="1">
      <c r="A71" s="80" t="s">
        <v>131</v>
      </c>
      <c r="B71" s="80"/>
      <c r="C71" s="80"/>
      <c r="D71" s="80"/>
      <c r="E71" s="80"/>
      <c r="F71" s="82"/>
    </row>
    <row r="72" spans="1:6" ht="17.25" customHeight="1">
      <c r="A72" s="22"/>
      <c r="B72" s="21" t="s">
        <v>3</v>
      </c>
      <c r="C72" s="22"/>
      <c r="D72" s="23">
        <f>D75</f>
        <v>20</v>
      </c>
      <c r="E72" s="23">
        <f>E73</f>
        <v>95.5</v>
      </c>
      <c r="F72" s="82"/>
    </row>
    <row r="73" spans="1:6" ht="18.75" customHeight="1">
      <c r="A73" s="61" t="s">
        <v>52</v>
      </c>
      <c r="B73" s="1" t="s">
        <v>47</v>
      </c>
      <c r="C73" s="65" t="s">
        <v>82</v>
      </c>
      <c r="D73" s="24"/>
      <c r="E73" s="24">
        <f>E74</f>
        <v>95.5</v>
      </c>
      <c r="F73" s="82"/>
    </row>
    <row r="74" spans="1:6" ht="18">
      <c r="A74" s="61"/>
      <c r="B74" s="36" t="s">
        <v>32</v>
      </c>
      <c r="C74" s="66"/>
      <c r="D74" s="24"/>
      <c r="E74" s="24">
        <v>95.5</v>
      </c>
      <c r="F74" s="82"/>
    </row>
    <row r="75" spans="1:6" ht="18">
      <c r="A75" s="17" t="s">
        <v>152</v>
      </c>
      <c r="B75" s="1" t="s">
        <v>149</v>
      </c>
      <c r="C75" s="70"/>
      <c r="D75" s="24">
        <v>20</v>
      </c>
      <c r="E75" s="24"/>
      <c r="F75" s="82"/>
    </row>
    <row r="76" spans="1:6" ht="18.75" customHeight="1">
      <c r="A76" s="58" t="s">
        <v>118</v>
      </c>
      <c r="B76" s="59"/>
      <c r="C76" s="59"/>
      <c r="D76" s="59"/>
      <c r="E76" s="60"/>
      <c r="F76" s="82">
        <v>6</v>
      </c>
    </row>
    <row r="77" spans="1:6" ht="17.25">
      <c r="A77" s="37"/>
      <c r="B77" s="21" t="s">
        <v>3</v>
      </c>
      <c r="C77" s="22"/>
      <c r="D77" s="23">
        <f>SUM(D78:D86)</f>
        <v>1704.6000000000001</v>
      </c>
      <c r="E77" s="23">
        <f>SUM(E78:E86)</f>
        <v>112.5</v>
      </c>
      <c r="F77" s="82"/>
    </row>
    <row r="78" spans="1:6" ht="72">
      <c r="A78" s="16" t="s">
        <v>84</v>
      </c>
      <c r="B78" s="38" t="s">
        <v>106</v>
      </c>
      <c r="C78" s="61" t="s">
        <v>184</v>
      </c>
      <c r="D78" s="24">
        <v>326.1</v>
      </c>
      <c r="E78" s="24"/>
      <c r="F78" s="82"/>
    </row>
    <row r="79" spans="1:6" ht="83.25" customHeight="1">
      <c r="A79" s="16" t="s">
        <v>85</v>
      </c>
      <c r="B79" s="39" t="s">
        <v>107</v>
      </c>
      <c r="C79" s="61"/>
      <c r="D79" s="24">
        <v>45.1</v>
      </c>
      <c r="E79" s="24"/>
      <c r="F79" s="82"/>
    </row>
    <row r="80" spans="1:6" ht="36">
      <c r="A80" s="16" t="s">
        <v>116</v>
      </c>
      <c r="B80" s="1" t="s">
        <v>5</v>
      </c>
      <c r="C80" s="65" t="s">
        <v>40</v>
      </c>
      <c r="D80" s="24"/>
      <c r="E80" s="24">
        <v>85</v>
      </c>
      <c r="F80" s="82"/>
    </row>
    <row r="81" spans="1:6" ht="36">
      <c r="A81" s="40" t="s">
        <v>119</v>
      </c>
      <c r="B81" s="1" t="s">
        <v>172</v>
      </c>
      <c r="C81" s="66"/>
      <c r="D81" s="24"/>
      <c r="E81" s="24">
        <v>22.2</v>
      </c>
      <c r="F81" s="82"/>
    </row>
    <row r="82" spans="1:6" ht="36">
      <c r="A82" s="40" t="s">
        <v>120</v>
      </c>
      <c r="B82" s="1" t="s">
        <v>155</v>
      </c>
      <c r="C82" s="70"/>
      <c r="D82" s="24">
        <v>90</v>
      </c>
      <c r="E82" s="24"/>
      <c r="F82" s="82"/>
    </row>
    <row r="83" spans="1:6" ht="54">
      <c r="A83" s="16" t="s">
        <v>121</v>
      </c>
      <c r="B83" s="1" t="s">
        <v>108</v>
      </c>
      <c r="C83" s="17" t="s">
        <v>36</v>
      </c>
      <c r="D83" s="24"/>
      <c r="E83" s="24">
        <v>5.3</v>
      </c>
      <c r="F83" s="82"/>
    </row>
    <row r="84" spans="1:6" ht="71.25" customHeight="1">
      <c r="A84" s="16" t="s">
        <v>127</v>
      </c>
      <c r="B84" s="1" t="s">
        <v>51</v>
      </c>
      <c r="C84" s="17" t="s">
        <v>185</v>
      </c>
      <c r="D84" s="24">
        <v>1204.5</v>
      </c>
      <c r="E84" s="24"/>
      <c r="F84" s="82"/>
    </row>
    <row r="85" spans="1:6" ht="36">
      <c r="A85" s="16" t="s">
        <v>136</v>
      </c>
      <c r="B85" s="1" t="s">
        <v>153</v>
      </c>
      <c r="C85" s="68" t="s">
        <v>186</v>
      </c>
      <c r="D85" s="24">
        <v>34.2</v>
      </c>
      <c r="E85" s="24"/>
      <c r="F85" s="82"/>
    </row>
    <row r="86" spans="1:6" ht="41.25" customHeight="1">
      <c r="A86" s="16" t="s">
        <v>174</v>
      </c>
      <c r="B86" s="39" t="s">
        <v>154</v>
      </c>
      <c r="C86" s="68"/>
      <c r="D86" s="24">
        <v>4.7</v>
      </c>
      <c r="E86" s="24"/>
      <c r="F86" s="82"/>
    </row>
    <row r="87" spans="1:6" ht="27" customHeight="1">
      <c r="A87" s="71" t="s">
        <v>137</v>
      </c>
      <c r="B87" s="72"/>
      <c r="C87" s="72"/>
      <c r="D87" s="72"/>
      <c r="E87" s="73"/>
      <c r="F87" s="82"/>
    </row>
    <row r="88" spans="1:6" ht="20.25" customHeight="1">
      <c r="A88" s="37"/>
      <c r="B88" s="21" t="s">
        <v>3</v>
      </c>
      <c r="C88" s="41"/>
      <c r="D88" s="23">
        <f>SUM(D89:D97)</f>
        <v>344.2</v>
      </c>
      <c r="E88" s="23">
        <f>SUM(E89:E97)</f>
        <v>45758.8</v>
      </c>
      <c r="F88" s="82"/>
    </row>
    <row r="89" spans="1:6" ht="36">
      <c r="A89" s="42" t="s">
        <v>122</v>
      </c>
      <c r="B89" s="1" t="s">
        <v>112</v>
      </c>
      <c r="C89" s="69" t="s">
        <v>4</v>
      </c>
      <c r="D89" s="24">
        <v>48.9</v>
      </c>
      <c r="E89" s="24"/>
      <c r="F89" s="82"/>
    </row>
    <row r="90" spans="1:6" ht="72">
      <c r="A90" s="42" t="s">
        <v>123</v>
      </c>
      <c r="B90" s="35" t="s">
        <v>111</v>
      </c>
      <c r="C90" s="69"/>
      <c r="D90" s="24">
        <v>11.2</v>
      </c>
      <c r="E90" s="24"/>
      <c r="F90" s="82"/>
    </row>
    <row r="91" spans="1:6" ht="18">
      <c r="A91" s="16" t="s">
        <v>124</v>
      </c>
      <c r="B91" s="1" t="s">
        <v>83</v>
      </c>
      <c r="C91" s="69"/>
      <c r="D91" s="24"/>
      <c r="E91" s="24">
        <v>42973.8</v>
      </c>
      <c r="F91" s="82"/>
    </row>
    <row r="92" spans="1:6" ht="23.25" customHeight="1">
      <c r="A92" s="16" t="s">
        <v>138</v>
      </c>
      <c r="B92" s="1" t="s">
        <v>22</v>
      </c>
      <c r="C92" s="61" t="s">
        <v>45</v>
      </c>
      <c r="D92" s="24">
        <v>265.3</v>
      </c>
      <c r="E92" s="24"/>
      <c r="F92" s="83">
        <v>7</v>
      </c>
    </row>
    <row r="93" spans="1:6" ht="18">
      <c r="A93" s="16" t="s">
        <v>139</v>
      </c>
      <c r="B93" s="1" t="s">
        <v>83</v>
      </c>
      <c r="C93" s="61"/>
      <c r="D93" s="24"/>
      <c r="E93" s="24">
        <v>2534.6</v>
      </c>
      <c r="F93" s="83"/>
    </row>
    <row r="94" spans="1:6" ht="36">
      <c r="A94" s="42" t="s">
        <v>140</v>
      </c>
      <c r="B94" s="1" t="s">
        <v>105</v>
      </c>
      <c r="C94" s="61" t="s">
        <v>187</v>
      </c>
      <c r="D94" s="24">
        <v>16.3</v>
      </c>
      <c r="E94" s="24"/>
      <c r="F94" s="83"/>
    </row>
    <row r="95" spans="1:6" ht="40.5" customHeight="1">
      <c r="A95" s="42" t="s">
        <v>141</v>
      </c>
      <c r="B95" s="35" t="s">
        <v>98</v>
      </c>
      <c r="C95" s="61"/>
      <c r="D95" s="24">
        <v>2.2</v>
      </c>
      <c r="E95" s="24"/>
      <c r="F95" s="83"/>
    </row>
    <row r="96" spans="1:6" ht="18">
      <c r="A96" s="16" t="s">
        <v>142</v>
      </c>
      <c r="B96" s="1" t="s">
        <v>16</v>
      </c>
      <c r="C96" s="17" t="s">
        <v>81</v>
      </c>
      <c r="D96" s="24"/>
      <c r="E96" s="24">
        <v>250.4</v>
      </c>
      <c r="F96" s="83"/>
    </row>
    <row r="97" spans="1:6" ht="64.5" customHeight="1">
      <c r="A97" s="25" t="s">
        <v>143</v>
      </c>
      <c r="B97" s="1" t="s">
        <v>101</v>
      </c>
      <c r="C97" s="54" t="s">
        <v>188</v>
      </c>
      <c r="D97" s="24">
        <v>0.3</v>
      </c>
      <c r="E97" s="24"/>
      <c r="F97" s="83"/>
    </row>
    <row r="98" spans="1:6" ht="27" customHeight="1">
      <c r="A98" s="71" t="s">
        <v>144</v>
      </c>
      <c r="B98" s="72"/>
      <c r="C98" s="72"/>
      <c r="D98" s="72"/>
      <c r="E98" s="73"/>
      <c r="F98" s="83"/>
    </row>
    <row r="99" spans="1:6" ht="17.25">
      <c r="A99" s="37"/>
      <c r="B99" s="21" t="s">
        <v>3</v>
      </c>
      <c r="C99" s="22"/>
      <c r="D99" s="23">
        <f>D100+D104</f>
        <v>10</v>
      </c>
      <c r="E99" s="23">
        <f>E100+E104</f>
        <v>59.5</v>
      </c>
      <c r="F99" s="83"/>
    </row>
    <row r="100" spans="1:6" ht="18">
      <c r="A100" s="75" t="s">
        <v>145</v>
      </c>
      <c r="B100" s="1" t="s">
        <v>46</v>
      </c>
      <c r="C100" s="68" t="s">
        <v>113</v>
      </c>
      <c r="D100" s="24">
        <f>D101+D102+D103</f>
        <v>10</v>
      </c>
      <c r="E100" s="24"/>
      <c r="F100" s="83"/>
    </row>
    <row r="101" spans="1:6" ht="18">
      <c r="A101" s="76"/>
      <c r="B101" s="1" t="s">
        <v>169</v>
      </c>
      <c r="C101" s="68"/>
      <c r="D101" s="24">
        <v>2.1</v>
      </c>
      <c r="E101" s="24"/>
      <c r="F101" s="83"/>
    </row>
    <row r="102" spans="1:6" ht="18">
      <c r="A102" s="76"/>
      <c r="B102" s="1" t="s">
        <v>170</v>
      </c>
      <c r="C102" s="68"/>
      <c r="D102" s="24">
        <v>0.9</v>
      </c>
      <c r="E102" s="24"/>
      <c r="F102" s="83"/>
    </row>
    <row r="103" spans="1:6" ht="18">
      <c r="A103" s="77"/>
      <c r="B103" s="1" t="s">
        <v>95</v>
      </c>
      <c r="C103" s="68"/>
      <c r="D103" s="24">
        <v>7</v>
      </c>
      <c r="E103" s="24"/>
      <c r="F103" s="83"/>
    </row>
    <row r="104" spans="1:6" ht="64.5" customHeight="1">
      <c r="A104" s="25" t="s">
        <v>163</v>
      </c>
      <c r="B104" s="1" t="s">
        <v>15</v>
      </c>
      <c r="C104" s="68"/>
      <c r="D104" s="24"/>
      <c r="E104" s="24">
        <v>59.5</v>
      </c>
      <c r="F104" s="83"/>
    </row>
    <row r="105" spans="1:6" ht="39.75" customHeight="1">
      <c r="A105" s="43"/>
      <c r="B105" s="48"/>
      <c r="C105" s="45"/>
      <c r="D105" s="46"/>
      <c r="E105" s="46"/>
      <c r="F105" s="83"/>
    </row>
    <row r="106" spans="1:6" ht="9.75" customHeight="1">
      <c r="A106" s="43"/>
      <c r="B106" s="44"/>
      <c r="C106" s="45"/>
      <c r="D106" s="46"/>
      <c r="E106" s="46"/>
      <c r="F106" s="83"/>
    </row>
    <row r="107" spans="1:6" ht="24.75" customHeight="1">
      <c r="A107" s="43"/>
      <c r="B107" s="47" t="s">
        <v>28</v>
      </c>
      <c r="C107" s="45"/>
      <c r="F107" s="83"/>
    </row>
    <row r="108" spans="1:6" ht="18">
      <c r="A108" s="43" t="s">
        <v>29</v>
      </c>
      <c r="B108" s="55" t="s">
        <v>178</v>
      </c>
      <c r="C108" s="45"/>
      <c r="F108" s="83"/>
    </row>
    <row r="109" spans="1:6" ht="18">
      <c r="A109" s="43"/>
      <c r="B109" s="55"/>
      <c r="C109" s="45"/>
      <c r="F109" s="83"/>
    </row>
    <row r="110" spans="1:6" ht="18">
      <c r="A110" s="43"/>
      <c r="B110" s="55"/>
      <c r="C110" s="45"/>
      <c r="F110" s="83"/>
    </row>
    <row r="111" spans="1:6" ht="24.75" customHeight="1">
      <c r="A111" s="43"/>
      <c r="B111" s="67"/>
      <c r="C111" s="67"/>
      <c r="D111" s="67"/>
      <c r="F111" s="83"/>
    </row>
    <row r="112" spans="1:6" ht="24.75" customHeight="1">
      <c r="A112" s="49" t="s">
        <v>175</v>
      </c>
      <c r="B112" s="49"/>
      <c r="C112" s="50"/>
      <c r="D112" s="51"/>
      <c r="E112" s="8" t="s">
        <v>176</v>
      </c>
      <c r="F112" s="83"/>
    </row>
    <row r="113" ht="18">
      <c r="F113" s="5"/>
    </row>
    <row r="114" ht="18">
      <c r="F114" s="5"/>
    </row>
  </sheetData>
  <sheetProtection/>
  <mergeCells count="44">
    <mergeCell ref="F1:F27"/>
    <mergeCell ref="F28:F51"/>
    <mergeCell ref="F52:F75"/>
    <mergeCell ref="F76:F91"/>
    <mergeCell ref="F92:F112"/>
    <mergeCell ref="A87:E87"/>
    <mergeCell ref="C65:C66"/>
    <mergeCell ref="C26:C27"/>
    <mergeCell ref="D1:E1"/>
    <mergeCell ref="C28:C33"/>
    <mergeCell ref="A100:A103"/>
    <mergeCell ref="C69:C70"/>
    <mergeCell ref="A98:E98"/>
    <mergeCell ref="A76:E76"/>
    <mergeCell ref="A60:E60"/>
    <mergeCell ref="A71:E71"/>
    <mergeCell ref="C67:C68"/>
    <mergeCell ref="C62:C64"/>
    <mergeCell ref="A73:A74"/>
    <mergeCell ref="C80:C82"/>
    <mergeCell ref="A52:E52"/>
    <mergeCell ref="C48:C50"/>
    <mergeCell ref="C10:C11"/>
    <mergeCell ref="B10:B11"/>
    <mergeCell ref="A10:A11"/>
    <mergeCell ref="C15:C16"/>
    <mergeCell ref="A17:E17"/>
    <mergeCell ref="B111:D111"/>
    <mergeCell ref="C54:C58"/>
    <mergeCell ref="C85:C86"/>
    <mergeCell ref="C100:C104"/>
    <mergeCell ref="C92:C93"/>
    <mergeCell ref="C89:C91"/>
    <mergeCell ref="C73:C75"/>
    <mergeCell ref="C94:C95"/>
    <mergeCell ref="C78:C79"/>
    <mergeCell ref="D2:E2"/>
    <mergeCell ref="A13:E13"/>
    <mergeCell ref="C19:C25"/>
    <mergeCell ref="A6:E6"/>
    <mergeCell ref="A7:E7"/>
    <mergeCell ref="A39:A43"/>
    <mergeCell ref="C39:C47"/>
    <mergeCell ref="C34:C35"/>
  </mergeCells>
  <printOptions/>
  <pageMargins left="0.2362204724409449" right="0.31496062992125984" top="1.1811023622047245" bottom="0.1968503937007874" header="0.31496062992125984" footer="0.1968503937007874"/>
  <pageSetup fitToHeight="24" horizontalDpi="600" verticalDpi="600" orientation="landscape" paperSize="9" scale="65" r:id="rId1"/>
  <headerFooter differentFirst="1">
    <oddHeader>&amp;R&amp;"Times New Roman,обычный"&amp;14
Продовження  додатку</oddHeader>
  </headerFooter>
  <rowBreaks count="4" manualBreakCount="4">
    <brk id="27" max="5" man="1"/>
    <brk id="51" max="5" man="1"/>
    <brk id="75" max="5" man="1"/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Куцомеля Наталія Олексіївна</cp:lastModifiedBy>
  <cp:lastPrinted>2018-12-06T08:41:09Z</cp:lastPrinted>
  <dcterms:created xsi:type="dcterms:W3CDTF">2007-02-09T06:15:03Z</dcterms:created>
  <dcterms:modified xsi:type="dcterms:W3CDTF">2018-12-10T14:30:07Z</dcterms:modified>
  <cp:category/>
  <cp:version/>
  <cp:contentType/>
  <cp:contentStatus/>
</cp:coreProperties>
</file>