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5600" windowHeight="7365"/>
  </bookViews>
  <sheets>
    <sheet name="нова редакція" sheetId="3" r:id="rId1"/>
  </sheets>
  <definedNames>
    <definedName name="_xlnm._FilterDatabase" localSheetId="0" hidden="1">'нова редакція'!$A$7:$AMJ$7</definedName>
  </definedNames>
  <calcPr calcId="145621"/>
</workbook>
</file>

<file path=xl/calcChain.xml><?xml version="1.0" encoding="utf-8"?>
<calcChain xmlns="http://schemas.openxmlformats.org/spreadsheetml/2006/main">
  <c r="C45" i="3" l="1"/>
  <c r="D45" i="3"/>
  <c r="E45" i="3"/>
  <c r="F45" i="3"/>
  <c r="G45" i="3"/>
  <c r="H45" i="3"/>
  <c r="I45" i="3"/>
  <c r="J45" i="3"/>
  <c r="K45" i="3"/>
  <c r="L45" i="3"/>
  <c r="M45" i="3"/>
  <c r="C42" i="3"/>
  <c r="C41" i="3" s="1"/>
  <c r="D42" i="3"/>
  <c r="D41" i="3" s="1"/>
  <c r="E42" i="3"/>
  <c r="F42" i="3"/>
  <c r="G42" i="3"/>
  <c r="H42" i="3"/>
  <c r="I42" i="3"/>
  <c r="J42" i="3"/>
  <c r="K42" i="3"/>
  <c r="L42" i="3"/>
  <c r="M42" i="3"/>
  <c r="E41" i="3"/>
  <c r="F41" i="3"/>
  <c r="G41" i="3"/>
  <c r="H41" i="3"/>
  <c r="I41" i="3"/>
  <c r="J41" i="3"/>
  <c r="K41" i="3"/>
  <c r="L41" i="3"/>
  <c r="M41" i="3"/>
  <c r="B42" i="3"/>
  <c r="B41" i="3" s="1"/>
  <c r="B45" i="3"/>
  <c r="N47" i="3"/>
  <c r="C38" i="3"/>
  <c r="D38" i="3"/>
  <c r="E38" i="3"/>
  <c r="F38" i="3"/>
  <c r="G38" i="3"/>
  <c r="H38" i="3"/>
  <c r="I38" i="3"/>
  <c r="J38" i="3"/>
  <c r="K38" i="3"/>
  <c r="L38" i="3"/>
  <c r="M38" i="3"/>
  <c r="B38" i="3"/>
  <c r="C35" i="3"/>
  <c r="C34" i="3" s="1"/>
  <c r="D35" i="3"/>
  <c r="D34" i="3" s="1"/>
  <c r="E35" i="3"/>
  <c r="E34" i="3" s="1"/>
  <c r="F35" i="3"/>
  <c r="F34" i="3" s="1"/>
  <c r="G35" i="3"/>
  <c r="G34" i="3" s="1"/>
  <c r="H35" i="3"/>
  <c r="H34" i="3" s="1"/>
  <c r="I35" i="3"/>
  <c r="I34" i="3" s="1"/>
  <c r="J35" i="3"/>
  <c r="J34" i="3" s="1"/>
  <c r="K35" i="3"/>
  <c r="K34" i="3" s="1"/>
  <c r="L35" i="3"/>
  <c r="L34" i="3" s="1"/>
  <c r="M35" i="3"/>
  <c r="M34" i="3" s="1"/>
  <c r="B35" i="3"/>
  <c r="B34" i="3" s="1"/>
  <c r="C28" i="3"/>
  <c r="D28" i="3"/>
  <c r="E28" i="3"/>
  <c r="F28" i="3"/>
  <c r="G28" i="3"/>
  <c r="H28" i="3"/>
  <c r="I28" i="3"/>
  <c r="J28" i="3"/>
  <c r="K28" i="3"/>
  <c r="L28" i="3"/>
  <c r="M28" i="3"/>
  <c r="B28" i="3"/>
  <c r="C31" i="3"/>
  <c r="C27" i="3" s="1"/>
  <c r="D31" i="3"/>
  <c r="E31" i="3"/>
  <c r="E27" i="3" s="1"/>
  <c r="F31" i="3"/>
  <c r="G31" i="3"/>
  <c r="G27" i="3" s="1"/>
  <c r="H31" i="3"/>
  <c r="I31" i="3"/>
  <c r="J31" i="3"/>
  <c r="K31" i="3"/>
  <c r="L31" i="3"/>
  <c r="M31" i="3"/>
  <c r="B31" i="3"/>
  <c r="C24" i="3"/>
  <c r="D24" i="3"/>
  <c r="E24" i="3"/>
  <c r="F24" i="3"/>
  <c r="G24" i="3"/>
  <c r="H24" i="3"/>
  <c r="I24" i="3"/>
  <c r="J24" i="3"/>
  <c r="K24" i="3"/>
  <c r="L24" i="3"/>
  <c r="M24" i="3"/>
  <c r="B24" i="3"/>
  <c r="C21" i="3"/>
  <c r="C20" i="3" s="1"/>
  <c r="D21" i="3"/>
  <c r="D20" i="3" s="1"/>
  <c r="E21" i="3"/>
  <c r="E20" i="3" s="1"/>
  <c r="F21" i="3"/>
  <c r="F20" i="3" s="1"/>
  <c r="G21" i="3"/>
  <c r="G20" i="3" s="1"/>
  <c r="H21" i="3"/>
  <c r="H20" i="3" s="1"/>
  <c r="I21" i="3"/>
  <c r="I20" i="3" s="1"/>
  <c r="J21" i="3"/>
  <c r="J20" i="3" s="1"/>
  <c r="K21" i="3"/>
  <c r="K20" i="3" s="1"/>
  <c r="L21" i="3"/>
  <c r="L20" i="3" s="1"/>
  <c r="M21" i="3"/>
  <c r="M20" i="3" s="1"/>
  <c r="B21" i="3"/>
  <c r="B20" i="3" s="1"/>
  <c r="C18" i="3"/>
  <c r="D18" i="3"/>
  <c r="E18" i="3"/>
  <c r="F18" i="3"/>
  <c r="G18" i="3"/>
  <c r="H18" i="3"/>
  <c r="I18" i="3"/>
  <c r="J18" i="3"/>
  <c r="K18" i="3"/>
  <c r="L18" i="3"/>
  <c r="M18" i="3"/>
  <c r="B18" i="3"/>
  <c r="N19" i="3"/>
  <c r="N18" i="3" s="1"/>
  <c r="C16" i="3"/>
  <c r="C15" i="3" s="1"/>
  <c r="D16" i="3"/>
  <c r="E16" i="3"/>
  <c r="E15" i="3" s="1"/>
  <c r="F16" i="3"/>
  <c r="G16" i="3"/>
  <c r="G15" i="3" s="1"/>
  <c r="H16" i="3"/>
  <c r="I16" i="3"/>
  <c r="I15" i="3" s="1"/>
  <c r="J16" i="3"/>
  <c r="K16" i="3"/>
  <c r="K15" i="3" s="1"/>
  <c r="L16" i="3"/>
  <c r="M16" i="3"/>
  <c r="M15" i="3" s="1"/>
  <c r="B16" i="3"/>
  <c r="C12" i="3"/>
  <c r="D12" i="3"/>
  <c r="E12" i="3"/>
  <c r="F12" i="3"/>
  <c r="G12" i="3"/>
  <c r="H12" i="3"/>
  <c r="I12" i="3"/>
  <c r="J12" i="3"/>
  <c r="K12" i="3"/>
  <c r="L12" i="3"/>
  <c r="M12" i="3"/>
  <c r="B12" i="3"/>
  <c r="B9" i="3"/>
  <c r="B8" i="3" s="1"/>
  <c r="N54" i="3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M49" i="3"/>
  <c r="B49" i="3"/>
  <c r="B48" i="3" s="1"/>
  <c r="N46" i="3"/>
  <c r="N45" i="3" s="1"/>
  <c r="N44" i="3"/>
  <c r="N43" i="3"/>
  <c r="N42" i="3" s="1"/>
  <c r="N39" i="3"/>
  <c r="N38" i="3" s="1"/>
  <c r="N40" i="3"/>
  <c r="N37" i="3"/>
  <c r="N36" i="3"/>
  <c r="N32" i="3"/>
  <c r="N33" i="3"/>
  <c r="N31" i="3" s="1"/>
  <c r="N30" i="3"/>
  <c r="N29" i="3"/>
  <c r="N26" i="3"/>
  <c r="N25" i="3"/>
  <c r="N23" i="3"/>
  <c r="N22" i="3"/>
  <c r="N21" i="3" s="1"/>
  <c r="N17" i="3"/>
  <c r="N16" i="3" s="1"/>
  <c r="N15" i="3" s="1"/>
  <c r="N13" i="3"/>
  <c r="N12" i="3" s="1"/>
  <c r="N14" i="3"/>
  <c r="C9" i="3"/>
  <c r="C8" i="3" s="1"/>
  <c r="D9" i="3"/>
  <c r="D8" i="3" s="1"/>
  <c r="E9" i="3"/>
  <c r="E8" i="3" s="1"/>
  <c r="F9" i="3"/>
  <c r="F8" i="3" s="1"/>
  <c r="G9" i="3"/>
  <c r="G8" i="3" s="1"/>
  <c r="H9" i="3"/>
  <c r="H8" i="3" s="1"/>
  <c r="I9" i="3"/>
  <c r="I8" i="3" s="1"/>
  <c r="J9" i="3"/>
  <c r="J8" i="3" s="1"/>
  <c r="K9" i="3"/>
  <c r="K8" i="3" s="1"/>
  <c r="L9" i="3"/>
  <c r="L8" i="3" s="1"/>
  <c r="M9" i="3"/>
  <c r="M8" i="3" s="1"/>
  <c r="N11" i="3"/>
  <c r="N10" i="3"/>
  <c r="N52" i="3" l="1"/>
  <c r="B27" i="3"/>
  <c r="L27" i="3"/>
  <c r="J27" i="3"/>
  <c r="F27" i="3"/>
  <c r="D27" i="3"/>
  <c r="M27" i="3"/>
  <c r="K27" i="3"/>
  <c r="I27" i="3"/>
  <c r="N24" i="3"/>
  <c r="N20" i="3" s="1"/>
  <c r="B15" i="3"/>
  <c r="L15" i="3"/>
  <c r="J15" i="3"/>
  <c r="H15" i="3"/>
  <c r="F15" i="3"/>
  <c r="D15" i="3"/>
  <c r="N35" i="3"/>
  <c r="N28" i="3"/>
  <c r="N34" i="3"/>
  <c r="N27" i="3"/>
  <c r="N41" i="3"/>
  <c r="H27" i="3"/>
  <c r="B56" i="3"/>
  <c r="N49" i="3"/>
  <c r="N9" i="3"/>
  <c r="N8" i="3" s="1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J55" i="3" l="1"/>
  <c r="N48" i="3"/>
  <c r="N57" i="3"/>
  <c r="I55" i="3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<sst xmlns="http://schemas.openxmlformats.org/spreadsheetml/2006/main" count="71" uniqueCount="37">
  <si>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</si>
  <si>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</si>
  <si>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</si>
  <si>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</si>
  <si>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</si>
  <si>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</si>
  <si>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</si>
  <si>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</si>
  <si>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</si>
  <si>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</si>
  <si>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</si>
  <si>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</si>
  <si>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</si>
  <si>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</si>
  <si>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</si>
  <si>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</si>
  <si>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</si>
  <si>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</si>
  <si>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</si>
  <si>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</si>
  <si>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</si>
  <si>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</si>
  <si>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</si>
  <si>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</si>
  <si>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</si>
  <si>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</si>
  <si>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</si>
  <si>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</si>
  <si>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</si>
  <si>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</si>
  <si>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</si>
  <si>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</si>
  <si>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</si>
  <si>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</si>
  <si>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</si>
  <si>
    <t>споживання електричної енергії по професійно-технічних закладах  на 2019 рік (кВт/год)</t>
  </si>
  <si>
    <t xml:space="preserve">від                            №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</si>
</sst>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[$-419]General"/>
    <numFmt numFmtId="166" formatCode="0.0"/>
    <numFmt numFmtId="167" formatCode="[$-419]0"/>
    <numFmt numFmtId="168" formatCode="[$-419]0.00"/>
    <numFmt numFmtId="169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165" fontId="1" fillId="0" borderId="0"/>
    <xf numFmtId="165" fontId="1" fillId="0" borderId="0"/>
    <xf numFmtId="164" fontId="9" fillId="0" borderId="0" applyFont="0" applyFill="0" applyBorder="0" applyAlignment="0" applyProtection="0"/>
  </cellStyleXfs>
  <cellXfs count="41">
    <xf numFmtId="0" fontId="0" fillId="0" borderId="0" xfId="0"/>
    <xf numFmtId="2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165" fontId="1" fillId="0" borderId="0" xfId="1" applyFill="1" applyAlignment="1">
      <alignment horizontal="center" vertical="center" wrapText="1"/>
    </xf>
    <xf numFmtId="0" fontId="0" fillId="0" borderId="0" xfId="0" applyFill="1"/>
    <xf numFmtId="165" fontId="5" fillId="0" borderId="2" xfId="7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left" vertical="center" wrapText="1"/>
    </xf>
    <xf numFmtId="165" fontId="7" fillId="0" borderId="3" xfId="7" applyFont="1" applyFill="1" applyBorder="1" applyAlignment="1">
      <alignment horizontal="left" vertical="center" wrapText="1"/>
    </xf>
    <xf numFmtId="167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7" fontId="1" fillId="0" borderId="0" xfId="1" applyNumberFormat="1" applyFill="1" applyBorder="1" applyAlignment="1">
      <alignment horizontal="center" vertical="center" wrapText="1"/>
    </xf>
    <xf numFmtId="165" fontId="1" fillId="0" borderId="0" xfId="1" applyFill="1" applyBorder="1" applyAlignment="1">
      <alignment horizontal="center" vertical="center" wrapText="1"/>
    </xf>
    <xf numFmtId="168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5" fontId="5" fillId="0" borderId="2" xfId="7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7" fillId="0" borderId="7" xfId="7" applyNumberFormat="1" applyFont="1" applyFill="1" applyBorder="1" applyAlignment="1">
      <alignment horizontal="center" vertical="center" wrapText="1"/>
    </xf>
    <xf numFmtId="2" fontId="7" fillId="0" borderId="4" xfId="7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165" fontId="5" fillId="2" borderId="3" xfId="7" applyFont="1" applyFill="1" applyBorder="1" applyAlignment="1">
      <alignment horizontal="left" vertical="center" wrapText="1"/>
    </xf>
    <xf numFmtId="2" fontId="5" fillId="2" borderId="2" xfId="8" applyNumberFormat="1" applyFont="1" applyFill="1" applyBorder="1" applyAlignment="1">
      <alignment horizontal="center" vertical="center" wrapText="1"/>
    </xf>
    <xf numFmtId="165" fontId="1" fillId="2" borderId="0" xfId="1" applyFill="1" applyAlignment="1">
      <alignment horizontal="center" vertical="center" wrapText="1"/>
    </xf>
    <xf numFmtId="0" fontId="0" fillId="2" borderId="0" xfId="0" applyFill="1"/>
    <xf numFmtId="165" fontId="1" fillId="2" borderId="0" xfId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left"/>
    </xf>
    <xf numFmtId="165" fontId="4" fillId="0" borderId="0" xfId="6" applyFont="1" applyFill="1" applyBorder="1" applyAlignment="1">
      <alignment horizontal="center" vertical="center" wrapText="1"/>
    </xf>
    <xf numFmtId="165" fontId="4" fillId="0" borderId="1" xfId="6" applyFont="1" applyFill="1" applyBorder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view="pageBreakPreview" zoomScale="60" zoomScaleNormal="100" workbookViewId="0">
      <selection activeCell="T9" sqref="T9"/>
    </sheetView>
  </sheetViews>
  <sheetFormatPr defaultRowHeight="14.25" x14ac:dyDescent="0.2"/>
  <cols>
    <col min="1" max="1" width="17" style="5" customWidth="1"/>
    <col min="2" max="6" width="8.25" style="5" bestFit="1" customWidth="1"/>
    <col min="7" max="7" width="8.25" style="5" customWidth="1"/>
    <col min="8" max="8" width="7.375" style="5" customWidth="1"/>
    <col min="9" max="9" width="7.375" style="5" bestFit="1" customWidth="1"/>
    <col min="10" max="12" width="8.25" style="5" bestFit="1" customWidth="1"/>
    <col min="13" max="13" width="8.25" style="5" customWidth="1"/>
    <col min="14" max="14" width="9.375" style="5" customWidth="1"/>
    <col min="15" max="1024" width="8.5" style="5" customWidth="1"/>
    <col min="1025" max="16384" width="9" style="6"/>
  </cols>
  <sheetData>
    <row r="1" spans="1:1024" ht="15" x14ac:dyDescent="0.25">
      <c r="L1" s="37" t="s">
        <v>0</v>
      </c>
      <c r="M1" s="37"/>
      <c r="N1" s="37"/>
    </row>
    <row r="2" spans="1:1024" ht="15" x14ac:dyDescent="0.25">
      <c r="L2" s="38" t="s">
        <v>1</v>
      </c>
      <c r="M2" s="38"/>
      <c r="N2" s="38"/>
    </row>
    <row r="3" spans="1:1024" ht="15" x14ac:dyDescent="0.25">
      <c r="L3" s="38" t="s">
        <v>22</v>
      </c>
      <c r="M3" s="38"/>
      <c r="N3" s="38"/>
    </row>
    <row r="4" spans="1:1024" ht="15" x14ac:dyDescent="0.25">
      <c r="L4" s="38" t="s">
        <v>36</v>
      </c>
      <c r="M4" s="38"/>
      <c r="N4" s="38"/>
    </row>
    <row r="5" spans="1:1024" ht="18.75" customHeight="1" x14ac:dyDescent="0.2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024" ht="18.75" customHeight="1" x14ac:dyDescent="0.2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024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024" ht="54" customHeight="1" x14ac:dyDescent="0.2">
      <c r="A8" s="8" t="s">
        <v>24</v>
      </c>
      <c r="B8" s="9">
        <f>B9+B12</f>
        <v>32300</v>
      </c>
      <c r="C8" s="9">
        <f t="shared" ref="C8:N8" si="0">C9+C12</f>
        <v>35800</v>
      </c>
      <c r="D8" s="9">
        <f t="shared" si="0"/>
        <v>41400</v>
      </c>
      <c r="E8" s="9">
        <f t="shared" si="0"/>
        <v>32000</v>
      </c>
      <c r="F8" s="9">
        <f t="shared" si="0"/>
        <v>20100</v>
      </c>
      <c r="G8" s="9">
        <f t="shared" si="0"/>
        <v>14200</v>
      </c>
      <c r="H8" s="9">
        <f t="shared" si="0"/>
        <v>7400</v>
      </c>
      <c r="I8" s="9">
        <f t="shared" si="0"/>
        <v>6400</v>
      </c>
      <c r="J8" s="9">
        <f t="shared" si="0"/>
        <v>10800</v>
      </c>
      <c r="K8" s="9">
        <f t="shared" si="0"/>
        <v>22400</v>
      </c>
      <c r="L8" s="9">
        <f t="shared" si="0"/>
        <v>27700</v>
      </c>
      <c r="M8" s="9">
        <f t="shared" si="0"/>
        <v>30146</v>
      </c>
      <c r="N8" s="9">
        <f t="shared" si="0"/>
        <v>280646</v>
      </c>
    </row>
    <row r="9" spans="1:1024" ht="29.25" customHeight="1" x14ac:dyDescent="0.2">
      <c r="A9" s="10" t="s">
        <v>30</v>
      </c>
      <c r="B9" s="9">
        <f>B10+B11</f>
        <v>24000</v>
      </c>
      <c r="C9" s="9">
        <f t="shared" ref="C9:N9" si="1">C10+C11</f>
        <v>26000</v>
      </c>
      <c r="D9" s="9">
        <f t="shared" si="1"/>
        <v>25000</v>
      </c>
      <c r="E9" s="9">
        <f t="shared" si="1"/>
        <v>25500</v>
      </c>
      <c r="F9" s="9">
        <f t="shared" si="1"/>
        <v>14600</v>
      </c>
      <c r="G9" s="9">
        <f t="shared" si="1"/>
        <v>12000</v>
      </c>
      <c r="H9" s="9">
        <f t="shared" si="1"/>
        <v>5400</v>
      </c>
      <c r="I9" s="9">
        <f t="shared" si="1"/>
        <v>4000</v>
      </c>
      <c r="J9" s="9">
        <f t="shared" si="1"/>
        <v>8500</v>
      </c>
      <c r="K9" s="9">
        <f t="shared" si="1"/>
        <v>16500</v>
      </c>
      <c r="L9" s="9">
        <f t="shared" si="1"/>
        <v>20400</v>
      </c>
      <c r="M9" s="9">
        <f t="shared" si="1"/>
        <v>22600</v>
      </c>
      <c r="N9" s="9">
        <f t="shared" si="1"/>
        <v>204500</v>
      </c>
    </row>
    <row r="10" spans="1:1024" ht="25.5" x14ac:dyDescent="0.2">
      <c r="A10" s="11" t="s">
        <v>17</v>
      </c>
      <c r="B10" s="4">
        <v>9000</v>
      </c>
      <c r="C10" s="3">
        <v>11000</v>
      </c>
      <c r="D10" s="3">
        <v>10000</v>
      </c>
      <c r="E10" s="3">
        <v>10500</v>
      </c>
      <c r="F10" s="3">
        <v>6000</v>
      </c>
      <c r="G10" s="3">
        <v>4000</v>
      </c>
      <c r="H10" s="3">
        <v>2000</v>
      </c>
      <c r="I10" s="3">
        <v>1000</v>
      </c>
      <c r="J10" s="3">
        <v>3000</v>
      </c>
      <c r="K10" s="3">
        <v>5500</v>
      </c>
      <c r="L10" s="3">
        <v>8400</v>
      </c>
      <c r="M10" s="3">
        <v>9600</v>
      </c>
      <c r="N10" s="13">
        <f>B10+C10+D10+E10+F10+G10+H10+I10+J10+K10+L10+M10</f>
        <v>80000</v>
      </c>
      <c r="O10" s="5">
        <v>80000</v>
      </c>
      <c r="P10" s="12"/>
    </row>
    <row r="11" spans="1:1024" x14ac:dyDescent="0.2">
      <c r="A11" s="11" t="s">
        <v>18</v>
      </c>
      <c r="B11" s="3">
        <v>15000</v>
      </c>
      <c r="C11" s="3">
        <v>15000</v>
      </c>
      <c r="D11" s="3">
        <v>15000</v>
      </c>
      <c r="E11" s="3">
        <v>15000</v>
      </c>
      <c r="F11" s="3">
        <v>8600</v>
      </c>
      <c r="G11" s="3">
        <v>8000</v>
      </c>
      <c r="H11" s="3">
        <v>3400</v>
      </c>
      <c r="I11" s="3">
        <v>3000</v>
      </c>
      <c r="J11" s="3">
        <v>5500</v>
      </c>
      <c r="K11" s="3">
        <v>11000</v>
      </c>
      <c r="L11" s="3">
        <v>12000</v>
      </c>
      <c r="M11" s="3">
        <v>13000</v>
      </c>
      <c r="N11" s="13">
        <f>B11+C11+D11+E11+F11+G11+H11+I11+J11+K11+L11+M11</f>
        <v>124500</v>
      </c>
      <c r="P11" s="12"/>
    </row>
    <row r="12" spans="1:1024" s="30" customFormat="1" ht="30" customHeight="1" x14ac:dyDescent="0.2">
      <c r="A12" s="27" t="s">
        <v>31</v>
      </c>
      <c r="B12" s="28">
        <f>B13+B14</f>
        <v>8300</v>
      </c>
      <c r="C12" s="28">
        <f t="shared" ref="C12:N12" si="2">C13+C14</f>
        <v>9800</v>
      </c>
      <c r="D12" s="28">
        <f t="shared" si="2"/>
        <v>16400</v>
      </c>
      <c r="E12" s="28">
        <f t="shared" si="2"/>
        <v>6500</v>
      </c>
      <c r="F12" s="28">
        <f t="shared" si="2"/>
        <v>5500</v>
      </c>
      <c r="G12" s="28">
        <f t="shared" si="2"/>
        <v>2200</v>
      </c>
      <c r="H12" s="28">
        <f t="shared" si="2"/>
        <v>2000</v>
      </c>
      <c r="I12" s="28">
        <f t="shared" si="2"/>
        <v>2400</v>
      </c>
      <c r="J12" s="28">
        <f t="shared" si="2"/>
        <v>2300</v>
      </c>
      <c r="K12" s="28">
        <f t="shared" si="2"/>
        <v>5900</v>
      </c>
      <c r="L12" s="28">
        <f t="shared" si="2"/>
        <v>7300</v>
      </c>
      <c r="M12" s="28">
        <f t="shared" si="2"/>
        <v>7546</v>
      </c>
      <c r="N12" s="28">
        <f t="shared" si="2"/>
        <v>76146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</row>
    <row r="13" spans="1:1024" ht="25.5" x14ac:dyDescent="0.2">
      <c r="A13" s="11" t="s">
        <v>19</v>
      </c>
      <c r="B13" s="3">
        <v>1600</v>
      </c>
      <c r="C13" s="3">
        <v>1500</v>
      </c>
      <c r="D13" s="3">
        <v>4000</v>
      </c>
      <c r="E13" s="3">
        <v>3300</v>
      </c>
      <c r="F13" s="3">
        <v>2000</v>
      </c>
      <c r="G13" s="3">
        <v>400</v>
      </c>
      <c r="H13" s="3">
        <v>300</v>
      </c>
      <c r="I13" s="3">
        <v>400</v>
      </c>
      <c r="J13" s="3">
        <v>800</v>
      </c>
      <c r="K13" s="3">
        <v>1600</v>
      </c>
      <c r="L13" s="3">
        <v>2300</v>
      </c>
      <c r="M13" s="3">
        <v>2300</v>
      </c>
      <c r="N13" s="13">
        <f t="shared" ref="N13:N14" si="3">B13+C13+D13+E13+F13+G13+H13+I13+J13+K13+L13+M13</f>
        <v>20500</v>
      </c>
      <c r="P13" s="14"/>
      <c r="Q13" s="15"/>
      <c r="R13" s="15"/>
      <c r="S13" s="15"/>
    </row>
    <row r="14" spans="1:1024" x14ac:dyDescent="0.2">
      <c r="A14" s="11" t="s">
        <v>20</v>
      </c>
      <c r="B14" s="3">
        <v>6700</v>
      </c>
      <c r="C14" s="3">
        <v>8300</v>
      </c>
      <c r="D14" s="3">
        <v>12400</v>
      </c>
      <c r="E14" s="3">
        <v>3200</v>
      </c>
      <c r="F14" s="3">
        <v>3500</v>
      </c>
      <c r="G14" s="3">
        <v>1800</v>
      </c>
      <c r="H14" s="3">
        <v>1700</v>
      </c>
      <c r="I14" s="3">
        <v>2000</v>
      </c>
      <c r="J14" s="3">
        <v>1500</v>
      </c>
      <c r="K14" s="3">
        <v>4300</v>
      </c>
      <c r="L14" s="3">
        <v>5000</v>
      </c>
      <c r="M14" s="3">
        <v>5246</v>
      </c>
      <c r="N14" s="13">
        <f t="shared" si="3"/>
        <v>55646</v>
      </c>
      <c r="P14" s="14"/>
      <c r="Q14" s="15"/>
      <c r="R14" s="15"/>
      <c r="S14" s="15"/>
    </row>
    <row r="15" spans="1:1024" ht="46.5" customHeight="1" x14ac:dyDescent="0.2">
      <c r="A15" s="8" t="s">
        <v>25</v>
      </c>
      <c r="B15" s="9">
        <f>B16+B18</f>
        <v>6980</v>
      </c>
      <c r="C15" s="9">
        <f t="shared" ref="C15:N15" si="4">C16+C18</f>
        <v>7500</v>
      </c>
      <c r="D15" s="9">
        <f t="shared" si="4"/>
        <v>10100</v>
      </c>
      <c r="E15" s="9">
        <f t="shared" si="4"/>
        <v>8200</v>
      </c>
      <c r="F15" s="9">
        <f t="shared" si="4"/>
        <v>5500</v>
      </c>
      <c r="G15" s="9">
        <f t="shared" si="4"/>
        <v>5310</v>
      </c>
      <c r="H15" s="9">
        <f t="shared" si="4"/>
        <v>3000</v>
      </c>
      <c r="I15" s="9">
        <f t="shared" si="4"/>
        <v>3100</v>
      </c>
      <c r="J15" s="9">
        <f t="shared" si="4"/>
        <v>4600</v>
      </c>
      <c r="K15" s="9">
        <f t="shared" si="4"/>
        <v>5800</v>
      </c>
      <c r="L15" s="9">
        <f t="shared" si="4"/>
        <v>6300</v>
      </c>
      <c r="M15" s="9">
        <f t="shared" si="4"/>
        <v>7200</v>
      </c>
      <c r="N15" s="9">
        <f t="shared" si="4"/>
        <v>73590</v>
      </c>
      <c r="P15" s="14"/>
      <c r="Q15" s="15"/>
      <c r="R15" s="15"/>
      <c r="S15" s="15"/>
    </row>
    <row r="16" spans="1:1024" ht="32.25" customHeight="1" x14ac:dyDescent="0.2">
      <c r="A16" s="10" t="s">
        <v>30</v>
      </c>
      <c r="B16" s="9">
        <f>B17</f>
        <v>6580</v>
      </c>
      <c r="C16" s="9">
        <f t="shared" ref="C16:N16" si="5">C17</f>
        <v>7100</v>
      </c>
      <c r="D16" s="9">
        <f t="shared" si="5"/>
        <v>9700</v>
      </c>
      <c r="E16" s="9">
        <f t="shared" si="5"/>
        <v>7800</v>
      </c>
      <c r="F16" s="9">
        <f t="shared" si="5"/>
        <v>5200</v>
      </c>
      <c r="G16" s="9">
        <f t="shared" si="5"/>
        <v>5100</v>
      </c>
      <c r="H16" s="9">
        <f t="shared" si="5"/>
        <v>2900</v>
      </c>
      <c r="I16" s="9">
        <f t="shared" si="5"/>
        <v>3000</v>
      </c>
      <c r="J16" s="9">
        <f t="shared" si="5"/>
        <v>4500</v>
      </c>
      <c r="K16" s="9">
        <f t="shared" si="5"/>
        <v>5700</v>
      </c>
      <c r="L16" s="9">
        <f t="shared" si="5"/>
        <v>6200</v>
      </c>
      <c r="M16" s="9">
        <f t="shared" si="5"/>
        <v>7100</v>
      </c>
      <c r="N16" s="9">
        <f t="shared" si="5"/>
        <v>70880</v>
      </c>
      <c r="P16" s="15"/>
      <c r="Q16" s="15"/>
      <c r="R16" s="15"/>
    </row>
    <row r="17" spans="1:1024" ht="25.5" x14ac:dyDescent="0.2">
      <c r="A17" s="11" t="s">
        <v>17</v>
      </c>
      <c r="B17" s="4">
        <v>6580</v>
      </c>
      <c r="C17" s="3">
        <v>7100</v>
      </c>
      <c r="D17" s="3">
        <v>9700</v>
      </c>
      <c r="E17" s="3">
        <v>7800</v>
      </c>
      <c r="F17" s="3">
        <v>5200</v>
      </c>
      <c r="G17" s="3">
        <v>5100</v>
      </c>
      <c r="H17" s="3">
        <v>2900</v>
      </c>
      <c r="I17" s="3">
        <v>3000</v>
      </c>
      <c r="J17" s="3">
        <v>4500</v>
      </c>
      <c r="K17" s="3">
        <v>5700</v>
      </c>
      <c r="L17" s="3">
        <v>6200</v>
      </c>
      <c r="M17" s="3">
        <v>7100</v>
      </c>
      <c r="N17" s="13">
        <f>SUM(B17:M17)</f>
        <v>70880</v>
      </c>
      <c r="P17" s="14"/>
      <c r="Q17" s="15"/>
      <c r="R17" s="15"/>
    </row>
    <row r="18" spans="1:1024" s="30" customFormat="1" ht="32.25" customHeight="1" x14ac:dyDescent="0.2">
      <c r="A18" s="27" t="s">
        <v>31</v>
      </c>
      <c r="B18" s="28">
        <f>B19</f>
        <v>400</v>
      </c>
      <c r="C18" s="28">
        <f t="shared" ref="C18:N18" si="6">C19</f>
        <v>400</v>
      </c>
      <c r="D18" s="28">
        <f t="shared" si="6"/>
        <v>400</v>
      </c>
      <c r="E18" s="28">
        <f t="shared" si="6"/>
        <v>400</v>
      </c>
      <c r="F18" s="28">
        <f t="shared" si="6"/>
        <v>300</v>
      </c>
      <c r="G18" s="28">
        <f t="shared" si="6"/>
        <v>210</v>
      </c>
      <c r="H18" s="28">
        <f t="shared" si="6"/>
        <v>100</v>
      </c>
      <c r="I18" s="28">
        <f t="shared" si="6"/>
        <v>100</v>
      </c>
      <c r="J18" s="28">
        <f t="shared" si="6"/>
        <v>100</v>
      </c>
      <c r="K18" s="28">
        <f t="shared" si="6"/>
        <v>100</v>
      </c>
      <c r="L18" s="28">
        <f t="shared" si="6"/>
        <v>100</v>
      </c>
      <c r="M18" s="28">
        <f t="shared" si="6"/>
        <v>100</v>
      </c>
      <c r="N18" s="28">
        <f t="shared" si="6"/>
        <v>2710</v>
      </c>
      <c r="O18" s="29"/>
      <c r="P18" s="31"/>
      <c r="Q18" s="31"/>
      <c r="R18" s="3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</row>
    <row r="19" spans="1:1024" ht="25.5" x14ac:dyDescent="0.2">
      <c r="A19" s="11" t="s">
        <v>17</v>
      </c>
      <c r="B19" s="3">
        <v>400</v>
      </c>
      <c r="C19" s="3">
        <v>400</v>
      </c>
      <c r="D19" s="3">
        <v>400</v>
      </c>
      <c r="E19" s="3">
        <v>400</v>
      </c>
      <c r="F19" s="3">
        <v>300</v>
      </c>
      <c r="G19" s="3">
        <v>210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13">
        <f>SUM(B19:M19)</f>
        <v>2710</v>
      </c>
      <c r="P19" s="16"/>
    </row>
    <row r="20" spans="1:1024" ht="62.25" customHeight="1" x14ac:dyDescent="0.2">
      <c r="A20" s="8" t="s">
        <v>27</v>
      </c>
      <c r="B20" s="9">
        <f>B21+B24</f>
        <v>25450</v>
      </c>
      <c r="C20" s="9">
        <f t="shared" ref="C20:N20" si="7">C21+C24</f>
        <v>25050</v>
      </c>
      <c r="D20" s="9">
        <f t="shared" si="7"/>
        <v>19650</v>
      </c>
      <c r="E20" s="9">
        <f t="shared" si="7"/>
        <v>18750</v>
      </c>
      <c r="F20" s="9">
        <f t="shared" si="7"/>
        <v>16350</v>
      </c>
      <c r="G20" s="9">
        <f t="shared" si="7"/>
        <v>16150</v>
      </c>
      <c r="H20" s="9">
        <f t="shared" si="7"/>
        <v>10800</v>
      </c>
      <c r="I20" s="9">
        <f t="shared" si="7"/>
        <v>11000</v>
      </c>
      <c r="J20" s="9">
        <f t="shared" si="7"/>
        <v>18050</v>
      </c>
      <c r="K20" s="9">
        <f t="shared" si="7"/>
        <v>19550</v>
      </c>
      <c r="L20" s="9">
        <f t="shared" si="7"/>
        <v>21850</v>
      </c>
      <c r="M20" s="9">
        <f t="shared" si="7"/>
        <v>21750</v>
      </c>
      <c r="N20" s="9">
        <f t="shared" si="7"/>
        <v>224400</v>
      </c>
    </row>
    <row r="21" spans="1:1024" ht="29.25" customHeight="1" x14ac:dyDescent="0.2">
      <c r="A21" s="10" t="s">
        <v>30</v>
      </c>
      <c r="B21" s="9">
        <f>B22+B23</f>
        <v>14500</v>
      </c>
      <c r="C21" s="9">
        <f t="shared" ref="C21:N21" si="8">C22+C23</f>
        <v>14500</v>
      </c>
      <c r="D21" s="9">
        <f t="shared" si="8"/>
        <v>13000</v>
      </c>
      <c r="E21" s="9">
        <f t="shared" si="8"/>
        <v>12500</v>
      </c>
      <c r="F21" s="9">
        <f t="shared" si="8"/>
        <v>9500</v>
      </c>
      <c r="G21" s="9">
        <f t="shared" si="8"/>
        <v>8400</v>
      </c>
      <c r="H21" s="9">
        <f t="shared" si="8"/>
        <v>4800</v>
      </c>
      <c r="I21" s="9">
        <f t="shared" si="8"/>
        <v>5700</v>
      </c>
      <c r="J21" s="9">
        <f t="shared" si="8"/>
        <v>11000</v>
      </c>
      <c r="K21" s="9">
        <f t="shared" si="8"/>
        <v>12500</v>
      </c>
      <c r="L21" s="9">
        <f t="shared" si="8"/>
        <v>14800</v>
      </c>
      <c r="M21" s="9">
        <f t="shared" si="8"/>
        <v>14700</v>
      </c>
      <c r="N21" s="9">
        <f t="shared" si="8"/>
        <v>135900</v>
      </c>
    </row>
    <row r="22" spans="1:1024" ht="28.5" customHeight="1" x14ac:dyDescent="0.2">
      <c r="A22" s="11" t="s">
        <v>17</v>
      </c>
      <c r="B22" s="4">
        <v>5500</v>
      </c>
      <c r="C22" s="3">
        <v>5500</v>
      </c>
      <c r="D22" s="3">
        <v>5500</v>
      </c>
      <c r="E22" s="3">
        <v>5500</v>
      </c>
      <c r="F22" s="3">
        <v>4000</v>
      </c>
      <c r="G22" s="3">
        <v>3000</v>
      </c>
      <c r="H22" s="3">
        <v>1000</v>
      </c>
      <c r="I22" s="3">
        <v>700</v>
      </c>
      <c r="J22" s="3">
        <v>3500</v>
      </c>
      <c r="K22" s="3">
        <v>4300</v>
      </c>
      <c r="L22" s="3">
        <v>6600</v>
      </c>
      <c r="M22" s="3">
        <v>6600</v>
      </c>
      <c r="N22" s="13">
        <f>SUM(B22:M22)</f>
        <v>51700</v>
      </c>
      <c r="O22" s="5">
        <v>51700</v>
      </c>
      <c r="P22" s="12"/>
    </row>
    <row r="23" spans="1:1024" ht="17.25" customHeight="1" x14ac:dyDescent="0.2">
      <c r="A23" s="11" t="s">
        <v>18</v>
      </c>
      <c r="B23" s="3">
        <v>9000</v>
      </c>
      <c r="C23" s="3">
        <v>9000</v>
      </c>
      <c r="D23" s="3">
        <v>7500</v>
      </c>
      <c r="E23" s="3">
        <v>7000</v>
      </c>
      <c r="F23" s="3">
        <v>5500</v>
      </c>
      <c r="G23" s="3">
        <v>5400</v>
      </c>
      <c r="H23" s="3">
        <v>3800</v>
      </c>
      <c r="I23" s="3">
        <v>5000</v>
      </c>
      <c r="J23" s="3">
        <v>7500</v>
      </c>
      <c r="K23" s="3">
        <v>8200</v>
      </c>
      <c r="L23" s="3">
        <v>8200</v>
      </c>
      <c r="M23" s="3">
        <v>8100</v>
      </c>
      <c r="N23" s="13">
        <f>SUM(B23:M23)</f>
        <v>84200</v>
      </c>
      <c r="P23" s="12"/>
    </row>
    <row r="24" spans="1:1024" s="30" customFormat="1" ht="27" customHeight="1" x14ac:dyDescent="0.2">
      <c r="A24" s="27" t="s">
        <v>31</v>
      </c>
      <c r="B24" s="28">
        <f>B25+B26</f>
        <v>10950</v>
      </c>
      <c r="C24" s="28">
        <f t="shared" ref="C24:N24" si="9">C25+C26</f>
        <v>10550</v>
      </c>
      <c r="D24" s="28">
        <f t="shared" si="9"/>
        <v>6650</v>
      </c>
      <c r="E24" s="28">
        <f t="shared" si="9"/>
        <v>6250</v>
      </c>
      <c r="F24" s="28">
        <f t="shared" si="9"/>
        <v>6850</v>
      </c>
      <c r="G24" s="28">
        <f t="shared" si="9"/>
        <v>7750</v>
      </c>
      <c r="H24" s="28">
        <f t="shared" si="9"/>
        <v>6000</v>
      </c>
      <c r="I24" s="28">
        <f t="shared" si="9"/>
        <v>5300</v>
      </c>
      <c r="J24" s="28">
        <f t="shared" si="9"/>
        <v>7050</v>
      </c>
      <c r="K24" s="28">
        <f t="shared" si="9"/>
        <v>7050</v>
      </c>
      <c r="L24" s="28">
        <f t="shared" si="9"/>
        <v>7050</v>
      </c>
      <c r="M24" s="28">
        <f t="shared" si="9"/>
        <v>7050</v>
      </c>
      <c r="N24" s="28">
        <f t="shared" si="9"/>
        <v>88500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</row>
    <row r="25" spans="1:1024" ht="25.5" x14ac:dyDescent="0.2">
      <c r="A25" s="11" t="s">
        <v>19</v>
      </c>
      <c r="B25" s="3">
        <v>50</v>
      </c>
      <c r="C25" s="3">
        <v>50</v>
      </c>
      <c r="D25" s="3">
        <v>50</v>
      </c>
      <c r="E25" s="3">
        <v>50</v>
      </c>
      <c r="F25" s="3">
        <v>50</v>
      </c>
      <c r="G25" s="3">
        <v>50</v>
      </c>
      <c r="H25" s="3"/>
      <c r="I25" s="3"/>
      <c r="J25" s="3">
        <v>50</v>
      </c>
      <c r="K25" s="3">
        <v>50</v>
      </c>
      <c r="L25" s="3">
        <v>50</v>
      </c>
      <c r="M25" s="3">
        <v>50</v>
      </c>
      <c r="N25" s="13">
        <f>SUM(B25:M25)</f>
        <v>500</v>
      </c>
    </row>
    <row r="26" spans="1:1024" x14ac:dyDescent="0.2">
      <c r="A26" s="11" t="s">
        <v>20</v>
      </c>
      <c r="B26" s="3">
        <v>10900</v>
      </c>
      <c r="C26" s="3">
        <v>10500</v>
      </c>
      <c r="D26" s="3">
        <v>6600</v>
      </c>
      <c r="E26" s="3">
        <v>6200</v>
      </c>
      <c r="F26" s="3">
        <v>6800</v>
      </c>
      <c r="G26" s="3">
        <v>7700</v>
      </c>
      <c r="H26" s="3">
        <v>6000</v>
      </c>
      <c r="I26" s="3">
        <v>5300</v>
      </c>
      <c r="J26" s="3">
        <v>7000</v>
      </c>
      <c r="K26" s="3">
        <v>7000</v>
      </c>
      <c r="L26" s="3">
        <v>7000</v>
      </c>
      <c r="M26" s="3">
        <v>7000</v>
      </c>
      <c r="N26" s="13">
        <f>SUM(B26:M26)</f>
        <v>88000</v>
      </c>
      <c r="P26" s="12"/>
    </row>
    <row r="27" spans="1:1024" ht="79.5" customHeight="1" x14ac:dyDescent="0.2">
      <c r="A27" s="8" t="s">
        <v>26</v>
      </c>
      <c r="B27" s="17">
        <f>B28+B31</f>
        <v>16700</v>
      </c>
      <c r="C27" s="17">
        <f t="shared" ref="C27:N27" si="10">C28+C31</f>
        <v>16700</v>
      </c>
      <c r="D27" s="17">
        <f t="shared" si="10"/>
        <v>15700</v>
      </c>
      <c r="E27" s="17">
        <f t="shared" si="10"/>
        <v>14900</v>
      </c>
      <c r="F27" s="17">
        <f t="shared" si="10"/>
        <v>10700</v>
      </c>
      <c r="G27" s="17">
        <f t="shared" si="10"/>
        <v>8700</v>
      </c>
      <c r="H27" s="17">
        <f t="shared" si="10"/>
        <v>4700</v>
      </c>
      <c r="I27" s="17">
        <f t="shared" si="10"/>
        <v>4700</v>
      </c>
      <c r="J27" s="17">
        <f t="shared" si="10"/>
        <v>10400</v>
      </c>
      <c r="K27" s="17">
        <f t="shared" si="10"/>
        <v>14700</v>
      </c>
      <c r="L27" s="17">
        <f t="shared" si="10"/>
        <v>18700</v>
      </c>
      <c r="M27" s="17">
        <f t="shared" si="10"/>
        <v>18850</v>
      </c>
      <c r="N27" s="17">
        <f t="shared" si="10"/>
        <v>155450</v>
      </c>
    </row>
    <row r="28" spans="1:1024" ht="25.5" x14ac:dyDescent="0.2">
      <c r="A28" s="10" t="s">
        <v>30</v>
      </c>
      <c r="B28" s="17">
        <f>B29+B30</f>
        <v>16000</v>
      </c>
      <c r="C28" s="17">
        <f t="shared" ref="C28:N28" si="11">C29+C30</f>
        <v>16000</v>
      </c>
      <c r="D28" s="17">
        <f t="shared" si="11"/>
        <v>15000</v>
      </c>
      <c r="E28" s="17">
        <f t="shared" si="11"/>
        <v>14200</v>
      </c>
      <c r="F28" s="17">
        <f t="shared" si="11"/>
        <v>10000</v>
      </c>
      <c r="G28" s="17">
        <f t="shared" si="11"/>
        <v>8000</v>
      </c>
      <c r="H28" s="17">
        <f t="shared" si="11"/>
        <v>4000</v>
      </c>
      <c r="I28" s="17">
        <f t="shared" si="11"/>
        <v>4000</v>
      </c>
      <c r="J28" s="17">
        <f t="shared" si="11"/>
        <v>9700</v>
      </c>
      <c r="K28" s="17">
        <f t="shared" si="11"/>
        <v>14000</v>
      </c>
      <c r="L28" s="17">
        <f t="shared" si="11"/>
        <v>18000</v>
      </c>
      <c r="M28" s="17">
        <f t="shared" si="11"/>
        <v>18150</v>
      </c>
      <c r="N28" s="17">
        <f t="shared" si="11"/>
        <v>147050</v>
      </c>
    </row>
    <row r="29" spans="1:1024" ht="25.5" x14ac:dyDescent="0.2">
      <c r="A29" s="11" t="s">
        <v>17</v>
      </c>
      <c r="B29" s="1">
        <v>12000</v>
      </c>
      <c r="C29" s="2">
        <v>12000</v>
      </c>
      <c r="D29" s="2">
        <v>11000</v>
      </c>
      <c r="E29" s="2">
        <v>10200</v>
      </c>
      <c r="F29" s="2">
        <v>6000</v>
      </c>
      <c r="G29" s="2">
        <v>6000</v>
      </c>
      <c r="H29" s="2">
        <v>3000</v>
      </c>
      <c r="I29" s="2">
        <v>3000</v>
      </c>
      <c r="J29" s="2">
        <v>5700</v>
      </c>
      <c r="K29" s="2">
        <v>10000</v>
      </c>
      <c r="L29" s="2">
        <v>14000</v>
      </c>
      <c r="M29" s="2">
        <v>14150</v>
      </c>
      <c r="N29" s="18">
        <f>SUM(B29:M29)</f>
        <v>107050</v>
      </c>
      <c r="P29" s="12"/>
    </row>
    <row r="30" spans="1:1024" x14ac:dyDescent="0.2">
      <c r="A30" s="11" t="s">
        <v>18</v>
      </c>
      <c r="B30" s="2">
        <v>4000</v>
      </c>
      <c r="C30" s="2">
        <v>4000</v>
      </c>
      <c r="D30" s="2">
        <v>4000</v>
      </c>
      <c r="E30" s="2">
        <v>4000</v>
      </c>
      <c r="F30" s="2">
        <v>4000</v>
      </c>
      <c r="G30" s="2">
        <v>2000</v>
      </c>
      <c r="H30" s="2">
        <v>1000</v>
      </c>
      <c r="I30" s="2">
        <v>1000</v>
      </c>
      <c r="J30" s="2">
        <v>4000</v>
      </c>
      <c r="K30" s="2">
        <v>4000</v>
      </c>
      <c r="L30" s="2">
        <v>4000</v>
      </c>
      <c r="M30" s="2">
        <v>4000</v>
      </c>
      <c r="N30" s="18">
        <f>SUM(B30:M30)</f>
        <v>40000</v>
      </c>
      <c r="O30" s="5">
        <v>40000</v>
      </c>
      <c r="P30" s="12"/>
    </row>
    <row r="31" spans="1:1024" s="30" customFormat="1" ht="25.5" x14ac:dyDescent="0.2">
      <c r="A31" s="27" t="s">
        <v>31</v>
      </c>
      <c r="B31" s="32">
        <f>B32+B33</f>
        <v>700</v>
      </c>
      <c r="C31" s="32">
        <f t="shared" ref="C31:N31" si="12">C32+C33</f>
        <v>700</v>
      </c>
      <c r="D31" s="32">
        <f t="shared" si="12"/>
        <v>700</v>
      </c>
      <c r="E31" s="32">
        <f t="shared" si="12"/>
        <v>700</v>
      </c>
      <c r="F31" s="32">
        <f t="shared" si="12"/>
        <v>700</v>
      </c>
      <c r="G31" s="32">
        <f t="shared" si="12"/>
        <v>700</v>
      </c>
      <c r="H31" s="32">
        <f t="shared" si="12"/>
        <v>700</v>
      </c>
      <c r="I31" s="32">
        <f t="shared" si="12"/>
        <v>700</v>
      </c>
      <c r="J31" s="32">
        <f t="shared" si="12"/>
        <v>700</v>
      </c>
      <c r="K31" s="32">
        <f t="shared" si="12"/>
        <v>700</v>
      </c>
      <c r="L31" s="32">
        <f t="shared" si="12"/>
        <v>700</v>
      </c>
      <c r="M31" s="32">
        <f t="shared" si="12"/>
        <v>700</v>
      </c>
      <c r="N31" s="33">
        <f t="shared" si="12"/>
        <v>8400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  <c r="AMD31" s="29"/>
      <c r="AME31" s="29"/>
      <c r="AMF31" s="29"/>
      <c r="AMG31" s="29"/>
      <c r="AMH31" s="29"/>
      <c r="AMI31" s="29"/>
      <c r="AMJ31" s="29"/>
    </row>
    <row r="32" spans="1:1024" ht="25.5" x14ac:dyDescent="0.2">
      <c r="A32" s="11" t="s">
        <v>19</v>
      </c>
      <c r="B32" s="2">
        <v>300</v>
      </c>
      <c r="C32" s="2">
        <v>300</v>
      </c>
      <c r="D32" s="2">
        <v>300</v>
      </c>
      <c r="E32" s="2">
        <v>300</v>
      </c>
      <c r="F32" s="2">
        <v>300</v>
      </c>
      <c r="G32" s="2">
        <v>300</v>
      </c>
      <c r="H32" s="2">
        <v>300</v>
      </c>
      <c r="I32" s="2">
        <v>300</v>
      </c>
      <c r="J32" s="2">
        <v>300</v>
      </c>
      <c r="K32" s="2">
        <v>300</v>
      </c>
      <c r="L32" s="2">
        <v>300</v>
      </c>
      <c r="M32" s="23">
        <v>300</v>
      </c>
      <c r="N32" s="25">
        <f t="shared" ref="N32:N33" si="13">SUM(B32:M32)</f>
        <v>3600</v>
      </c>
      <c r="O32" s="15"/>
      <c r="P32" s="14"/>
      <c r="Q32" s="15"/>
    </row>
    <row r="33" spans="1:1024" ht="24.75" customHeight="1" x14ac:dyDescent="0.2">
      <c r="A33" s="11" t="s">
        <v>20</v>
      </c>
      <c r="B33" s="2">
        <v>400</v>
      </c>
      <c r="C33" s="2">
        <v>400</v>
      </c>
      <c r="D33" s="2">
        <v>400</v>
      </c>
      <c r="E33" s="2">
        <v>400</v>
      </c>
      <c r="F33" s="2">
        <v>400</v>
      </c>
      <c r="G33" s="2">
        <v>400</v>
      </c>
      <c r="H33" s="2">
        <v>400</v>
      </c>
      <c r="I33" s="2">
        <v>400</v>
      </c>
      <c r="J33" s="2">
        <v>400</v>
      </c>
      <c r="K33" s="2">
        <v>400</v>
      </c>
      <c r="L33" s="2">
        <v>400</v>
      </c>
      <c r="M33" s="23">
        <v>400</v>
      </c>
      <c r="N33" s="25">
        <f t="shared" si="13"/>
        <v>4800</v>
      </c>
      <c r="O33" s="15"/>
      <c r="P33" s="14"/>
      <c r="Q33" s="15"/>
    </row>
    <row r="34" spans="1:1024" ht="108.75" customHeight="1" x14ac:dyDescent="0.2">
      <c r="A34" s="8" t="s">
        <v>28</v>
      </c>
      <c r="B34" s="17">
        <f>B35+B38</f>
        <v>29300</v>
      </c>
      <c r="C34" s="17">
        <f t="shared" ref="C34:N34" si="14">C35+C38</f>
        <v>34100</v>
      </c>
      <c r="D34" s="17">
        <f t="shared" si="14"/>
        <v>25000</v>
      </c>
      <c r="E34" s="17">
        <f t="shared" si="14"/>
        <v>28700</v>
      </c>
      <c r="F34" s="17">
        <f t="shared" si="14"/>
        <v>21000</v>
      </c>
      <c r="G34" s="17">
        <f t="shared" si="14"/>
        <v>22600</v>
      </c>
      <c r="H34" s="17">
        <f t="shared" si="14"/>
        <v>15900</v>
      </c>
      <c r="I34" s="17">
        <f t="shared" si="14"/>
        <v>16000</v>
      </c>
      <c r="J34" s="17">
        <f t="shared" si="14"/>
        <v>25500</v>
      </c>
      <c r="K34" s="17">
        <f t="shared" si="14"/>
        <v>31500</v>
      </c>
      <c r="L34" s="17">
        <f t="shared" si="14"/>
        <v>31500</v>
      </c>
      <c r="M34" s="21">
        <f t="shared" si="14"/>
        <v>31500</v>
      </c>
      <c r="N34" s="26">
        <f t="shared" si="14"/>
        <v>312600</v>
      </c>
      <c r="O34" s="22"/>
      <c r="P34" s="15"/>
      <c r="Q34" s="15"/>
    </row>
    <row r="35" spans="1:1024" ht="27" customHeight="1" x14ac:dyDescent="0.2">
      <c r="A35" s="10" t="s">
        <v>30</v>
      </c>
      <c r="B35" s="17">
        <f>B36+B37</f>
        <v>15000</v>
      </c>
      <c r="C35" s="17">
        <f t="shared" ref="C35:N35" si="15">C36+C37</f>
        <v>13000</v>
      </c>
      <c r="D35" s="17">
        <f t="shared" si="15"/>
        <v>11500</v>
      </c>
      <c r="E35" s="17">
        <f t="shared" si="15"/>
        <v>11500</v>
      </c>
      <c r="F35" s="17">
        <f t="shared" si="15"/>
        <v>9800</v>
      </c>
      <c r="G35" s="17">
        <f t="shared" si="15"/>
        <v>9200</v>
      </c>
      <c r="H35" s="17">
        <f t="shared" si="15"/>
        <v>4000</v>
      </c>
      <c r="I35" s="17">
        <f t="shared" si="15"/>
        <v>4500</v>
      </c>
      <c r="J35" s="17">
        <f t="shared" si="15"/>
        <v>10500</v>
      </c>
      <c r="K35" s="17">
        <f t="shared" si="15"/>
        <v>15000</v>
      </c>
      <c r="L35" s="17">
        <f t="shared" si="15"/>
        <v>15000</v>
      </c>
      <c r="M35" s="21">
        <f t="shared" si="15"/>
        <v>15000</v>
      </c>
      <c r="N35" s="26">
        <f t="shared" si="15"/>
        <v>134000</v>
      </c>
      <c r="O35" s="15"/>
      <c r="P35" s="15"/>
      <c r="Q35" s="15"/>
    </row>
    <row r="36" spans="1:1024" ht="27.75" customHeight="1" x14ac:dyDescent="0.2">
      <c r="A36" s="11" t="s">
        <v>17</v>
      </c>
      <c r="B36" s="1">
        <v>5000</v>
      </c>
      <c r="C36" s="2">
        <v>5000</v>
      </c>
      <c r="D36" s="2">
        <v>5500</v>
      </c>
      <c r="E36" s="2">
        <v>5500</v>
      </c>
      <c r="F36" s="2">
        <v>3800</v>
      </c>
      <c r="G36" s="2">
        <v>3200</v>
      </c>
      <c r="H36" s="2">
        <v>2000</v>
      </c>
      <c r="I36" s="2">
        <v>500</v>
      </c>
      <c r="J36" s="2">
        <v>4500</v>
      </c>
      <c r="K36" s="2">
        <v>5000</v>
      </c>
      <c r="L36" s="2">
        <v>5000</v>
      </c>
      <c r="M36" s="23">
        <v>5000</v>
      </c>
      <c r="N36" s="25">
        <f>B36+C36+D36+E36+F36+G36+H36+I36+J36+K36+L36+M36</f>
        <v>50000</v>
      </c>
      <c r="O36" s="15"/>
      <c r="P36" s="14"/>
      <c r="Q36" s="15"/>
    </row>
    <row r="37" spans="1:1024" ht="20.25" customHeight="1" x14ac:dyDescent="0.2">
      <c r="A37" s="11" t="s">
        <v>18</v>
      </c>
      <c r="B37" s="2">
        <v>10000</v>
      </c>
      <c r="C37" s="2">
        <v>8000</v>
      </c>
      <c r="D37" s="2">
        <v>6000</v>
      </c>
      <c r="E37" s="2">
        <v>6000</v>
      </c>
      <c r="F37" s="2">
        <v>6000</v>
      </c>
      <c r="G37" s="2">
        <v>6000</v>
      </c>
      <c r="H37" s="2">
        <v>2000</v>
      </c>
      <c r="I37" s="2">
        <v>4000</v>
      </c>
      <c r="J37" s="2">
        <v>6000</v>
      </c>
      <c r="K37" s="2">
        <v>10000</v>
      </c>
      <c r="L37" s="2">
        <v>10000</v>
      </c>
      <c r="M37" s="2">
        <v>10000</v>
      </c>
      <c r="N37" s="25">
        <f>B37+C37+D37+E37+F37+G37+H37+I37+J37+K37+L37+M37</f>
        <v>84000</v>
      </c>
      <c r="O37" s="15">
        <v>84000</v>
      </c>
      <c r="P37" s="14"/>
      <c r="Q37" s="15"/>
    </row>
    <row r="38" spans="1:1024" s="30" customFormat="1" ht="31.5" customHeight="1" x14ac:dyDescent="0.2">
      <c r="A38" s="27" t="s">
        <v>31</v>
      </c>
      <c r="B38" s="32">
        <f>B39+B40</f>
        <v>14300</v>
      </c>
      <c r="C38" s="32">
        <f t="shared" ref="C38:N38" si="16">C39+C40</f>
        <v>21100</v>
      </c>
      <c r="D38" s="32">
        <f t="shared" si="16"/>
        <v>13500</v>
      </c>
      <c r="E38" s="32">
        <f t="shared" si="16"/>
        <v>17200</v>
      </c>
      <c r="F38" s="32">
        <f t="shared" si="16"/>
        <v>11200</v>
      </c>
      <c r="G38" s="32">
        <f t="shared" si="16"/>
        <v>13400</v>
      </c>
      <c r="H38" s="32">
        <f t="shared" si="16"/>
        <v>11900</v>
      </c>
      <c r="I38" s="32">
        <f t="shared" si="16"/>
        <v>11500</v>
      </c>
      <c r="J38" s="32">
        <f t="shared" si="16"/>
        <v>15000</v>
      </c>
      <c r="K38" s="32">
        <f t="shared" si="16"/>
        <v>16500</v>
      </c>
      <c r="L38" s="32">
        <f t="shared" si="16"/>
        <v>16500</v>
      </c>
      <c r="M38" s="34">
        <f t="shared" si="16"/>
        <v>16500</v>
      </c>
      <c r="N38" s="35">
        <f t="shared" si="16"/>
        <v>178600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/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/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/>
      <c r="AMG38" s="29"/>
      <c r="AMH38" s="29"/>
      <c r="AMI38" s="29"/>
      <c r="AMJ38" s="29"/>
    </row>
    <row r="39" spans="1:1024" ht="30" customHeight="1" x14ac:dyDescent="0.2">
      <c r="A39" s="11" t="s">
        <v>19</v>
      </c>
      <c r="B39" s="2">
        <v>500</v>
      </c>
      <c r="C39" s="2">
        <v>3500</v>
      </c>
      <c r="D39" s="2">
        <v>600</v>
      </c>
      <c r="E39" s="2">
        <v>2000</v>
      </c>
      <c r="F39" s="2">
        <v>500</v>
      </c>
      <c r="G39" s="2">
        <v>500</v>
      </c>
      <c r="H39" s="2">
        <v>500</v>
      </c>
      <c r="I39" s="2">
        <v>500</v>
      </c>
      <c r="J39" s="2">
        <v>500</v>
      </c>
      <c r="K39" s="2">
        <v>500</v>
      </c>
      <c r="L39" s="2">
        <v>500</v>
      </c>
      <c r="M39" s="2">
        <v>500</v>
      </c>
      <c r="N39" s="24">
        <f t="shared" ref="N39:N40" si="17">B39+C39+D39+E39+F39+G39+H39+I39+J39+K39+L39+M39</f>
        <v>10600</v>
      </c>
      <c r="P39" s="12"/>
    </row>
    <row r="40" spans="1:1024" ht="19.5" customHeight="1" x14ac:dyDescent="0.2">
      <c r="A40" s="11" t="s">
        <v>20</v>
      </c>
      <c r="B40" s="2">
        <v>13800</v>
      </c>
      <c r="C40" s="2">
        <v>17600</v>
      </c>
      <c r="D40" s="2">
        <v>12900</v>
      </c>
      <c r="E40" s="2">
        <v>15200</v>
      </c>
      <c r="F40" s="2">
        <v>10700</v>
      </c>
      <c r="G40" s="2">
        <v>12900</v>
      </c>
      <c r="H40" s="2">
        <v>11400</v>
      </c>
      <c r="I40" s="2">
        <v>11000</v>
      </c>
      <c r="J40" s="2">
        <v>14500</v>
      </c>
      <c r="K40" s="2">
        <v>16000</v>
      </c>
      <c r="L40" s="2">
        <v>16000</v>
      </c>
      <c r="M40" s="2">
        <v>16000</v>
      </c>
      <c r="N40" s="18">
        <f t="shared" si="17"/>
        <v>168000</v>
      </c>
      <c r="P40" s="12"/>
    </row>
    <row r="41" spans="1:1024" ht="48" customHeight="1" x14ac:dyDescent="0.2">
      <c r="A41" s="8" t="s">
        <v>29</v>
      </c>
      <c r="B41" s="17">
        <f>B42+B45</f>
        <v>46200</v>
      </c>
      <c r="C41" s="17">
        <f t="shared" ref="C41:N41" si="18">C42+C45</f>
        <v>42900</v>
      </c>
      <c r="D41" s="17">
        <f t="shared" si="18"/>
        <v>32100</v>
      </c>
      <c r="E41" s="17">
        <f t="shared" si="18"/>
        <v>32600</v>
      </c>
      <c r="F41" s="17">
        <f t="shared" si="18"/>
        <v>26500</v>
      </c>
      <c r="G41" s="17">
        <f t="shared" si="18"/>
        <v>26500</v>
      </c>
      <c r="H41" s="17">
        <f t="shared" si="18"/>
        <v>19600</v>
      </c>
      <c r="I41" s="17">
        <f t="shared" si="18"/>
        <v>22600</v>
      </c>
      <c r="J41" s="17">
        <f t="shared" si="18"/>
        <v>34600</v>
      </c>
      <c r="K41" s="17">
        <f t="shared" si="18"/>
        <v>40900</v>
      </c>
      <c r="L41" s="17">
        <f t="shared" si="18"/>
        <v>48400</v>
      </c>
      <c r="M41" s="17">
        <f t="shared" si="18"/>
        <v>48700</v>
      </c>
      <c r="N41" s="17">
        <f t="shared" si="18"/>
        <v>421600</v>
      </c>
    </row>
    <row r="42" spans="1:1024" ht="27.75" customHeight="1" x14ac:dyDescent="0.2">
      <c r="A42" s="10" t="s">
        <v>30</v>
      </c>
      <c r="B42" s="17">
        <f>B43+B44</f>
        <v>19600</v>
      </c>
      <c r="C42" s="17">
        <f t="shared" ref="C42:N42" si="19">C43+C44</f>
        <v>19600</v>
      </c>
      <c r="D42" s="17">
        <f t="shared" si="19"/>
        <v>19100</v>
      </c>
      <c r="E42" s="17">
        <f t="shared" si="19"/>
        <v>19100</v>
      </c>
      <c r="F42" s="17">
        <f t="shared" si="19"/>
        <v>16000</v>
      </c>
      <c r="G42" s="17">
        <f t="shared" si="19"/>
        <v>16000</v>
      </c>
      <c r="H42" s="17">
        <f t="shared" si="19"/>
        <v>9100</v>
      </c>
      <c r="I42" s="17">
        <f t="shared" si="19"/>
        <v>12100</v>
      </c>
      <c r="J42" s="17">
        <f t="shared" si="19"/>
        <v>18100</v>
      </c>
      <c r="K42" s="17">
        <f t="shared" si="19"/>
        <v>22400</v>
      </c>
      <c r="L42" s="17">
        <f t="shared" si="19"/>
        <v>22400</v>
      </c>
      <c r="M42" s="17">
        <f t="shared" si="19"/>
        <v>22500</v>
      </c>
      <c r="N42" s="17">
        <f t="shared" si="19"/>
        <v>216000</v>
      </c>
    </row>
    <row r="43" spans="1:1024" ht="33.75" customHeight="1" x14ac:dyDescent="0.2">
      <c r="A43" s="11" t="s">
        <v>17</v>
      </c>
      <c r="B43" s="1">
        <v>8500</v>
      </c>
      <c r="C43" s="2">
        <v>8500</v>
      </c>
      <c r="D43" s="2">
        <v>8000</v>
      </c>
      <c r="E43" s="2">
        <v>8000</v>
      </c>
      <c r="F43" s="2">
        <v>6000</v>
      </c>
      <c r="G43" s="2">
        <v>6000</v>
      </c>
      <c r="H43" s="2">
        <v>3000</v>
      </c>
      <c r="I43" s="2">
        <v>6000</v>
      </c>
      <c r="J43" s="2">
        <v>8000</v>
      </c>
      <c r="K43" s="2">
        <v>10000</v>
      </c>
      <c r="L43" s="2">
        <v>10000</v>
      </c>
      <c r="M43" s="2">
        <v>10000</v>
      </c>
      <c r="N43" s="18">
        <f>SUM(B43:M43)</f>
        <v>92000</v>
      </c>
      <c r="O43" s="5">
        <v>92000</v>
      </c>
      <c r="P43" s="12"/>
    </row>
    <row r="44" spans="1:1024" ht="19.5" customHeight="1" x14ac:dyDescent="0.2">
      <c r="A44" s="11" t="s">
        <v>18</v>
      </c>
      <c r="B44" s="2">
        <v>11100</v>
      </c>
      <c r="C44" s="2">
        <v>11100</v>
      </c>
      <c r="D44" s="2">
        <v>11100</v>
      </c>
      <c r="E44" s="2">
        <v>11100</v>
      </c>
      <c r="F44" s="2">
        <v>10000</v>
      </c>
      <c r="G44" s="2">
        <v>10000</v>
      </c>
      <c r="H44" s="2">
        <v>6100</v>
      </c>
      <c r="I44" s="2">
        <v>6100</v>
      </c>
      <c r="J44" s="2">
        <v>10100</v>
      </c>
      <c r="K44" s="2">
        <v>12400</v>
      </c>
      <c r="L44" s="2">
        <v>12400</v>
      </c>
      <c r="M44" s="2">
        <v>12500</v>
      </c>
      <c r="N44" s="18">
        <f>SUM(B44:M44)</f>
        <v>124000</v>
      </c>
      <c r="P44" s="12"/>
    </row>
    <row r="45" spans="1:1024" s="30" customFormat="1" ht="29.25" customHeight="1" x14ac:dyDescent="0.2">
      <c r="A45" s="27" t="s">
        <v>31</v>
      </c>
      <c r="B45" s="32">
        <f>B46+B47</f>
        <v>26600</v>
      </c>
      <c r="C45" s="32">
        <f t="shared" ref="C45:N45" si="20">C46+C47</f>
        <v>23300</v>
      </c>
      <c r="D45" s="32">
        <f t="shared" si="20"/>
        <v>13000</v>
      </c>
      <c r="E45" s="32">
        <f t="shared" si="20"/>
        <v>13500</v>
      </c>
      <c r="F45" s="32">
        <f t="shared" si="20"/>
        <v>10500</v>
      </c>
      <c r="G45" s="32">
        <f t="shared" si="20"/>
        <v>10500</v>
      </c>
      <c r="H45" s="32">
        <f t="shared" si="20"/>
        <v>10500</v>
      </c>
      <c r="I45" s="32">
        <f t="shared" si="20"/>
        <v>10500</v>
      </c>
      <c r="J45" s="32">
        <f t="shared" si="20"/>
        <v>16500</v>
      </c>
      <c r="K45" s="32">
        <f t="shared" si="20"/>
        <v>18500</v>
      </c>
      <c r="L45" s="32">
        <f t="shared" si="20"/>
        <v>26000</v>
      </c>
      <c r="M45" s="32">
        <f t="shared" si="20"/>
        <v>26200</v>
      </c>
      <c r="N45" s="32">
        <f t="shared" si="20"/>
        <v>205600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</row>
    <row r="46" spans="1:1024" ht="34.5" customHeight="1" x14ac:dyDescent="0.2">
      <c r="A46" s="11" t="s">
        <v>19</v>
      </c>
      <c r="B46" s="2">
        <v>2600</v>
      </c>
      <c r="C46" s="2">
        <v>2300</v>
      </c>
      <c r="D46" s="2">
        <v>1000</v>
      </c>
      <c r="E46" s="2">
        <v>1500</v>
      </c>
      <c r="F46" s="2">
        <v>500</v>
      </c>
      <c r="G46" s="2">
        <v>500</v>
      </c>
      <c r="H46" s="2">
        <v>500</v>
      </c>
      <c r="I46" s="2">
        <v>500</v>
      </c>
      <c r="J46" s="2">
        <v>500</v>
      </c>
      <c r="K46" s="2">
        <v>1500</v>
      </c>
      <c r="L46" s="2">
        <v>2000</v>
      </c>
      <c r="M46" s="2">
        <v>2200</v>
      </c>
      <c r="N46" s="18">
        <f>SUM(B46:M46)</f>
        <v>15600</v>
      </c>
      <c r="P46" s="12"/>
    </row>
    <row r="47" spans="1:1024" ht="18.75" customHeight="1" x14ac:dyDescent="0.2">
      <c r="A47" s="11" t="s">
        <v>20</v>
      </c>
      <c r="B47" s="2">
        <v>24000</v>
      </c>
      <c r="C47" s="2">
        <v>21000</v>
      </c>
      <c r="D47" s="2">
        <v>12000</v>
      </c>
      <c r="E47" s="2">
        <v>12000</v>
      </c>
      <c r="F47" s="2">
        <v>10000</v>
      </c>
      <c r="G47" s="2">
        <v>10000</v>
      </c>
      <c r="H47" s="2">
        <v>10000</v>
      </c>
      <c r="I47" s="2">
        <v>10000</v>
      </c>
      <c r="J47" s="2">
        <v>16000</v>
      </c>
      <c r="K47" s="2">
        <v>17000</v>
      </c>
      <c r="L47" s="2">
        <v>24000</v>
      </c>
      <c r="M47" s="2">
        <v>24000</v>
      </c>
      <c r="N47" s="18">
        <f>SUM(B47:M47)</f>
        <v>190000</v>
      </c>
      <c r="P47" s="12"/>
    </row>
    <row r="48" spans="1:1024" ht="69" customHeight="1" x14ac:dyDescent="0.2">
      <c r="A48" s="8" t="s">
        <v>34</v>
      </c>
      <c r="B48" s="17">
        <f>B49+B52</f>
        <v>22808</v>
      </c>
      <c r="C48" s="17">
        <f t="shared" ref="C48:N48" si="21">C49+C52</f>
        <v>21991</v>
      </c>
      <c r="D48" s="17">
        <f t="shared" si="21"/>
        <v>24104</v>
      </c>
      <c r="E48" s="17">
        <f t="shared" si="21"/>
        <v>20497</v>
      </c>
      <c r="F48" s="17">
        <f t="shared" si="21"/>
        <v>15748</v>
      </c>
      <c r="G48" s="17">
        <f t="shared" si="21"/>
        <v>16012</v>
      </c>
      <c r="H48" s="17">
        <f t="shared" si="21"/>
        <v>6603</v>
      </c>
      <c r="I48" s="17">
        <f t="shared" si="21"/>
        <v>5827</v>
      </c>
      <c r="J48" s="17">
        <f t="shared" si="21"/>
        <v>12553</v>
      </c>
      <c r="K48" s="17">
        <f t="shared" si="21"/>
        <v>20711</v>
      </c>
      <c r="L48" s="17">
        <f t="shared" si="21"/>
        <v>20850</v>
      </c>
      <c r="M48" s="17">
        <f t="shared" si="21"/>
        <v>18908</v>
      </c>
      <c r="N48" s="17">
        <f t="shared" si="21"/>
        <v>206612</v>
      </c>
    </row>
    <row r="49" spans="1:1024" ht="28.5" customHeight="1" x14ac:dyDescent="0.2">
      <c r="A49" s="10" t="s">
        <v>30</v>
      </c>
      <c r="B49" s="17">
        <f>B50+B51</f>
        <v>17000</v>
      </c>
      <c r="C49" s="17">
        <f t="shared" ref="C49:N49" si="22">C50+C51</f>
        <v>14800</v>
      </c>
      <c r="D49" s="17">
        <f t="shared" si="22"/>
        <v>21700</v>
      </c>
      <c r="E49" s="17">
        <f t="shared" si="22"/>
        <v>15000</v>
      </c>
      <c r="F49" s="17">
        <f t="shared" si="22"/>
        <v>9000</v>
      </c>
      <c r="G49" s="17">
        <f t="shared" si="22"/>
        <v>10000</v>
      </c>
      <c r="H49" s="17">
        <f t="shared" si="22"/>
        <v>4000</v>
      </c>
      <c r="I49" s="17">
        <f t="shared" si="22"/>
        <v>3000</v>
      </c>
      <c r="J49" s="17">
        <f t="shared" si="22"/>
        <v>9500</v>
      </c>
      <c r="K49" s="17">
        <f t="shared" si="22"/>
        <v>16500</v>
      </c>
      <c r="L49" s="17">
        <f t="shared" si="22"/>
        <v>16700</v>
      </c>
      <c r="M49" s="17">
        <f t="shared" si="22"/>
        <v>16800</v>
      </c>
      <c r="N49" s="17">
        <f t="shared" si="22"/>
        <v>154000</v>
      </c>
    </row>
    <row r="50" spans="1:1024" ht="31.5" customHeight="1" x14ac:dyDescent="0.2">
      <c r="A50" s="11" t="s">
        <v>17</v>
      </c>
      <c r="B50" s="1">
        <v>4000</v>
      </c>
      <c r="C50" s="2">
        <v>4800</v>
      </c>
      <c r="D50" s="2">
        <v>3700</v>
      </c>
      <c r="E50" s="2">
        <v>2000</v>
      </c>
      <c r="F50" s="2">
        <v>2000</v>
      </c>
      <c r="G50" s="2">
        <v>2000</v>
      </c>
      <c r="H50" s="2">
        <v>2000</v>
      </c>
      <c r="I50" s="2">
        <v>1000</v>
      </c>
      <c r="J50" s="2">
        <v>2500</v>
      </c>
      <c r="K50" s="2">
        <v>3500</v>
      </c>
      <c r="L50" s="2">
        <v>3700</v>
      </c>
      <c r="M50" s="2">
        <v>3800</v>
      </c>
      <c r="N50" s="18">
        <f>SUM(B50:M50)</f>
        <v>35000</v>
      </c>
      <c r="P50" s="12"/>
    </row>
    <row r="51" spans="1:1024" x14ac:dyDescent="0.2">
      <c r="A51" s="11" t="s">
        <v>18</v>
      </c>
      <c r="B51" s="2">
        <v>13000</v>
      </c>
      <c r="C51" s="2">
        <v>10000</v>
      </c>
      <c r="D51" s="2">
        <v>18000</v>
      </c>
      <c r="E51" s="2">
        <v>13000</v>
      </c>
      <c r="F51" s="2">
        <v>7000</v>
      </c>
      <c r="G51" s="2">
        <v>8000</v>
      </c>
      <c r="H51" s="2">
        <v>2000</v>
      </c>
      <c r="I51" s="2">
        <v>2000</v>
      </c>
      <c r="J51" s="2">
        <v>7000</v>
      </c>
      <c r="K51" s="2">
        <v>13000</v>
      </c>
      <c r="L51" s="2">
        <v>13000</v>
      </c>
      <c r="M51" s="2">
        <v>13000</v>
      </c>
      <c r="N51" s="18">
        <f>SUM(B51:M51)</f>
        <v>119000</v>
      </c>
      <c r="O51" s="5">
        <v>119000</v>
      </c>
      <c r="P51" s="12"/>
    </row>
    <row r="52" spans="1:1024" s="30" customFormat="1" ht="30.75" customHeight="1" x14ac:dyDescent="0.2">
      <c r="A52" s="27" t="s">
        <v>31</v>
      </c>
      <c r="B52" s="32">
        <f>B53+B54</f>
        <v>5808</v>
      </c>
      <c r="C52" s="32">
        <f t="shared" ref="C52:N52" si="23">C53+C54</f>
        <v>7191</v>
      </c>
      <c r="D52" s="32">
        <f t="shared" si="23"/>
        <v>2404</v>
      </c>
      <c r="E52" s="32">
        <f t="shared" si="23"/>
        <v>5497</v>
      </c>
      <c r="F52" s="32">
        <f t="shared" si="23"/>
        <v>6748</v>
      </c>
      <c r="G52" s="32">
        <f t="shared" si="23"/>
        <v>6012</v>
      </c>
      <c r="H52" s="32">
        <f t="shared" si="23"/>
        <v>2603</v>
      </c>
      <c r="I52" s="32">
        <f t="shared" si="23"/>
        <v>2827</v>
      </c>
      <c r="J52" s="32">
        <f t="shared" si="23"/>
        <v>3053</v>
      </c>
      <c r="K52" s="32">
        <f t="shared" si="23"/>
        <v>4211</v>
      </c>
      <c r="L52" s="32">
        <f t="shared" si="23"/>
        <v>4150</v>
      </c>
      <c r="M52" s="32">
        <f t="shared" si="23"/>
        <v>2108</v>
      </c>
      <c r="N52" s="32">
        <f t="shared" si="23"/>
        <v>52612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  <c r="AKR52" s="29"/>
      <c r="AKS52" s="29"/>
      <c r="AKT52" s="29"/>
      <c r="AKU52" s="29"/>
      <c r="AKV52" s="29"/>
      <c r="AKW52" s="29"/>
      <c r="AKX52" s="29"/>
      <c r="AKY52" s="29"/>
      <c r="AKZ52" s="29"/>
      <c r="ALA52" s="29"/>
      <c r="ALB52" s="29"/>
      <c r="ALC52" s="29"/>
      <c r="ALD52" s="29"/>
      <c r="ALE52" s="29"/>
      <c r="ALF52" s="29"/>
      <c r="ALG52" s="29"/>
      <c r="ALH52" s="29"/>
      <c r="ALI52" s="29"/>
      <c r="ALJ52" s="29"/>
      <c r="ALK52" s="29"/>
      <c r="ALL52" s="29"/>
      <c r="ALM52" s="29"/>
      <c r="ALN52" s="29"/>
      <c r="ALO52" s="29"/>
      <c r="ALP52" s="29"/>
      <c r="ALQ52" s="29"/>
      <c r="ALR52" s="29"/>
      <c r="ALS52" s="29"/>
      <c r="ALT52" s="29"/>
      <c r="ALU52" s="29"/>
      <c r="ALV52" s="29"/>
      <c r="ALW52" s="29"/>
      <c r="ALX52" s="29"/>
      <c r="ALY52" s="29"/>
      <c r="ALZ52" s="29"/>
      <c r="AMA52" s="29"/>
      <c r="AMB52" s="29"/>
      <c r="AMC52" s="29"/>
      <c r="AMD52" s="29"/>
      <c r="AME52" s="29"/>
      <c r="AMF52" s="29"/>
      <c r="AMG52" s="29"/>
      <c r="AMH52" s="29"/>
      <c r="AMI52" s="29"/>
      <c r="AMJ52" s="29"/>
    </row>
    <row r="53" spans="1:1024" ht="31.5" customHeight="1" x14ac:dyDescent="0.2">
      <c r="A53" s="11" t="s">
        <v>19</v>
      </c>
      <c r="B53" s="2">
        <v>383</v>
      </c>
      <c r="C53" s="2">
        <v>658</v>
      </c>
      <c r="D53" s="2">
        <v>404</v>
      </c>
      <c r="E53" s="2">
        <v>597</v>
      </c>
      <c r="F53" s="2">
        <v>553</v>
      </c>
      <c r="G53" s="2">
        <v>1302</v>
      </c>
      <c r="H53" s="2">
        <v>169</v>
      </c>
      <c r="I53" s="2">
        <v>0</v>
      </c>
      <c r="J53" s="2">
        <v>629</v>
      </c>
      <c r="K53" s="2">
        <v>811</v>
      </c>
      <c r="L53" s="2">
        <v>850</v>
      </c>
      <c r="M53" s="2">
        <v>750</v>
      </c>
      <c r="N53" s="18">
        <f>SUM(B53:M53)</f>
        <v>7106</v>
      </c>
      <c r="P53" s="12"/>
    </row>
    <row r="54" spans="1:1024" ht="17.25" customHeight="1" x14ac:dyDescent="0.2">
      <c r="A54" s="11" t="s">
        <v>20</v>
      </c>
      <c r="B54" s="2">
        <v>5425</v>
      </c>
      <c r="C54" s="2">
        <v>6533</v>
      </c>
      <c r="D54" s="2">
        <v>2000</v>
      </c>
      <c r="E54" s="2">
        <v>4900</v>
      </c>
      <c r="F54" s="2">
        <v>6195</v>
      </c>
      <c r="G54" s="2">
        <v>4710</v>
      </c>
      <c r="H54" s="2">
        <v>2434</v>
      </c>
      <c r="I54" s="2">
        <v>2827</v>
      </c>
      <c r="J54" s="2">
        <v>2424</v>
      </c>
      <c r="K54" s="2">
        <v>3400</v>
      </c>
      <c r="L54" s="2">
        <v>3300</v>
      </c>
      <c r="M54" s="2">
        <v>1358</v>
      </c>
      <c r="N54" s="18">
        <f>SUM(B54:M54)</f>
        <v>45506</v>
      </c>
      <c r="P54" s="12"/>
    </row>
    <row r="55" spans="1:1024" ht="17.25" customHeight="1" x14ac:dyDescent="0.2">
      <c r="A55" s="10" t="s">
        <v>32</v>
      </c>
      <c r="B55" s="17">
        <f>B56+B57</f>
        <v>179738</v>
      </c>
      <c r="C55" s="17">
        <f t="shared" ref="C55:M55" si="24">C56+C57</f>
        <v>184041</v>
      </c>
      <c r="D55" s="17">
        <f t="shared" si="24"/>
        <v>168054</v>
      </c>
      <c r="E55" s="17">
        <f t="shared" si="24"/>
        <v>155647</v>
      </c>
      <c r="F55" s="17">
        <f t="shared" si="24"/>
        <v>115898</v>
      </c>
      <c r="G55" s="17">
        <f t="shared" si="24"/>
        <v>109472</v>
      </c>
      <c r="H55" s="17">
        <f t="shared" si="24"/>
        <v>68003</v>
      </c>
      <c r="I55" s="17">
        <f t="shared" si="24"/>
        <v>69627</v>
      </c>
      <c r="J55" s="17">
        <f t="shared" si="24"/>
        <v>116503</v>
      </c>
      <c r="K55" s="17">
        <f t="shared" si="24"/>
        <v>155561</v>
      </c>
      <c r="L55" s="17">
        <f t="shared" si="24"/>
        <v>175300</v>
      </c>
      <c r="M55" s="17">
        <f t="shared" si="24"/>
        <v>177054</v>
      </c>
      <c r="N55" s="19">
        <f t="shared" ref="N55:N56" si="25">SUM(B55:M55)</f>
        <v>1674898</v>
      </c>
    </row>
    <row r="56" spans="1:1024" ht="18.75" customHeight="1" x14ac:dyDescent="0.2">
      <c r="A56" s="20" t="s">
        <v>21</v>
      </c>
      <c r="B56" s="19">
        <f>B49+B42+B35+B21+B16+B9+B28</f>
        <v>112680</v>
      </c>
      <c r="C56" s="19">
        <f t="shared" ref="C56:M56" si="26">C49+C42+C35+C21+C16+C9+C28</f>
        <v>111000</v>
      </c>
      <c r="D56" s="19">
        <f t="shared" si="26"/>
        <v>115000</v>
      </c>
      <c r="E56" s="19">
        <f t="shared" si="26"/>
        <v>105600</v>
      </c>
      <c r="F56" s="19">
        <f t="shared" si="26"/>
        <v>74100</v>
      </c>
      <c r="G56" s="19">
        <f t="shared" si="26"/>
        <v>68700</v>
      </c>
      <c r="H56" s="19">
        <f t="shared" si="26"/>
        <v>34200</v>
      </c>
      <c r="I56" s="19">
        <f t="shared" si="26"/>
        <v>36300</v>
      </c>
      <c r="J56" s="19">
        <f t="shared" si="26"/>
        <v>71800</v>
      </c>
      <c r="K56" s="19">
        <f t="shared" si="26"/>
        <v>102600</v>
      </c>
      <c r="L56" s="19">
        <f t="shared" si="26"/>
        <v>113500</v>
      </c>
      <c r="M56" s="19">
        <f t="shared" si="26"/>
        <v>116850</v>
      </c>
      <c r="N56" s="19">
        <f t="shared" si="25"/>
        <v>1062330</v>
      </c>
      <c r="U56" s="12"/>
    </row>
    <row r="57" spans="1:1024" ht="21" customHeight="1" x14ac:dyDescent="0.2">
      <c r="A57" s="10" t="s">
        <v>23</v>
      </c>
      <c r="B57" s="19">
        <f>B52+B45+B38+B31+B24+B18+B12</f>
        <v>67058</v>
      </c>
      <c r="C57" s="19">
        <f t="shared" ref="C57:M57" si="27">C52+C45+C38+C31+C24+C18+C12</f>
        <v>73041</v>
      </c>
      <c r="D57" s="19">
        <f t="shared" si="27"/>
        <v>53054</v>
      </c>
      <c r="E57" s="19">
        <f t="shared" si="27"/>
        <v>50047</v>
      </c>
      <c r="F57" s="19">
        <f t="shared" si="27"/>
        <v>41798</v>
      </c>
      <c r="G57" s="19">
        <f t="shared" si="27"/>
        <v>40772</v>
      </c>
      <c r="H57" s="19">
        <f t="shared" si="27"/>
        <v>33803</v>
      </c>
      <c r="I57" s="19">
        <f t="shared" si="27"/>
        <v>33327</v>
      </c>
      <c r="J57" s="19">
        <f t="shared" si="27"/>
        <v>44703</v>
      </c>
      <c r="K57" s="19">
        <f t="shared" si="27"/>
        <v>52961</v>
      </c>
      <c r="L57" s="19">
        <f t="shared" si="27"/>
        <v>61800</v>
      </c>
      <c r="M57" s="19">
        <f t="shared" si="27"/>
        <v>60204</v>
      </c>
      <c r="N57" s="19">
        <f>SUM(B57:M57)</f>
        <v>612568</v>
      </c>
      <c r="U57" s="12"/>
    </row>
    <row r="58" spans="1:1024" x14ac:dyDescent="0.2">
      <c r="Q58" s="16"/>
    </row>
    <row r="60" spans="1:1024" x14ac:dyDescent="0.2">
      <c r="N60" s="12"/>
    </row>
    <row r="61" spans="1:1024" ht="18.75" x14ac:dyDescent="0.3">
      <c r="A61" s="36" t="s">
        <v>33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Гончарова Наталія Олександрівна</cp:lastModifiedBy>
  <cp:revision>8</cp:revision>
  <cp:lastPrinted>2018-09-27T13:43:24Z</cp:lastPrinted>
  <dcterms:created xsi:type="dcterms:W3CDTF">2016-10-27T09:03:01Z</dcterms:created>
  <dcterms:modified xsi:type="dcterms:W3CDTF">2018-11-02T13:17:15Z</dcterms:modified>
</cp:coreProperties>
</file>