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680" windowHeight="930" tabRatio="959"/>
  </bookViews>
  <sheets>
    <sheet name="1. фінплан - зведені показники" sheetId="14" r:id="rId1"/>
    <sheet name="1.1. Фін результат_табл. 1" sheetId="2" r:id="rId2"/>
    <sheet name="2._табл 2" sheetId="19" r:id="rId3"/>
    <sheet name="3. Рух грошових коштів" sheetId="18" r:id="rId4"/>
    <sheet name="4. Кап. інвестиції" sheetId="3" r:id="rId5"/>
    <sheet name=" 5. Коефіцієнти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Коефіцієнти'!$6:$6</definedName>
    <definedName name="_xlnm.Print_Titles" localSheetId="0">'1. фінплан - зведені показники'!$50:$50</definedName>
    <definedName name="_xlnm.Print_Titles" localSheetId="1">'1.1. Фін результат_табл. 1'!$6:$6</definedName>
    <definedName name="_xlnm.Print_Titles" localSheetId="2">'2._табл 2'!$6:$6</definedName>
    <definedName name="_xlnm.Print_Titles" localSheetId="3">'3. Рух грошових коштів'!$6:$6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Коефіцієнти'!$A$1:$I$27</definedName>
    <definedName name="_xlnm.Print_Area" localSheetId="0">'1. фінплан - зведені показники'!$A$1:$F$103</definedName>
    <definedName name="_xlnm.Print_Area" localSheetId="1">'1.1. Фін результат_табл. 1'!$A$1:$N$98</definedName>
    <definedName name="_xlnm.Print_Area" localSheetId="2">'2._табл 2'!$A$1:$K$42</definedName>
    <definedName name="_xlnm.Print_Area" localSheetId="3">'3. Рух грошових коштів'!$A$1:$K$72</definedName>
    <definedName name="_xlnm.Print_Area" localSheetId="4">'4. Кап. інвестиції'!$A$1:$K$20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 refMode="R1C1"/>
</workbook>
</file>

<file path=xl/calcChain.xml><?xml version="1.0" encoding="utf-8"?>
<calcChain xmlns="http://schemas.openxmlformats.org/spreadsheetml/2006/main">
  <c r="E10" i="2"/>
  <c r="J8" i="18"/>
  <c r="J14"/>
  <c r="J66"/>
  <c r="I64"/>
  <c r="I66"/>
  <c r="I67"/>
  <c r="H64"/>
  <c r="H66"/>
  <c r="H67"/>
  <c r="G64"/>
  <c r="G66"/>
  <c r="G67"/>
  <c r="J62"/>
  <c r="I62"/>
  <c r="H62"/>
  <c r="G62"/>
  <c r="J51"/>
  <c r="I51"/>
  <c r="H51"/>
  <c r="G51"/>
  <c r="J39"/>
  <c r="I39"/>
  <c r="H39"/>
  <c r="G39"/>
  <c r="I36"/>
  <c r="H36"/>
  <c r="G36"/>
  <c r="I31"/>
  <c r="H31"/>
  <c r="G31"/>
  <c r="J16"/>
  <c r="J18"/>
  <c r="J19"/>
  <c r="I15"/>
  <c r="I16"/>
  <c r="I18"/>
  <c r="I19"/>
  <c r="H16"/>
  <c r="H18"/>
  <c r="H19"/>
  <c r="G15"/>
  <c r="G16"/>
  <c r="G18"/>
  <c r="G19"/>
  <c r="I14"/>
  <c r="H14"/>
  <c r="J10"/>
  <c r="I10"/>
  <c r="H10"/>
  <c r="G10"/>
  <c r="I8"/>
  <c r="H8"/>
  <c r="E67"/>
  <c r="E66"/>
  <c r="E64"/>
  <c r="E62"/>
  <c r="E51"/>
  <c r="E39"/>
  <c r="E36"/>
  <c r="E31"/>
  <c r="E10"/>
  <c r="E14"/>
  <c r="E15"/>
  <c r="E16"/>
  <c r="E18"/>
  <c r="E19"/>
  <c r="E8"/>
  <c r="I38" i="19"/>
  <c r="J13" i="3"/>
  <c r="I13"/>
  <c r="H13"/>
  <c r="G13"/>
  <c r="J7"/>
  <c r="I7"/>
  <c r="H7"/>
  <c r="G7"/>
  <c r="J35" i="19"/>
  <c r="J36"/>
  <c r="J37"/>
  <c r="J38"/>
  <c r="I35"/>
  <c r="I36"/>
  <c r="I37"/>
  <c r="H35"/>
  <c r="H37"/>
  <c r="H38"/>
  <c r="G36"/>
  <c r="G37"/>
  <c r="I31"/>
  <c r="H31"/>
  <c r="H27"/>
  <c r="J24"/>
  <c r="J25"/>
  <c r="I24"/>
  <c r="I25"/>
  <c r="H24"/>
  <c r="H25"/>
  <c r="G24"/>
  <c r="J21"/>
  <c r="G21"/>
  <c r="J17"/>
  <c r="I17"/>
  <c r="H17"/>
  <c r="G17"/>
  <c r="J9"/>
  <c r="J14"/>
  <c r="I9"/>
  <c r="I14"/>
  <c r="H9"/>
  <c r="H14"/>
  <c r="G9"/>
  <c r="G14"/>
  <c r="E38"/>
  <c r="E37"/>
  <c r="E36"/>
  <c r="E35"/>
  <c r="E31"/>
  <c r="E27"/>
  <c r="E25"/>
  <c r="E24"/>
  <c r="E21"/>
  <c r="E19"/>
  <c r="E17"/>
  <c r="E14"/>
  <c r="E8"/>
  <c r="E9"/>
  <c r="E13" i="3"/>
  <c r="E7"/>
  <c r="J94" i="2"/>
  <c r="J95"/>
  <c r="J96"/>
  <c r="I94"/>
  <c r="I95"/>
  <c r="I96"/>
  <c r="J90"/>
  <c r="J91"/>
  <c r="J92"/>
  <c r="J93"/>
  <c r="J89"/>
  <c r="I90"/>
  <c r="I91"/>
  <c r="I92"/>
  <c r="I93"/>
  <c r="I89"/>
  <c r="H94"/>
  <c r="H95"/>
  <c r="H96"/>
  <c r="H90"/>
  <c r="H92"/>
  <c r="H89"/>
  <c r="G95"/>
  <c r="G96"/>
  <c r="G91"/>
  <c r="G93"/>
  <c r="G94"/>
  <c r="G89"/>
  <c r="J87"/>
  <c r="H87"/>
  <c r="G87"/>
  <c r="J83"/>
  <c r="I83"/>
  <c r="H83"/>
  <c r="G83"/>
  <c r="J82"/>
  <c r="H82"/>
  <c r="G82"/>
  <c r="J79"/>
  <c r="J80"/>
  <c r="I79"/>
  <c r="H79"/>
  <c r="H80"/>
  <c r="G79"/>
  <c r="G80"/>
  <c r="J76"/>
  <c r="I76"/>
  <c r="H76"/>
  <c r="G76"/>
  <c r="J69"/>
  <c r="J71"/>
  <c r="J72"/>
  <c r="J68"/>
  <c r="I69"/>
  <c r="H69"/>
  <c r="H71"/>
  <c r="H72"/>
  <c r="H68"/>
  <c r="G69"/>
  <c r="G71"/>
  <c r="G72"/>
  <c r="G68"/>
  <c r="J58"/>
  <c r="J59"/>
  <c r="H58"/>
  <c r="H59"/>
  <c r="G58"/>
  <c r="G59"/>
  <c r="J52"/>
  <c r="J53"/>
  <c r="I52"/>
  <c r="H52"/>
  <c r="H53"/>
  <c r="G52"/>
  <c r="G53"/>
  <c r="J48"/>
  <c r="J49"/>
  <c r="J50"/>
  <c r="I48"/>
  <c r="I49"/>
  <c r="I50"/>
  <c r="H48"/>
  <c r="H49"/>
  <c r="H50"/>
  <c r="G48"/>
  <c r="G49"/>
  <c r="G50"/>
  <c r="I46"/>
  <c r="H46"/>
  <c r="G46"/>
  <c r="J43"/>
  <c r="J44"/>
  <c r="J45"/>
  <c r="I43"/>
  <c r="I44"/>
  <c r="I45"/>
  <c r="H43"/>
  <c r="H44"/>
  <c r="H45"/>
  <c r="G43"/>
  <c r="G45"/>
  <c r="J42"/>
  <c r="H42"/>
  <c r="G42"/>
  <c r="J37"/>
  <c r="I37"/>
  <c r="H37"/>
  <c r="G37"/>
  <c r="J30"/>
  <c r="J31"/>
  <c r="J32"/>
  <c r="J29"/>
  <c r="I30"/>
  <c r="I31"/>
  <c r="I32"/>
  <c r="I29"/>
  <c r="H30"/>
  <c r="H29"/>
  <c r="G29"/>
  <c r="J20"/>
  <c r="J22"/>
  <c r="J19"/>
  <c r="I20"/>
  <c r="I22"/>
  <c r="I19"/>
  <c r="H20"/>
  <c r="H22"/>
  <c r="H19"/>
  <c r="G20"/>
  <c r="G22"/>
  <c r="G19"/>
  <c r="J9"/>
  <c r="I9"/>
  <c r="I10"/>
  <c r="I7"/>
  <c r="E95"/>
  <c r="E96"/>
  <c r="E90"/>
  <c r="E91"/>
  <c r="E92"/>
  <c r="E93"/>
  <c r="E94"/>
  <c r="E89"/>
  <c r="E87"/>
  <c r="E83"/>
  <c r="E82"/>
  <c r="E80"/>
  <c r="E79"/>
  <c r="E76"/>
  <c r="E72"/>
  <c r="E71"/>
  <c r="E69"/>
  <c r="E68"/>
  <c r="E59"/>
  <c r="E58"/>
  <c r="E53"/>
  <c r="E52"/>
  <c r="E50"/>
  <c r="E49"/>
  <c r="E48"/>
  <c r="E46"/>
  <c r="E45"/>
  <c r="E44"/>
  <c r="E43"/>
  <c r="E42"/>
  <c r="E37"/>
  <c r="E32"/>
  <c r="E31"/>
  <c r="H9"/>
  <c r="G9"/>
  <c r="G10"/>
  <c r="H10" s="1"/>
  <c r="G7"/>
  <c r="H7" s="1"/>
  <c r="E30"/>
  <c r="E29"/>
  <c r="E22"/>
  <c r="E20"/>
  <c r="E19"/>
  <c r="B88" i="14"/>
  <c r="B87"/>
  <c r="B86"/>
  <c r="B84"/>
  <c r="B82"/>
  <c r="B81"/>
  <c r="B80"/>
  <c r="B79"/>
  <c r="B78"/>
  <c r="B77"/>
  <c r="B75"/>
  <c r="B74"/>
  <c r="B73"/>
  <c r="B71"/>
  <c r="B70"/>
  <c r="B68"/>
  <c r="B67"/>
  <c r="B66"/>
  <c r="B65"/>
  <c r="B64"/>
  <c r="B63"/>
  <c r="B62"/>
  <c r="B61"/>
  <c r="B60"/>
  <c r="B59"/>
  <c r="B57"/>
  <c r="B56"/>
  <c r="B55"/>
  <c r="B54"/>
  <c r="B53"/>
</calcChain>
</file>

<file path=xl/sharedStrings.xml><?xml version="1.0" encoding="utf-8"?>
<sst xmlns="http://schemas.openxmlformats.org/spreadsheetml/2006/main" count="414" uniqueCount="314">
  <si>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</si>
  <si>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</si>
  <si>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</si>
  <si>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</si>
  <si>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</si>
  <si>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</si>
  <si>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</si>
  <si>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</si>
  <si>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</si>
  <si>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</si>
  <si>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</si>
  <si>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</si>
  <si>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</si>
  <si>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</si>
  <si>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</si>
  <si>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</si>
  <si>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</si>
  <si>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</si>
  <si>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</si>
  <si>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</si>
  <si>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</si>
  <si>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</si>
  <si>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</si>
  <si>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</si>
  <si>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</si>
  <si>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</si>
  <si>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</si>
  <si>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</si>
  <si>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</si>
  <si>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</si>
  <si>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</si>
  <si>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</si>
  <si>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</si>
  <si>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</si>
  <si>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</si>
  <si>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</si>
  <si>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</si>
  <si>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</si>
  <si>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</si>
  <si>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</si>
  <si>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</si>
  <si>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</si>
  <si>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</si>
  <si>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</si>
  <si>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</si>
  <si>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</si>
  <si>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</si>
  <si>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</si>
  <si>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</si>
  <si>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</si>
  <si>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</si>
  <si>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</si>
  <si>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</si>
  <si>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</si>
  <si>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</si>
  <si>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</si>
  <si>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</si>
  <si>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</si>
  <si>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</si>
  <si>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</si>
  <si>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</si>
  <si>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</si>
  <si>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</si>
  <si>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</si>
  <si>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</si>
  <si>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</si>
  <si>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</si>
  <si>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</si>
  <si>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</si>
  <si>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ІV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</si>
  <si>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</si>
  <si>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</si>
  <si>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</si>
  <si>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</si>
  <si>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</si>
  <si>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</si>
  <si>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</si>
  <si>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</si>
  <si>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</si>
  <si>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</si>
  <si>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</si>
  <si>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</si>
  <si>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</si>
  <si>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</si>
  <si>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</si>
  <si>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</si>
  <si>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</si>
  <si>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</si>
  <si>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</si>
  <si>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</si>
  <si>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</si>
  <si>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</si>
  <si>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</si>
  <si>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</si>
  <si>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</si>
  <si>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</si>
  <si>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</si>
  <si>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</si>
  <si>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</si>
  <si>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</si>
  <si>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</si>
  <si>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</si>
  <si>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</si>
  <si>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</si>
  <si>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</si>
  <si>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</si>
  <si>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</si>
  <si>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</si>
  <si>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</si>
  <si>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</si>
  <si>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</si>
  <si>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</si>
  <si>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</si>
  <si>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</si>
  <si>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</si>
  <si>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</si>
  <si>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</si>
  <si>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у тому числі за основними видами діяльності за КВЕД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</si>
  <si>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</si>
  <si>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</si>
  <si>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</si>
  <si>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</si>
  <si>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</si>
  <si>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</si>
  <si>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</si>
  <si>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</si>
  <si>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</si>
  <si>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</si>
  <si>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</si>
  <si>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</si>
  <si>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</si>
  <si>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</si>
  <si>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</si>
  <si>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</si>
  <si>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</si>
  <si>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</si>
  <si>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</si>
  <si>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</si>
  <si>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</si>
  <si>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</si>
  <si>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</si>
  <si>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</si>
  <si>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</si>
  <si>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</si>
  <si>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</si>
  <si>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</si>
  <si>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</si>
  <si>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</si>
  <si>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</si>
  <si>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</si>
  <si>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</si>
  <si>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</si>
  <si>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</si>
  <si>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</si>
  <si>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</si>
  <si>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</si>
  <si>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у тому числі на державну частку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</si>
  <si>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</si>
  <si>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</si>
  <si>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</si>
  <si>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</si>
  <si>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</si>
  <si>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</si>
  <si>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</si>
  <si>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</si>
  <si>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</si>
  <si>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</si>
  <si>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</si>
  <si>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</si>
  <si>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</si>
  <si>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</si>
  <si>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</si>
  <si>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</si>
  <si>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</si>
  <si>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</si>
  <si>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</si>
  <si>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</si>
  <si>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</si>
  <si>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</si>
  <si>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</si>
  <si>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</si>
  <si>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</si>
  <si>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</si>
  <si>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</si>
  <si>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</si>
  <si>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</si>
  <si>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</si>
  <si>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</si>
  <si>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</si>
  <si>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</si>
  <si>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</si>
  <si>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</si>
  <si>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2012/1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</si>
  <si>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</si>
  <si>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</si>
  <si>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</si>
  <si>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</si>
  <si>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</si>
  <si>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</si>
  <si>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</si>
  <si>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</si>
  <si>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</si>
  <si>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</si>
  <si>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</si>
  <si>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</si>
  <si>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</si>
  <si>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</si>
  <si>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</si>
  <si>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</si>
  <si>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</si>
  <si>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</si>
  <si>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</si>
  <si>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</si>
  <si>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</si>
  <si>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                                                   (посада)</t>
  </si>
  <si>
    <t xml:space="preserve">                (ініціали, прізвище)    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</si>
  <si>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</si>
  <si>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</si>
  <si>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</si>
  <si>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</si>
  <si>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</si>
  <si>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</si>
  <si>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</si>
  <si>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</si>
  <si>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</si>
  <si>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</si>
  <si>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</si>
  <si>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</si>
  <si>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</si>
  <si>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</si>
  <si>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</si>
  <si>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</si>
  <si>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господарськими товариствами, у статутному капіталі яких більше                  50 відсотків акцій (часток, паїв) належать державі на виплату дивідендів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</si>
  <si>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</si>
  <si>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</si>
  <si>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</si>
  <si>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</si>
  <si>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</si>
  <si>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 xml:space="preserve">                    (підпис)</t>
  </si>
  <si>
    <t xml:space="preserve">                                        (посада)</t>
  </si>
  <si>
    <t>Одиниця виміру, тис. гривень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</si>
  <si>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</si>
  <si>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</si>
  <si>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</si>
  <si>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</si>
  <si>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господарськими товариствами, у статутному капіталі яких більше                                      50 відсотків акцій (часток, паїв) належать державі на виплату дивідендів на державну частку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</si>
  <si>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</si>
  <si>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</si>
  <si>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Коефіцієнт рентабельності активів
(чистий фінансовий результат, рядок 1190 / вартість активів, рядок 6030)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</si>
  <si>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</si>
  <si>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</si>
  <si>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</si>
  <si>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</si>
  <si>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</si>
  <si>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</si>
  <si>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</si>
  <si>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</si>
  <si>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</si>
  <si>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</si>
  <si>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</si>
  <si>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</si>
  <si>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</si>
  <si>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</si>
  <si>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</si>
  <si>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Податок на додану вартість нарахований/до відшкодування                                            (з мінусом)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</si>
  <si>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</si>
  <si>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</si>
  <si>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</si>
  <si>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</si>
  <si>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</si>
  <si>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Додаток 1</t>
  </si>
  <si>
    <t>РОЗГЛЯНУТО</t>
  </si>
  <si>
    <t>ПОГОДЖЕНО</t>
  </si>
  <si>
    <t>ЗАТВЕРДЖЕНО</t>
  </si>
  <si>
    <t>_______________________</t>
  </si>
  <si>
    <t>Таблиця 1</t>
  </si>
  <si>
    <t>Таблиця 2</t>
  </si>
  <si>
    <t>Таблиця 3</t>
  </si>
  <si>
    <t>Таблиця 4</t>
  </si>
  <si>
    <t>Таблиця 5</t>
  </si>
  <si>
    <t>економіки та бюджетних відносин</t>
  </si>
  <si>
    <t>Л.М. Летуча</t>
  </si>
  <si>
    <t>Єдиний соціальний внесок</t>
  </si>
  <si>
    <t>капітальний ремонт</t>
  </si>
  <si>
    <t>Комунальне оптово - роздрібне підприємство "Дрібнооптовий" Сумської міської ради</t>
  </si>
  <si>
    <t>м. Суми, вул. Герасима Кондратьєва, буд. 140</t>
  </si>
  <si>
    <t>Летуча Л.М.</t>
  </si>
  <si>
    <t>Дохід 
(націнка, % банку)</t>
  </si>
  <si>
    <t>2120 /
 2130</t>
  </si>
  <si>
    <t>Інші операційні доходи 
(% банку)</t>
  </si>
  <si>
    <t>Данильченко А.М.</t>
  </si>
  <si>
    <t xml:space="preserve">Начальник управління 
освіти і науки 
Сумської міської ради </t>
  </si>
  <si>
    <t>Директор департаменту фінансів,</t>
  </si>
  <si>
    <t>Сумської міської ради</t>
  </si>
  <si>
    <t>Липова С.А.</t>
  </si>
  <si>
    <t>__________________________</t>
  </si>
  <si>
    <t>комунальна</t>
  </si>
  <si>
    <t>неспеціалізована оптова торгівля продуктами харчування, напоями та тютюновими виробами</t>
  </si>
  <si>
    <t>тис.грн.</t>
  </si>
  <si>
    <t>(0542) 61-70-71</t>
  </si>
  <si>
    <t>місцеві податки та збори
(розшифрувати) (податок на землю)</t>
  </si>
  <si>
    <t>інші платежі (розшифрувати) (військовий збір)</t>
  </si>
  <si>
    <t>Собівартість реалізованої продукції (товарів, робіт, послуг) (затрати на закупку товарів)</t>
  </si>
  <si>
    <t xml:space="preserve">до рішення виконавчого комітету        від  _________2016 № _____      </t>
  </si>
  <si>
    <t xml:space="preserve">                Директор
КОРП"Дрібнооптовий"СМР</t>
  </si>
  <si>
    <t xml:space="preserve">                Директор
КОРП "Дрібнооптовий"СМР</t>
  </si>
  <si>
    <t xml:space="preserve">                  Директор
КОРП "Дрібнооптовий"СМР</t>
  </si>
  <si>
    <t xml:space="preserve">               (посада)</t>
  </si>
  <si>
    <t xml:space="preserve">             Директор
КОРП "Дрібнооптовий"СМР</t>
  </si>
  <si>
    <t xml:space="preserve">    (підпис)</t>
  </si>
  <si>
    <t xml:space="preserve">                 Директор
КОРП "Дрібнооптовий"СМР</t>
  </si>
  <si>
    <t xml:space="preserve">                    (посада)</t>
  </si>
  <si>
    <t>ФІНАНСОВИЙ ПЛАН ПІДПРИЄМСТВА НА  2019 рік</t>
  </si>
  <si>
    <t>Доходи (націнка+%)</t>
  </si>
</sst>
</file>

<file path=xl/styles.xml><?xml version="1.0" encoding="utf-8"?>
<styleSheet xmlns="http://schemas.openxmlformats.org/spreadsheetml/2006/main">
  <numFmts count="15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-* #,##0.00_₴_-;\-* #,##0.00_₴_-;_-* &quot;-&quot;??_₴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#,##0.000"/>
  </numFmts>
  <fonts count="7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6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54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4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68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44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3" fontId="66" fillId="22" borderId="12" applyFill="0" applyBorder="0">
      <alignment horizontal="center" vertical="center" wrapText="1"/>
      <protection locked="0"/>
    </xf>
    <xf numFmtId="168" fontId="67" fillId="0" borderId="0">
      <alignment wrapText="1"/>
    </xf>
    <xf numFmtId="168" fontId="34" fillId="0" borderId="0">
      <alignment wrapText="1"/>
    </xf>
  </cellStyleXfs>
  <cellXfs count="22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 wrapText="1"/>
    </xf>
    <xf numFmtId="0" fontId="5" fillId="0" borderId="0" xfId="246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4" fillId="0" borderId="0" xfId="246" applyFont="1" applyFill="1" applyBorder="1" applyAlignment="1">
      <alignment vertical="center"/>
    </xf>
    <xf numFmtId="0" fontId="5" fillId="0" borderId="0" xfId="246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0" borderId="3" xfId="246" applyFont="1" applyFill="1" applyBorder="1" applyAlignment="1">
      <alignment horizontal="left" vertical="center" wrapText="1"/>
    </xf>
    <xf numFmtId="0" fontId="13" fillId="0" borderId="0" xfId="246" applyFont="1" applyFill="1"/>
    <xf numFmtId="0" fontId="5" fillId="0" borderId="0" xfId="246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67" fontId="4" fillId="0" borderId="0" xfId="0" applyNumberFormat="1" applyFont="1" applyFill="1" applyBorder="1" applyAlignment="1">
      <alignment horizontal="right" vertical="center" wrapText="1"/>
    </xf>
    <xf numFmtId="167" fontId="5" fillId="0" borderId="0" xfId="246" applyNumberFormat="1" applyFont="1" applyFill="1" applyBorder="1" applyAlignment="1">
      <alignment horizontal="center" vertical="center" wrapText="1"/>
    </xf>
    <xf numFmtId="167" fontId="5" fillId="0" borderId="0" xfId="246" applyNumberFormat="1" applyFont="1" applyFill="1" applyBorder="1" applyAlignment="1">
      <alignment horizontal="right" vertical="center" wrapText="1"/>
    </xf>
    <xf numFmtId="0" fontId="5" fillId="0" borderId="0" xfId="24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246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7" fontId="5" fillId="0" borderId="3" xfId="21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3" xfId="238" applyFont="1" applyFill="1" applyBorder="1" applyAlignment="1">
      <alignment horizontal="center" vertical="center"/>
    </xf>
    <xf numFmtId="0" fontId="69" fillId="0" borderId="3" xfId="238" applyFont="1" applyFill="1" applyBorder="1" applyAlignment="1">
      <alignment horizontal="left" vertical="center" wrapText="1"/>
    </xf>
    <xf numFmtId="0" fontId="69" fillId="0" borderId="3" xfId="238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238" applyNumberFormat="1" applyFont="1" applyFill="1" applyBorder="1" applyAlignment="1">
      <alignment horizontal="center" vertical="center" wrapText="1"/>
    </xf>
    <xf numFmtId="167" fontId="9" fillId="0" borderId="3" xfId="238" applyNumberFormat="1" applyFont="1" applyFill="1" applyBorder="1" applyAlignment="1">
      <alignment horizontal="center" vertical="center" wrapText="1"/>
    </xf>
    <xf numFmtId="49" fontId="9" fillId="0" borderId="3" xfId="238" applyNumberFormat="1" applyFont="1" applyFill="1" applyBorder="1" applyAlignment="1">
      <alignment horizontal="left" vertical="center" wrapText="1"/>
    </xf>
    <xf numFmtId="0" fontId="9" fillId="0" borderId="3" xfId="238" applyNumberFormat="1" applyFont="1" applyFill="1" applyBorder="1" applyAlignment="1">
      <alignment horizontal="left" vertical="top" wrapText="1"/>
    </xf>
    <xf numFmtId="0" fontId="9" fillId="0" borderId="3" xfId="238" applyFont="1" applyFill="1" applyBorder="1" applyAlignment="1">
      <alignment horizontal="center" vertical="center" wrapText="1"/>
    </xf>
    <xf numFmtId="0" fontId="9" fillId="0" borderId="3" xfId="238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167" fontId="5" fillId="0" borderId="3" xfId="0" quotePrefix="1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5" fillId="0" borderId="3" xfId="0" quotePrefix="1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166" fontId="5" fillId="0" borderId="3" xfId="0" applyNumberFormat="1" applyFont="1" applyFill="1" applyBorder="1" applyAlignment="1">
      <alignment horizontal="center" vertical="center" wrapText="1" shrinkToFit="1"/>
    </xf>
    <xf numFmtId="166" fontId="6" fillId="0" borderId="3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66" fontId="4" fillId="0" borderId="3" xfId="246" applyNumberFormat="1" applyFont="1" applyFill="1" applyBorder="1" applyAlignment="1">
      <alignment horizontal="center" vertical="center" wrapText="1"/>
    </xf>
    <xf numFmtId="166" fontId="5" fillId="0" borderId="3" xfId="246" applyNumberFormat="1" applyFont="1" applyFill="1" applyBorder="1" applyAlignment="1">
      <alignment horizontal="center" vertical="center" wrapText="1"/>
    </xf>
    <xf numFmtId="166" fontId="5" fillId="0" borderId="3" xfId="246" quotePrefix="1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4" fontId="9" fillId="0" borderId="3" xfId="238" applyNumberFormat="1" applyFont="1" applyFill="1" applyBorder="1" applyAlignment="1">
      <alignment horizontal="center" vertical="center" wrapText="1"/>
    </xf>
    <xf numFmtId="174" fontId="9" fillId="0" borderId="3" xfId="23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wrapText="1"/>
    </xf>
    <xf numFmtId="167" fontId="5" fillId="0" borderId="0" xfId="0" applyNumberFormat="1" applyFont="1" applyFill="1" applyBorder="1" applyAlignment="1">
      <alignment vertical="center" wrapText="1"/>
    </xf>
    <xf numFmtId="167" fontId="5" fillId="0" borderId="0" xfId="0" quotePrefix="1" applyNumberFormat="1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justify"/>
    </xf>
    <xf numFmtId="0" fontId="4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74" fillId="0" borderId="3" xfId="0" quotePrefix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166" fontId="75" fillId="0" borderId="3" xfId="0" quotePrefix="1" applyNumberFormat="1" applyFont="1" applyFill="1" applyBorder="1" applyAlignment="1">
      <alignment horizontal="center" vertical="center" wrapText="1"/>
    </xf>
    <xf numFmtId="166" fontId="74" fillId="0" borderId="3" xfId="0" quotePrefix="1" applyNumberFormat="1" applyFont="1" applyFill="1" applyBorder="1" applyAlignment="1">
      <alignment horizontal="center" vertical="center" wrapText="1"/>
    </xf>
    <xf numFmtId="49" fontId="75" fillId="0" borderId="3" xfId="0" applyNumberFormat="1" applyFont="1" applyFill="1" applyBorder="1" applyAlignment="1">
      <alignment horizontal="left" vertical="center" wrapText="1"/>
    </xf>
    <xf numFmtId="49" fontId="74" fillId="0" borderId="3" xfId="0" applyNumberFormat="1" applyFont="1" applyFill="1" applyBorder="1" applyAlignment="1">
      <alignment horizontal="left" vertical="center" wrapText="1"/>
    </xf>
    <xf numFmtId="167" fontId="76" fillId="0" borderId="3" xfId="238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vertical="center" wrapText="1"/>
    </xf>
    <xf numFmtId="0" fontId="77" fillId="0" borderId="3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 shrinkToFit="1"/>
    </xf>
    <xf numFmtId="0" fontId="68" fillId="0" borderId="3" xfId="182" applyFont="1" applyFill="1" applyBorder="1" applyAlignment="1">
      <alignment horizontal="left" vertical="center" wrapText="1"/>
      <protection locked="0"/>
    </xf>
    <xf numFmtId="0" fontId="68" fillId="0" borderId="3" xfId="0" applyFont="1" applyFill="1" applyBorder="1" applyAlignment="1" applyProtection="1">
      <alignment horizontal="left" vertical="center" wrapText="1"/>
      <protection locked="0"/>
    </xf>
    <xf numFmtId="0" fontId="68" fillId="0" borderId="3" xfId="246" applyFont="1" applyFill="1" applyBorder="1" applyAlignment="1">
      <alignment horizontal="left" vertical="center" wrapText="1"/>
    </xf>
    <xf numFmtId="0" fontId="77" fillId="0" borderId="3" xfId="246" applyFont="1" applyFill="1" applyBorder="1" applyAlignment="1">
      <alignment horizontal="left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66" fontId="75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238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5" fillId="0" borderId="0" xfId="0" applyFont="1" applyFill="1" applyAlignment="1">
      <alignment horizontal="center" vertical="center" textRotation="180"/>
    </xf>
    <xf numFmtId="0" fontId="4" fillId="0" borderId="3" xfId="0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center" wrapText="1"/>
    </xf>
    <xf numFmtId="166" fontId="4" fillId="0" borderId="18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 wrapText="1" shrinkToFi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0" fontId="68" fillId="0" borderId="0" xfId="246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" xfId="246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left" vertical="center" wrapText="1"/>
    </xf>
    <xf numFmtId="167" fontId="5" fillId="0" borderId="0" xfId="0" quotePrefix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/>
    </xf>
    <xf numFmtId="0" fontId="4" fillId="0" borderId="0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8" fillId="0" borderId="0" xfId="0" applyFont="1" applyFill="1" applyAlignment="1">
      <alignment horizontal="center" vertical="center" textRotation="180"/>
    </xf>
    <xf numFmtId="0" fontId="5" fillId="0" borderId="15" xfId="246" applyFont="1" applyFill="1" applyBorder="1" applyAlignment="1">
      <alignment horizontal="center" vertical="center" wrapText="1"/>
    </xf>
    <xf numFmtId="0" fontId="5" fillId="0" borderId="16" xfId="246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5" fillId="0" borderId="0" xfId="0" quotePrefix="1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/>
    </xf>
    <xf numFmtId="167" fontId="5" fillId="0" borderId="0" xfId="0" quotePrefix="1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textRotation="180"/>
    </xf>
    <xf numFmtId="0" fontId="69" fillId="0" borderId="0" xfId="238" applyNumberFormat="1" applyFont="1" applyFill="1" applyBorder="1" applyAlignment="1">
      <alignment horizontal="center" vertical="center" wrapText="1"/>
    </xf>
    <xf numFmtId="0" fontId="9" fillId="0" borderId="15" xfId="238" applyNumberFormat="1" applyFont="1" applyFill="1" applyBorder="1" applyAlignment="1">
      <alignment horizontal="center" vertical="center" wrapText="1"/>
    </xf>
    <xf numFmtId="0" fontId="0" fillId="0" borderId="16" xfId="0" applyBorder="1"/>
    <xf numFmtId="167" fontId="9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272"/>
  <sheetViews>
    <sheetView tabSelected="1" showWhiteSpace="0" view="pageBreakPreview" topLeftCell="A49" zoomScale="75" zoomScaleSheetLayoutView="75" zoomScalePageLayoutView="66" workbookViewId="0">
      <selection activeCell="F52" sqref="F52"/>
    </sheetView>
  </sheetViews>
  <sheetFormatPr defaultColWidth="10.28515625" defaultRowHeight="18.75"/>
  <cols>
    <col min="1" max="1" width="36.42578125" style="3" customWidth="1"/>
    <col min="2" max="2" width="11.28515625" style="21" customWidth="1"/>
    <col min="3" max="3" width="16.7109375" style="21" customWidth="1"/>
    <col min="4" max="4" width="15.7109375" style="21" customWidth="1"/>
    <col min="5" max="5" width="14.42578125" style="21" customWidth="1"/>
    <col min="6" max="6" width="14" style="3" customWidth="1"/>
    <col min="7" max="7" width="10" style="3" customWidth="1"/>
    <col min="8" max="8" width="9.5703125" style="3" customWidth="1"/>
    <col min="9" max="10" width="9.140625" style="3"/>
    <col min="11" max="11" width="10.5703125" style="3" customWidth="1"/>
    <col min="12" max="16384" width="10.28515625" style="3"/>
  </cols>
  <sheetData>
    <row r="1" spans="1:6">
      <c r="A1" s="74"/>
      <c r="B1" s="78"/>
      <c r="E1" s="167" t="s">
        <v>270</v>
      </c>
      <c r="F1" s="167"/>
    </row>
    <row r="2" spans="1:6" ht="18.75" customHeight="1">
      <c r="A2" s="74"/>
      <c r="E2" s="179" t="s">
        <v>303</v>
      </c>
      <c r="F2" s="179"/>
    </row>
    <row r="3" spans="1:6" ht="18.75" customHeight="1">
      <c r="A3" s="74"/>
      <c r="E3" s="179"/>
      <c r="F3" s="179"/>
    </row>
    <row r="4" spans="1:6" ht="18.75" customHeight="1">
      <c r="A4" s="74"/>
      <c r="E4" s="179"/>
      <c r="F4" s="179"/>
    </row>
    <row r="5" spans="1:6" ht="18.75" customHeight="1">
      <c r="A5" s="74"/>
      <c r="B5" s="3"/>
      <c r="E5" s="179"/>
      <c r="F5" s="179"/>
    </row>
    <row r="6" spans="1:6" ht="18.75" customHeight="1">
      <c r="A6" s="74"/>
      <c r="B6" s="3"/>
      <c r="E6" s="179"/>
      <c r="F6" s="179"/>
    </row>
    <row r="7" spans="1:6" ht="18.75" customHeight="1">
      <c r="A7" s="75"/>
      <c r="D7" s="54"/>
      <c r="E7" s="179"/>
      <c r="F7" s="179"/>
    </row>
    <row r="8" spans="1:6">
      <c r="A8" s="75"/>
      <c r="B8" s="72"/>
      <c r="D8" s="31"/>
      <c r="E8" s="31"/>
      <c r="F8" s="73"/>
    </row>
    <row r="9" spans="1:6">
      <c r="A9" s="75" t="s">
        <v>271</v>
      </c>
      <c r="B9" s="3"/>
      <c r="C9" s="14" t="s">
        <v>273</v>
      </c>
      <c r="D9" s="3"/>
      <c r="E9" s="3"/>
    </row>
    <row r="10" spans="1:6" ht="56.25">
      <c r="A10" s="137" t="s">
        <v>291</v>
      </c>
      <c r="B10" s="3"/>
      <c r="C10" s="138"/>
      <c r="F10" s="20"/>
    </row>
    <row r="11" spans="1:6" ht="37.5">
      <c r="A11" s="140" t="s">
        <v>295</v>
      </c>
      <c r="C11" s="54" t="s">
        <v>274</v>
      </c>
      <c r="F11" s="20"/>
    </row>
    <row r="12" spans="1:6">
      <c r="A12" s="139" t="s">
        <v>290</v>
      </c>
      <c r="B12" s="3"/>
      <c r="C12" s="54" t="s">
        <v>274</v>
      </c>
      <c r="D12" s="20"/>
      <c r="E12" s="20"/>
      <c r="F12" s="20"/>
    </row>
    <row r="13" spans="1:6">
      <c r="A13" s="74"/>
      <c r="D13" s="20"/>
      <c r="E13" s="20"/>
      <c r="F13" s="20"/>
    </row>
    <row r="14" spans="1:6">
      <c r="A14" s="74"/>
      <c r="B14" s="71"/>
    </row>
    <row r="15" spans="1:6">
      <c r="A15" s="75" t="s">
        <v>272</v>
      </c>
      <c r="B15" s="3"/>
    </row>
    <row r="16" spans="1:6">
      <c r="A16" s="5" t="s">
        <v>292</v>
      </c>
      <c r="B16" s="3"/>
    </row>
    <row r="17" spans="1:6">
      <c r="A17" s="5" t="s">
        <v>280</v>
      </c>
      <c r="B17" s="3"/>
    </row>
    <row r="18" spans="1:6">
      <c r="A18" s="5" t="s">
        <v>293</v>
      </c>
      <c r="B18" s="3"/>
    </row>
    <row r="19" spans="1:6" ht="48" customHeight="1">
      <c r="A19" s="140" t="s">
        <v>295</v>
      </c>
      <c r="B19" s="45"/>
      <c r="C19" s="70"/>
      <c r="D19" s="45"/>
      <c r="E19" s="45"/>
    </row>
    <row r="20" spans="1:6">
      <c r="A20" s="5" t="s">
        <v>294</v>
      </c>
      <c r="B20" s="3"/>
      <c r="D20" s="38"/>
      <c r="E20" s="38"/>
      <c r="F20" s="38"/>
    </row>
    <row r="21" spans="1:6" s="76" customFormat="1">
      <c r="C21" s="31"/>
      <c r="D21" s="77"/>
      <c r="E21" s="77"/>
      <c r="F21" s="77"/>
    </row>
    <row r="22" spans="1:6" ht="9.75" customHeight="1">
      <c r="B22" s="3"/>
      <c r="D22" s="38"/>
      <c r="E22" s="38"/>
      <c r="F22" s="38"/>
    </row>
    <row r="23" spans="1:6" s="130" customFormat="1" ht="9.75" customHeight="1">
      <c r="C23" s="128"/>
      <c r="D23" s="38"/>
      <c r="E23" s="38"/>
      <c r="F23" s="38"/>
    </row>
    <row r="24" spans="1:6" s="130" customFormat="1" ht="9.75" customHeight="1">
      <c r="C24" s="128"/>
      <c r="D24" s="38"/>
      <c r="E24" s="38"/>
      <c r="F24" s="38"/>
    </row>
    <row r="25" spans="1:6" s="130" customFormat="1" ht="9.75" customHeight="1">
      <c r="C25" s="128"/>
      <c r="D25" s="38"/>
      <c r="E25" s="38"/>
      <c r="F25" s="38"/>
    </row>
    <row r="26" spans="1:6" s="130" customFormat="1" ht="9.75" customHeight="1">
      <c r="C26" s="128"/>
      <c r="D26" s="38"/>
      <c r="E26" s="38"/>
      <c r="F26" s="38"/>
    </row>
    <row r="27" spans="1:6" s="130" customFormat="1" ht="9.75" customHeight="1">
      <c r="C27" s="128"/>
      <c r="D27" s="38"/>
      <c r="E27" s="38"/>
      <c r="F27" s="38"/>
    </row>
    <row r="28" spans="1:6" s="130" customFormat="1" ht="9.75" customHeight="1">
      <c r="C28" s="128"/>
      <c r="D28" s="38"/>
      <c r="E28" s="38"/>
      <c r="F28" s="38"/>
    </row>
    <row r="29" spans="1:6" ht="60" customHeight="1">
      <c r="A29" s="44" t="s">
        <v>11</v>
      </c>
      <c r="B29" s="164" t="s">
        <v>284</v>
      </c>
      <c r="C29" s="164"/>
      <c r="D29" s="164"/>
      <c r="E29" s="164"/>
      <c r="F29" s="164"/>
    </row>
    <row r="30" spans="1:6" ht="37.5">
      <c r="A30" s="44" t="s">
        <v>12</v>
      </c>
      <c r="B30" s="164" t="s">
        <v>296</v>
      </c>
      <c r="C30" s="164"/>
      <c r="D30" s="164"/>
      <c r="E30" s="164"/>
      <c r="F30" s="164"/>
    </row>
    <row r="31" spans="1:6">
      <c r="A31" s="44" t="s">
        <v>17</v>
      </c>
      <c r="B31" s="164"/>
      <c r="C31" s="164"/>
      <c r="D31" s="164"/>
      <c r="E31" s="164"/>
      <c r="F31" s="164"/>
    </row>
    <row r="32" spans="1:6" ht="37.5">
      <c r="A32" s="44" t="s">
        <v>68</v>
      </c>
      <c r="B32" s="164"/>
      <c r="C32" s="164"/>
      <c r="D32" s="164"/>
      <c r="E32" s="164"/>
      <c r="F32" s="164"/>
    </row>
    <row r="33" spans="1:6">
      <c r="A33" s="44" t="s">
        <v>14</v>
      </c>
      <c r="B33" s="164"/>
      <c r="C33" s="164"/>
      <c r="D33" s="164"/>
      <c r="E33" s="164"/>
      <c r="F33" s="164"/>
    </row>
    <row r="34" spans="1:6" ht="58.5" customHeight="1">
      <c r="A34" s="44" t="s">
        <v>13</v>
      </c>
      <c r="B34" s="164" t="s">
        <v>297</v>
      </c>
      <c r="C34" s="164"/>
      <c r="D34" s="164"/>
      <c r="E34" s="164"/>
      <c r="F34" s="164"/>
    </row>
    <row r="35" spans="1:6" ht="37.5">
      <c r="A35" s="44" t="s">
        <v>240</v>
      </c>
      <c r="B35" s="164" t="s">
        <v>298</v>
      </c>
      <c r="C35" s="164"/>
      <c r="D35" s="164"/>
      <c r="E35" s="164"/>
      <c r="F35" s="164"/>
    </row>
    <row r="36" spans="1:6">
      <c r="A36" s="44" t="s">
        <v>18</v>
      </c>
      <c r="B36" s="164" t="s">
        <v>296</v>
      </c>
      <c r="C36" s="164"/>
      <c r="D36" s="164"/>
      <c r="E36" s="164"/>
      <c r="F36" s="164"/>
    </row>
    <row r="37" spans="1:6" ht="37.5">
      <c r="A37" s="44" t="s">
        <v>97</v>
      </c>
      <c r="B37" s="164">
        <v>15</v>
      </c>
      <c r="C37" s="164"/>
      <c r="D37" s="164"/>
      <c r="E37" s="164"/>
      <c r="F37" s="164"/>
    </row>
    <row r="38" spans="1:6">
      <c r="A38" s="44" t="s">
        <v>8</v>
      </c>
      <c r="B38" s="164" t="s">
        <v>285</v>
      </c>
      <c r="C38" s="164"/>
      <c r="D38" s="164"/>
      <c r="E38" s="164"/>
      <c r="F38" s="164"/>
    </row>
    <row r="39" spans="1:6">
      <c r="A39" s="44" t="s">
        <v>9</v>
      </c>
      <c r="B39" s="164" t="s">
        <v>299</v>
      </c>
      <c r="C39" s="164"/>
      <c r="D39" s="164"/>
      <c r="E39" s="164"/>
      <c r="F39" s="164"/>
    </row>
    <row r="40" spans="1:6" ht="37.5">
      <c r="A40" s="44" t="s">
        <v>10</v>
      </c>
      <c r="B40" s="164" t="s">
        <v>286</v>
      </c>
      <c r="C40" s="164"/>
      <c r="D40" s="164"/>
      <c r="E40" s="164"/>
      <c r="F40" s="164"/>
    </row>
    <row r="41" spans="1:6">
      <c r="A41" s="54"/>
      <c r="B41" s="3"/>
      <c r="D41" s="3"/>
      <c r="E41" s="3"/>
    </row>
    <row r="42" spans="1:6" s="130" customFormat="1">
      <c r="A42" s="129"/>
      <c r="C42" s="128"/>
    </row>
    <row r="43" spans="1:6" s="130" customFormat="1">
      <c r="A43" s="129"/>
      <c r="C43" s="128"/>
    </row>
    <row r="44" spans="1:6">
      <c r="A44" s="165" t="s">
        <v>312</v>
      </c>
      <c r="B44" s="165"/>
      <c r="C44" s="165"/>
      <c r="D44" s="165"/>
      <c r="E44" s="165"/>
      <c r="F44" s="165"/>
    </row>
    <row r="45" spans="1:6">
      <c r="A45" s="14"/>
      <c r="B45" s="14"/>
      <c r="C45" s="14"/>
      <c r="D45" s="14"/>
      <c r="E45" s="14"/>
      <c r="F45" s="14"/>
    </row>
    <row r="46" spans="1:6">
      <c r="A46" s="165" t="s">
        <v>178</v>
      </c>
      <c r="B46" s="165"/>
      <c r="C46" s="165"/>
      <c r="D46" s="165"/>
      <c r="E46" s="165"/>
      <c r="F46" s="165"/>
    </row>
    <row r="47" spans="1:6">
      <c r="B47" s="22"/>
      <c r="C47" s="4"/>
      <c r="D47" s="22"/>
      <c r="E47" s="22"/>
      <c r="F47" s="22"/>
    </row>
    <row r="48" spans="1:6">
      <c r="A48" s="175" t="s">
        <v>216</v>
      </c>
      <c r="B48" s="176" t="s">
        <v>15</v>
      </c>
      <c r="C48" s="171" t="s">
        <v>30</v>
      </c>
      <c r="D48" s="171" t="s">
        <v>36</v>
      </c>
      <c r="E48" s="169" t="s">
        <v>148</v>
      </c>
      <c r="F48" s="176" t="s">
        <v>118</v>
      </c>
    </row>
    <row r="49" spans="1:6">
      <c r="A49" s="175"/>
      <c r="B49" s="176"/>
      <c r="C49" s="172"/>
      <c r="D49" s="172"/>
      <c r="E49" s="170"/>
      <c r="F49" s="176"/>
    </row>
    <row r="50" spans="1:6">
      <c r="A50" s="6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</row>
    <row r="51" spans="1:6">
      <c r="A51" s="177" t="s">
        <v>87</v>
      </c>
      <c r="B51" s="177"/>
      <c r="C51" s="177"/>
      <c r="D51" s="177"/>
      <c r="E51" s="177"/>
      <c r="F51" s="177"/>
    </row>
    <row r="52" spans="1:6" s="127" customFormat="1" ht="37.5">
      <c r="A52" s="125" t="s">
        <v>287</v>
      </c>
      <c r="B52" s="125"/>
      <c r="C52" s="102">
        <v>2095.3000000000002</v>
      </c>
      <c r="D52" s="102">
        <v>2041.1</v>
      </c>
      <c r="E52" s="102">
        <v>2041.1</v>
      </c>
      <c r="F52" s="102">
        <v>2648.8</v>
      </c>
    </row>
    <row r="53" spans="1:6" ht="56.25">
      <c r="A53" s="59" t="s">
        <v>179</v>
      </c>
      <c r="B53" s="6">
        <f>'1.1. Фін результат_табл. 1'!B9</f>
        <v>1000</v>
      </c>
      <c r="C53" s="126">
        <v>21431.4</v>
      </c>
      <c r="D53" s="126">
        <v>12561.1</v>
      </c>
      <c r="E53" s="136">
        <v>12561.1</v>
      </c>
      <c r="F53" s="126">
        <v>12686.7</v>
      </c>
    </row>
    <row r="54" spans="1:6" ht="75">
      <c r="A54" s="59" t="s">
        <v>302</v>
      </c>
      <c r="B54" s="6">
        <f>'1.1. Фін результат_табл. 1'!B10</f>
        <v>1010</v>
      </c>
      <c r="C54" s="126">
        <v>19344.599999999999</v>
      </c>
      <c r="D54" s="126">
        <v>10525.1</v>
      </c>
      <c r="E54" s="136">
        <v>10525.1</v>
      </c>
      <c r="F54" s="126">
        <v>10043.200000000001</v>
      </c>
    </row>
    <row r="55" spans="1:6">
      <c r="A55" s="60" t="s">
        <v>241</v>
      </c>
      <c r="B55" s="6">
        <f>'1.1. Фін результат_табл. 1'!B19</f>
        <v>1020</v>
      </c>
      <c r="C55" s="126">
        <v>2095.3000000000002</v>
      </c>
      <c r="D55" s="126">
        <v>2041.1</v>
      </c>
      <c r="E55" s="136">
        <v>2041.1</v>
      </c>
      <c r="F55" s="126">
        <v>2648.8</v>
      </c>
    </row>
    <row r="56" spans="1:6">
      <c r="A56" s="59" t="s">
        <v>122</v>
      </c>
      <c r="B56" s="6">
        <f>'1.1. Фін результат_табл. 1'!B22</f>
        <v>1040</v>
      </c>
      <c r="C56" s="126">
        <v>711.2</v>
      </c>
      <c r="D56" s="126">
        <v>687</v>
      </c>
      <c r="E56" s="136">
        <v>687</v>
      </c>
      <c r="F56" s="126">
        <v>916.4</v>
      </c>
    </row>
    <row r="57" spans="1:6">
      <c r="A57" s="59" t="s">
        <v>119</v>
      </c>
      <c r="B57" s="6">
        <f>'1.1. Фін результат_табл. 1'!B45</f>
        <v>1070</v>
      </c>
      <c r="C57" s="126">
        <v>1117.5</v>
      </c>
      <c r="D57" s="126">
        <v>1069.5999999999999</v>
      </c>
      <c r="E57" s="136">
        <v>1069.5999999999999</v>
      </c>
      <c r="F57" s="126">
        <v>1445.1</v>
      </c>
    </row>
    <row r="58" spans="1:6" s="127" customFormat="1" ht="37.5">
      <c r="A58" s="59" t="s">
        <v>289</v>
      </c>
      <c r="B58" s="123"/>
      <c r="C58" s="126">
        <v>8.5</v>
      </c>
      <c r="D58" s="126">
        <v>5.2</v>
      </c>
      <c r="E58" s="136">
        <v>5.2</v>
      </c>
      <c r="F58" s="126">
        <v>5.3</v>
      </c>
    </row>
    <row r="59" spans="1:6">
      <c r="A59" s="59" t="s">
        <v>28</v>
      </c>
      <c r="B59" s="6">
        <f>'1.1. Фін результат_табл. 1'!B76</f>
        <v>1300</v>
      </c>
      <c r="C59" s="126">
        <v>8.5</v>
      </c>
      <c r="D59" s="126">
        <v>10.1</v>
      </c>
      <c r="E59" s="136">
        <v>10.1</v>
      </c>
      <c r="F59" s="126">
        <v>11.2</v>
      </c>
    </row>
    <row r="60" spans="1:6" ht="37.5">
      <c r="A60" s="29" t="s">
        <v>4</v>
      </c>
      <c r="B60" s="6">
        <f>'1.1. Фін результат_табл. 1'!B59</f>
        <v>1100</v>
      </c>
      <c r="C60" s="126">
        <v>258.10000000000002</v>
      </c>
      <c r="D60" s="126">
        <v>269.2</v>
      </c>
      <c r="E60" s="136">
        <v>269.2</v>
      </c>
      <c r="F60" s="126">
        <v>271.89999999999998</v>
      </c>
    </row>
    <row r="61" spans="1:6">
      <c r="A61" s="61" t="s">
        <v>123</v>
      </c>
      <c r="B61" s="6">
        <f>'1.1. Фін результат_табл. 1'!B87</f>
        <v>1410</v>
      </c>
      <c r="C61" s="126">
        <v>284.7</v>
      </c>
      <c r="D61" s="126">
        <v>307.89999999999998</v>
      </c>
      <c r="E61" s="136">
        <v>307.89999999999998</v>
      </c>
      <c r="F61" s="126">
        <v>311</v>
      </c>
    </row>
    <row r="62" spans="1:6">
      <c r="A62" s="55" t="s">
        <v>198</v>
      </c>
      <c r="B62" s="6">
        <f>' 5. Коефіцієнти'!B9</f>
        <v>5010</v>
      </c>
      <c r="C62" s="126">
        <v>1.3</v>
      </c>
      <c r="D62" s="126">
        <v>1.1000000000000001</v>
      </c>
      <c r="E62" s="136">
        <v>2.5</v>
      </c>
      <c r="F62" s="126">
        <v>2.5</v>
      </c>
    </row>
    <row r="63" spans="1:6" ht="56.25">
      <c r="A63" s="55" t="s">
        <v>124</v>
      </c>
      <c r="B63" s="6">
        <f>'1.1. Фін результат_табл. 1'!B77</f>
        <v>1310</v>
      </c>
      <c r="C63" s="126"/>
      <c r="D63" s="126"/>
      <c r="E63" s="136"/>
      <c r="F63" s="126"/>
    </row>
    <row r="64" spans="1:6">
      <c r="A64" s="59" t="s">
        <v>202</v>
      </c>
      <c r="B64" s="6">
        <f>'1.1. Фін результат_табл. 1'!B78</f>
        <v>1320</v>
      </c>
      <c r="C64" s="126"/>
      <c r="D64" s="126"/>
      <c r="E64" s="136"/>
      <c r="F64" s="126"/>
    </row>
    <row r="65" spans="1:6" ht="37.5">
      <c r="A65" s="61" t="s">
        <v>85</v>
      </c>
      <c r="B65" s="6">
        <f>'1.1. Фін результат_табл. 1'!B68</f>
        <v>1170</v>
      </c>
      <c r="C65" s="126">
        <v>266.60000000000002</v>
      </c>
      <c r="D65" s="126">
        <v>269.2</v>
      </c>
      <c r="E65" s="136">
        <v>269.2</v>
      </c>
      <c r="F65" s="126">
        <v>271.89999999999998</v>
      </c>
    </row>
    <row r="66" spans="1:6" ht="37.5">
      <c r="A66" s="12" t="s">
        <v>120</v>
      </c>
      <c r="B66" s="6">
        <f>'1.1. Фін результат_табл. 1'!B69</f>
        <v>1180</v>
      </c>
      <c r="C66" s="126">
        <v>48</v>
      </c>
      <c r="D66" s="126">
        <v>48.4</v>
      </c>
      <c r="E66" s="136">
        <v>48.4</v>
      </c>
      <c r="F66" s="126">
        <v>48.9</v>
      </c>
    </row>
    <row r="67" spans="1:6" ht="37.5">
      <c r="A67" s="29" t="s">
        <v>199</v>
      </c>
      <c r="B67" s="6">
        <f>'1.1. Фін результат_табл. 1'!B71</f>
        <v>1200</v>
      </c>
      <c r="C67" s="126">
        <v>218.6</v>
      </c>
      <c r="D67" s="126">
        <v>220.8</v>
      </c>
      <c r="E67" s="136">
        <v>220.8</v>
      </c>
      <c r="F67" s="126">
        <v>223</v>
      </c>
    </row>
    <row r="68" spans="1:6" ht="37.5">
      <c r="A68" s="55" t="s">
        <v>200</v>
      </c>
      <c r="B68" s="6">
        <f>' 5. Коефіцієнти'!B12</f>
        <v>5040</v>
      </c>
      <c r="C68" s="131">
        <v>0.01</v>
      </c>
      <c r="D68" s="131">
        <v>0.01</v>
      </c>
      <c r="E68" s="131">
        <v>0.02</v>
      </c>
      <c r="F68" s="131">
        <v>0.02</v>
      </c>
    </row>
    <row r="69" spans="1:6">
      <c r="A69" s="168" t="s">
        <v>136</v>
      </c>
      <c r="B69" s="168"/>
      <c r="C69" s="168"/>
      <c r="D69" s="168"/>
      <c r="E69" s="168"/>
      <c r="F69" s="168"/>
    </row>
    <row r="70" spans="1:6" ht="37.5">
      <c r="A70" s="58" t="s">
        <v>217</v>
      </c>
      <c r="B70" s="6">
        <f>'2._табл 2'!B21</f>
        <v>2100</v>
      </c>
      <c r="C70" s="13">
        <v>10.9</v>
      </c>
      <c r="D70" s="13">
        <v>11</v>
      </c>
      <c r="E70" s="13">
        <v>11</v>
      </c>
      <c r="F70" s="13">
        <v>11.2</v>
      </c>
    </row>
    <row r="71" spans="1:6" ht="37.5">
      <c r="A71" s="34" t="s">
        <v>135</v>
      </c>
      <c r="B71" s="6">
        <f>'2._табл 2'!B24</f>
        <v>2110</v>
      </c>
      <c r="C71" s="13">
        <v>48</v>
      </c>
      <c r="D71" s="13">
        <v>48.4</v>
      </c>
      <c r="E71" s="13">
        <v>48.4</v>
      </c>
      <c r="F71" s="13">
        <v>48.9</v>
      </c>
    </row>
    <row r="72" spans="1:6" ht="75">
      <c r="A72" s="34" t="s">
        <v>264</v>
      </c>
      <c r="B72" s="124" t="s">
        <v>288</v>
      </c>
      <c r="C72" s="13">
        <v>386.3</v>
      </c>
      <c r="D72" s="13">
        <v>313.10000000000002</v>
      </c>
      <c r="E72" s="13">
        <v>313.10000000000002</v>
      </c>
      <c r="F72" s="13">
        <v>316.2</v>
      </c>
    </row>
    <row r="73" spans="1:6" ht="75">
      <c r="A73" s="58" t="s">
        <v>208</v>
      </c>
      <c r="B73" s="6">
        <f>'2._табл 2'!B27</f>
        <v>2140</v>
      </c>
      <c r="C73" s="13">
        <v>484.9</v>
      </c>
      <c r="D73" s="13">
        <v>448.8</v>
      </c>
      <c r="E73" s="13">
        <v>448.8</v>
      </c>
      <c r="F73" s="13">
        <v>677.8</v>
      </c>
    </row>
    <row r="74" spans="1:6" ht="75">
      <c r="A74" s="58" t="s">
        <v>77</v>
      </c>
      <c r="B74" s="6">
        <f>'2._табл 2'!B37</f>
        <v>2150</v>
      </c>
      <c r="C74" s="13">
        <v>237.1</v>
      </c>
      <c r="D74" s="13">
        <v>230.7</v>
      </c>
      <c r="E74" s="13">
        <v>230.7</v>
      </c>
      <c r="F74" s="13">
        <v>343.1</v>
      </c>
    </row>
    <row r="75" spans="1:6" ht="37.5">
      <c r="A75" s="57" t="s">
        <v>218</v>
      </c>
      <c r="B75" s="6">
        <f>'2._табл 2'!B38</f>
        <v>2200</v>
      </c>
      <c r="C75" s="13">
        <v>930.1</v>
      </c>
      <c r="D75" s="13">
        <v>821.3</v>
      </c>
      <c r="E75" s="13">
        <v>821.3</v>
      </c>
      <c r="F75" s="13">
        <v>1054.0999999999999</v>
      </c>
    </row>
    <row r="76" spans="1:6">
      <c r="A76" s="168" t="s">
        <v>134</v>
      </c>
      <c r="B76" s="168"/>
      <c r="C76" s="168"/>
      <c r="D76" s="168"/>
      <c r="E76" s="168"/>
      <c r="F76" s="168"/>
    </row>
    <row r="77" spans="1:6" ht="37.5">
      <c r="A77" s="57" t="s">
        <v>125</v>
      </c>
      <c r="B77" s="6">
        <f>'3. Рух грошових коштів'!B64</f>
        <v>3600</v>
      </c>
      <c r="C77" s="13">
        <v>574.70000000000005</v>
      </c>
      <c r="D77" s="13">
        <v>615.29999999999995</v>
      </c>
      <c r="E77" s="13">
        <v>615.29999999999995</v>
      </c>
      <c r="F77" s="13">
        <v>621.5</v>
      </c>
    </row>
    <row r="78" spans="1:6" ht="37.5">
      <c r="A78" s="58" t="s">
        <v>126</v>
      </c>
      <c r="B78" s="6">
        <f>'3. Рух грошових коштів'!B19</f>
        <v>3090</v>
      </c>
      <c r="C78" s="13">
        <v>66.599999999999994</v>
      </c>
      <c r="D78" s="13">
        <v>678.8</v>
      </c>
      <c r="E78" s="13">
        <v>678.8</v>
      </c>
      <c r="F78" s="13">
        <v>784.8</v>
      </c>
    </row>
    <row r="79" spans="1:6" ht="37.5">
      <c r="A79" s="58" t="s">
        <v>203</v>
      </c>
      <c r="B79" s="6">
        <f>'3. Рух грошових коштів'!B36</f>
        <v>3320</v>
      </c>
      <c r="C79" s="13">
        <v>0</v>
      </c>
      <c r="D79" s="13">
        <v>-667.2</v>
      </c>
      <c r="E79" s="13">
        <v>-667.2</v>
      </c>
      <c r="F79" s="13">
        <v>-673.9</v>
      </c>
    </row>
    <row r="80" spans="1:6" ht="37.5">
      <c r="A80" s="58" t="s">
        <v>127</v>
      </c>
      <c r="B80" s="6">
        <f>'3. Рух грошових коштів'!B62</f>
        <v>3580</v>
      </c>
      <c r="C80" s="13">
        <v>-298.5</v>
      </c>
      <c r="D80" s="13">
        <v>-215</v>
      </c>
      <c r="E80" s="13">
        <v>-215</v>
      </c>
      <c r="F80" s="13">
        <v>-316.39999999999998</v>
      </c>
    </row>
    <row r="81" spans="1:6" ht="37.5">
      <c r="A81" s="58" t="s">
        <v>151</v>
      </c>
      <c r="B81" s="6">
        <f>'3. Рух грошових коштів'!B65</f>
        <v>3610</v>
      </c>
      <c r="C81" s="13">
        <v>0</v>
      </c>
      <c r="D81" s="13">
        <v>0</v>
      </c>
      <c r="E81" s="13">
        <v>0</v>
      </c>
      <c r="F81" s="13"/>
    </row>
    <row r="82" spans="1:6" ht="37.5">
      <c r="A82" s="57" t="s">
        <v>128</v>
      </c>
      <c r="B82" s="6">
        <f>'3. Рух грошових коштів'!B66</f>
        <v>3620</v>
      </c>
      <c r="C82" s="13">
        <v>342.8</v>
      </c>
      <c r="D82" s="13">
        <v>411.9</v>
      </c>
      <c r="E82" s="13">
        <v>411.9</v>
      </c>
      <c r="F82" s="13">
        <v>416</v>
      </c>
    </row>
    <row r="83" spans="1:6">
      <c r="A83" s="173" t="s">
        <v>184</v>
      </c>
      <c r="B83" s="174"/>
      <c r="C83" s="174"/>
      <c r="D83" s="174"/>
      <c r="E83" s="174"/>
      <c r="F83" s="174"/>
    </row>
    <row r="84" spans="1:6">
      <c r="A84" s="58" t="s">
        <v>183</v>
      </c>
      <c r="B84" s="6">
        <f>'4. Кап. інвестиції'!B7</f>
        <v>4000</v>
      </c>
      <c r="C84" s="13"/>
      <c r="D84" s="13">
        <v>556</v>
      </c>
      <c r="E84" s="13">
        <v>556</v>
      </c>
      <c r="F84" s="13">
        <v>561.6</v>
      </c>
    </row>
    <row r="85" spans="1:6">
      <c r="A85" s="178" t="s">
        <v>187</v>
      </c>
      <c r="B85" s="178"/>
      <c r="C85" s="178"/>
      <c r="D85" s="178"/>
      <c r="E85" s="178"/>
      <c r="F85" s="178"/>
    </row>
    <row r="86" spans="1:6" ht="37.5">
      <c r="A86" s="58" t="s">
        <v>154</v>
      </c>
      <c r="B86" s="6">
        <f>' 5. Коефіцієнти'!B10</f>
        <v>5020</v>
      </c>
      <c r="C86" s="13">
        <v>0.1</v>
      </c>
      <c r="D86" s="13">
        <v>0.1</v>
      </c>
      <c r="E86" s="13">
        <v>0.1</v>
      </c>
      <c r="F86" s="13">
        <v>0.1</v>
      </c>
    </row>
    <row r="87" spans="1:6" ht="37.5">
      <c r="A87" s="58" t="s">
        <v>150</v>
      </c>
      <c r="B87" s="6">
        <f>' 5. Коефіцієнти'!B11</f>
        <v>5030</v>
      </c>
      <c r="C87" s="13">
        <v>0.2</v>
      </c>
      <c r="D87" s="13">
        <v>0.2</v>
      </c>
      <c r="E87" s="13">
        <v>0.2</v>
      </c>
      <c r="F87" s="13">
        <v>0.2</v>
      </c>
    </row>
    <row r="88" spans="1:6" ht="37.5">
      <c r="A88" s="58" t="s">
        <v>201</v>
      </c>
      <c r="B88" s="6">
        <f>' 5. Коефіцієнти'!B15</f>
        <v>5110</v>
      </c>
      <c r="C88" s="13">
        <v>1.9</v>
      </c>
      <c r="D88" s="13">
        <v>1.2</v>
      </c>
      <c r="E88" s="13">
        <v>1.2</v>
      </c>
      <c r="F88" s="13">
        <v>0.9</v>
      </c>
    </row>
    <row r="89" spans="1:6">
      <c r="A89" s="168" t="s">
        <v>186</v>
      </c>
      <c r="B89" s="168"/>
      <c r="C89" s="168"/>
      <c r="D89" s="168"/>
      <c r="E89" s="168"/>
      <c r="F89" s="168"/>
    </row>
    <row r="90" spans="1:6">
      <c r="A90" s="58" t="s">
        <v>129</v>
      </c>
      <c r="B90" s="6">
        <v>6000</v>
      </c>
      <c r="C90" s="13">
        <v>158.80000000000001</v>
      </c>
      <c r="D90" s="13">
        <v>692.1</v>
      </c>
      <c r="E90" s="13">
        <v>692.1</v>
      </c>
      <c r="F90" s="13">
        <v>674.3</v>
      </c>
    </row>
    <row r="91" spans="1:6">
      <c r="A91" s="58" t="s">
        <v>130</v>
      </c>
      <c r="B91" s="6">
        <v>6010</v>
      </c>
      <c r="C91" s="13">
        <v>2093.6999999999998</v>
      </c>
      <c r="D91" s="13">
        <v>1528.7</v>
      </c>
      <c r="E91" s="13">
        <v>1528.7</v>
      </c>
      <c r="F91" s="13">
        <v>1468.5</v>
      </c>
    </row>
    <row r="92" spans="1:6" ht="37.5">
      <c r="A92" s="58" t="s">
        <v>219</v>
      </c>
      <c r="B92" s="6">
        <v>6020</v>
      </c>
      <c r="C92" s="13">
        <v>342.8</v>
      </c>
      <c r="D92" s="13">
        <v>203.4</v>
      </c>
      <c r="E92" s="13">
        <v>203.4</v>
      </c>
      <c r="F92" s="13">
        <v>205.5</v>
      </c>
    </row>
    <row r="93" spans="1:6" s="5" customFormat="1">
      <c r="A93" s="57" t="s">
        <v>223</v>
      </c>
      <c r="B93" s="6">
        <v>6030</v>
      </c>
      <c r="C93" s="132">
        <v>2252.5</v>
      </c>
      <c r="D93" s="132">
        <v>2220.8000000000002</v>
      </c>
      <c r="E93" s="132">
        <v>2220.8000000000002</v>
      </c>
      <c r="F93" s="132">
        <v>2142.8000000000002</v>
      </c>
    </row>
    <row r="94" spans="1:6" ht="37.5">
      <c r="A94" s="58" t="s">
        <v>152</v>
      </c>
      <c r="B94" s="6">
        <v>6040</v>
      </c>
      <c r="C94" s="13"/>
      <c r="D94" s="13"/>
      <c r="E94" s="13"/>
      <c r="F94" s="13"/>
    </row>
    <row r="95" spans="1:6" ht="37.5">
      <c r="A95" s="58" t="s">
        <v>153</v>
      </c>
      <c r="B95" s="6">
        <v>6050</v>
      </c>
      <c r="C95" s="13">
        <v>772.4</v>
      </c>
      <c r="D95" s="13">
        <v>1007.4</v>
      </c>
      <c r="E95" s="13">
        <v>1007.4</v>
      </c>
      <c r="F95" s="13">
        <v>997.5</v>
      </c>
    </row>
    <row r="96" spans="1:6" s="5" customFormat="1" ht="37.5">
      <c r="A96" s="57" t="s">
        <v>222</v>
      </c>
      <c r="B96" s="6">
        <v>6060</v>
      </c>
      <c r="C96" s="132">
        <v>772.4</v>
      </c>
      <c r="D96" s="132">
        <v>1007.4</v>
      </c>
      <c r="E96" s="132">
        <v>1007.4</v>
      </c>
      <c r="F96" s="132">
        <v>997.5</v>
      </c>
    </row>
    <row r="97" spans="1:6" ht="37.5">
      <c r="A97" s="58" t="s">
        <v>220</v>
      </c>
      <c r="B97" s="6">
        <v>6070</v>
      </c>
      <c r="C97" s="13"/>
      <c r="D97" s="13"/>
      <c r="E97" s="13"/>
      <c r="F97" s="13"/>
    </row>
    <row r="98" spans="1:6" ht="37.5">
      <c r="A98" s="58" t="s">
        <v>221</v>
      </c>
      <c r="B98" s="6">
        <v>6080</v>
      </c>
      <c r="C98" s="13"/>
      <c r="D98" s="13"/>
      <c r="E98" s="13"/>
      <c r="F98" s="13"/>
    </row>
    <row r="99" spans="1:6" s="5" customFormat="1">
      <c r="A99" s="57" t="s">
        <v>131</v>
      </c>
      <c r="B99" s="6">
        <v>6090</v>
      </c>
      <c r="C99" s="132">
        <v>1480.1</v>
      </c>
      <c r="D99" s="132">
        <v>1213.4000000000001</v>
      </c>
      <c r="E99" s="132">
        <v>1213.4000000000001</v>
      </c>
      <c r="F99" s="132">
        <v>921.2</v>
      </c>
    </row>
    <row r="100" spans="1:6" s="5" customFormat="1">
      <c r="A100" s="49"/>
      <c r="B100" s="21"/>
      <c r="C100" s="43"/>
      <c r="D100" s="50"/>
      <c r="E100" s="50"/>
      <c r="F100" s="50"/>
    </row>
    <row r="101" spans="1:6">
      <c r="A101" s="23"/>
      <c r="C101" s="25"/>
      <c r="D101" s="24"/>
      <c r="E101" s="24"/>
      <c r="F101" s="24"/>
    </row>
    <row r="102" spans="1:6" ht="34.5" customHeight="1">
      <c r="A102" s="133" t="s">
        <v>304</v>
      </c>
      <c r="B102" s="1"/>
      <c r="C102" s="134" t="s">
        <v>96</v>
      </c>
      <c r="D102" s="135"/>
      <c r="E102" s="166" t="s">
        <v>281</v>
      </c>
      <c r="F102" s="166"/>
    </row>
    <row r="103" spans="1:6" s="2" customFormat="1">
      <c r="A103" s="21" t="s">
        <v>71</v>
      </c>
      <c r="B103" s="3"/>
      <c r="C103" s="127" t="s">
        <v>72</v>
      </c>
      <c r="D103" s="127"/>
      <c r="E103" s="127"/>
      <c r="F103" s="127"/>
    </row>
    <row r="105" spans="1:6">
      <c r="A105" s="39"/>
    </row>
    <row r="106" spans="1:6">
      <c r="A106" s="39"/>
    </row>
    <row r="107" spans="1:6">
      <c r="A107" s="39"/>
    </row>
    <row r="108" spans="1:6" s="21" customFormat="1">
      <c r="A108" s="39"/>
      <c r="F108" s="3"/>
    </row>
    <row r="109" spans="1:6" s="21" customFormat="1">
      <c r="A109" s="39"/>
      <c r="F109" s="3"/>
    </row>
    <row r="110" spans="1:6" s="21" customFormat="1">
      <c r="A110" s="39"/>
      <c r="F110" s="3"/>
    </row>
    <row r="111" spans="1:6" s="21" customFormat="1">
      <c r="A111" s="39"/>
      <c r="F111" s="3"/>
    </row>
    <row r="112" spans="1:6" s="21" customFormat="1">
      <c r="A112" s="39"/>
      <c r="F112" s="3"/>
    </row>
    <row r="113" spans="1:6" s="21" customFormat="1">
      <c r="A113" s="39"/>
      <c r="F113" s="3"/>
    </row>
    <row r="114" spans="1:6" s="21" customFormat="1">
      <c r="A114" s="39"/>
      <c r="F114" s="3"/>
    </row>
    <row r="115" spans="1:6" s="21" customFormat="1">
      <c r="A115" s="39"/>
      <c r="F115" s="3"/>
    </row>
    <row r="116" spans="1:6" s="21" customFormat="1">
      <c r="A116" s="39"/>
      <c r="F116" s="3"/>
    </row>
    <row r="117" spans="1:6" s="21" customFormat="1">
      <c r="A117" s="39"/>
      <c r="F117" s="3"/>
    </row>
    <row r="118" spans="1:6" s="21" customFormat="1">
      <c r="A118" s="39"/>
      <c r="F118" s="3"/>
    </row>
    <row r="119" spans="1:6" s="21" customFormat="1">
      <c r="A119" s="39"/>
      <c r="F119" s="3"/>
    </row>
    <row r="120" spans="1:6" s="21" customFormat="1">
      <c r="A120" s="39"/>
      <c r="F120" s="3"/>
    </row>
    <row r="121" spans="1:6" s="21" customFormat="1">
      <c r="A121" s="39"/>
      <c r="F121" s="3"/>
    </row>
    <row r="122" spans="1:6" s="21" customFormat="1">
      <c r="A122" s="39"/>
      <c r="F122" s="3"/>
    </row>
    <row r="123" spans="1:6" s="21" customFormat="1">
      <c r="A123" s="39"/>
      <c r="F123" s="3"/>
    </row>
    <row r="124" spans="1:6" s="21" customFormat="1">
      <c r="A124" s="39"/>
      <c r="F124" s="3"/>
    </row>
    <row r="125" spans="1:6" s="21" customFormat="1">
      <c r="A125" s="39"/>
      <c r="F125" s="3"/>
    </row>
    <row r="126" spans="1:6" s="21" customFormat="1">
      <c r="A126" s="39"/>
      <c r="F126" s="3"/>
    </row>
    <row r="127" spans="1:6" s="21" customFormat="1">
      <c r="A127" s="39"/>
      <c r="F127" s="3"/>
    </row>
    <row r="128" spans="1:6" s="21" customFormat="1">
      <c r="A128" s="39"/>
      <c r="F128" s="3"/>
    </row>
    <row r="129" spans="1:6" s="21" customFormat="1">
      <c r="A129" s="39"/>
      <c r="F129" s="3"/>
    </row>
    <row r="130" spans="1:6" s="21" customFormat="1">
      <c r="A130" s="39"/>
      <c r="F130" s="3"/>
    </row>
    <row r="131" spans="1:6" s="21" customFormat="1">
      <c r="A131" s="39"/>
      <c r="F131" s="3"/>
    </row>
    <row r="132" spans="1:6" s="21" customFormat="1">
      <c r="A132" s="39"/>
      <c r="F132" s="3"/>
    </row>
    <row r="133" spans="1:6" s="21" customFormat="1">
      <c r="A133" s="39"/>
      <c r="F133" s="3"/>
    </row>
    <row r="134" spans="1:6" s="21" customFormat="1">
      <c r="A134" s="39"/>
      <c r="F134" s="3"/>
    </row>
    <row r="135" spans="1:6" s="21" customFormat="1">
      <c r="A135" s="39"/>
      <c r="F135" s="3"/>
    </row>
    <row r="136" spans="1:6" s="21" customFormat="1">
      <c r="A136" s="39"/>
      <c r="F136" s="3"/>
    </row>
    <row r="137" spans="1:6" s="21" customFormat="1">
      <c r="A137" s="39"/>
      <c r="F137" s="3"/>
    </row>
    <row r="138" spans="1:6" s="21" customFormat="1">
      <c r="A138" s="39"/>
      <c r="F138" s="3"/>
    </row>
    <row r="139" spans="1:6" s="21" customFormat="1">
      <c r="A139" s="39"/>
      <c r="F139" s="3"/>
    </row>
    <row r="140" spans="1:6" s="21" customFormat="1">
      <c r="A140" s="39"/>
      <c r="F140" s="3"/>
    </row>
    <row r="141" spans="1:6" s="21" customFormat="1">
      <c r="A141" s="39"/>
      <c r="F141" s="3"/>
    </row>
    <row r="142" spans="1:6" s="21" customFormat="1">
      <c r="A142" s="39"/>
      <c r="F142" s="3"/>
    </row>
    <row r="143" spans="1:6" s="21" customFormat="1">
      <c r="A143" s="39"/>
      <c r="F143" s="3"/>
    </row>
    <row r="144" spans="1:6" s="21" customFormat="1">
      <c r="A144" s="39"/>
      <c r="F144" s="3"/>
    </row>
    <row r="145" spans="1:6" s="21" customFormat="1">
      <c r="A145" s="39"/>
      <c r="F145" s="3"/>
    </row>
    <row r="146" spans="1:6" s="21" customFormat="1">
      <c r="A146" s="39"/>
      <c r="F146" s="3"/>
    </row>
    <row r="147" spans="1:6" s="21" customFormat="1">
      <c r="A147" s="39"/>
      <c r="F147" s="3"/>
    </row>
    <row r="148" spans="1:6" s="21" customFormat="1">
      <c r="A148" s="39"/>
      <c r="F148" s="3"/>
    </row>
    <row r="149" spans="1:6" s="21" customFormat="1">
      <c r="A149" s="39"/>
      <c r="F149" s="3"/>
    </row>
    <row r="150" spans="1:6" s="21" customFormat="1">
      <c r="A150" s="39"/>
      <c r="F150" s="3"/>
    </row>
    <row r="151" spans="1:6" s="21" customFormat="1">
      <c r="A151" s="39"/>
      <c r="F151" s="3"/>
    </row>
    <row r="152" spans="1:6" s="21" customFormat="1">
      <c r="A152" s="39"/>
      <c r="F152" s="3"/>
    </row>
    <row r="153" spans="1:6" s="21" customFormat="1">
      <c r="A153" s="39"/>
      <c r="F153" s="3"/>
    </row>
    <row r="154" spans="1:6" s="21" customFormat="1">
      <c r="A154" s="39"/>
      <c r="F154" s="3"/>
    </row>
    <row r="155" spans="1:6" s="21" customFormat="1">
      <c r="A155" s="39"/>
      <c r="F155" s="3"/>
    </row>
    <row r="156" spans="1:6" s="21" customFormat="1">
      <c r="A156" s="39"/>
      <c r="F156" s="3"/>
    </row>
    <row r="157" spans="1:6" s="21" customFormat="1">
      <c r="A157" s="39"/>
      <c r="F157" s="3"/>
    </row>
    <row r="158" spans="1:6" s="21" customFormat="1">
      <c r="A158" s="39"/>
      <c r="F158" s="3"/>
    </row>
    <row r="159" spans="1:6" s="21" customFormat="1">
      <c r="A159" s="39"/>
      <c r="F159" s="3"/>
    </row>
    <row r="160" spans="1:6" s="21" customFormat="1">
      <c r="A160" s="39"/>
      <c r="F160" s="3"/>
    </row>
    <row r="161" spans="1:6" s="21" customFormat="1">
      <c r="A161" s="39"/>
      <c r="F161" s="3"/>
    </row>
    <row r="162" spans="1:6" s="21" customFormat="1">
      <c r="A162" s="39"/>
      <c r="F162" s="3"/>
    </row>
    <row r="163" spans="1:6" s="21" customFormat="1">
      <c r="A163" s="39"/>
      <c r="F163" s="3"/>
    </row>
    <row r="164" spans="1:6" s="21" customFormat="1">
      <c r="A164" s="39"/>
      <c r="F164" s="3"/>
    </row>
    <row r="165" spans="1:6" s="21" customFormat="1">
      <c r="A165" s="39"/>
      <c r="F165" s="3"/>
    </row>
    <row r="166" spans="1:6" s="21" customFormat="1">
      <c r="A166" s="39"/>
      <c r="F166" s="3"/>
    </row>
    <row r="167" spans="1:6" s="21" customFormat="1">
      <c r="A167" s="39"/>
      <c r="F167" s="3"/>
    </row>
    <row r="168" spans="1:6" s="21" customFormat="1">
      <c r="A168" s="39"/>
      <c r="F168" s="3"/>
    </row>
    <row r="169" spans="1:6" s="21" customFormat="1">
      <c r="A169" s="39"/>
      <c r="F169" s="3"/>
    </row>
    <row r="170" spans="1:6" s="21" customFormat="1">
      <c r="A170" s="39"/>
      <c r="F170" s="3"/>
    </row>
    <row r="171" spans="1:6" s="21" customFormat="1">
      <c r="A171" s="39"/>
      <c r="F171" s="3"/>
    </row>
    <row r="172" spans="1:6" s="21" customFormat="1">
      <c r="A172" s="39"/>
      <c r="F172" s="3"/>
    </row>
    <row r="173" spans="1:6" s="21" customFormat="1">
      <c r="A173" s="39"/>
      <c r="F173" s="3"/>
    </row>
    <row r="174" spans="1:6" s="21" customFormat="1">
      <c r="A174" s="39"/>
      <c r="F174" s="3"/>
    </row>
    <row r="175" spans="1:6" s="21" customFormat="1">
      <c r="A175" s="39"/>
      <c r="F175" s="3"/>
    </row>
    <row r="176" spans="1:6" s="21" customFormat="1">
      <c r="A176" s="39"/>
      <c r="F176" s="3"/>
    </row>
    <row r="177" spans="1:6" s="21" customFormat="1">
      <c r="A177" s="39"/>
      <c r="F177" s="3"/>
    </row>
    <row r="178" spans="1:6" s="21" customFormat="1">
      <c r="A178" s="39"/>
      <c r="F178" s="3"/>
    </row>
    <row r="179" spans="1:6" s="21" customFormat="1">
      <c r="A179" s="39"/>
      <c r="F179" s="3"/>
    </row>
    <row r="180" spans="1:6" s="21" customFormat="1">
      <c r="A180" s="39"/>
      <c r="F180" s="3"/>
    </row>
    <row r="181" spans="1:6" s="21" customFormat="1">
      <c r="A181" s="39"/>
      <c r="F181" s="3"/>
    </row>
    <row r="182" spans="1:6" s="21" customFormat="1">
      <c r="A182" s="39"/>
      <c r="F182" s="3"/>
    </row>
    <row r="183" spans="1:6" s="21" customFormat="1">
      <c r="A183" s="39"/>
      <c r="F183" s="3"/>
    </row>
    <row r="184" spans="1:6" s="21" customFormat="1">
      <c r="A184" s="39"/>
      <c r="F184" s="3"/>
    </row>
    <row r="185" spans="1:6" s="21" customFormat="1">
      <c r="A185" s="39"/>
      <c r="F185" s="3"/>
    </row>
    <row r="186" spans="1:6" s="21" customFormat="1">
      <c r="A186" s="39"/>
      <c r="F186" s="3"/>
    </row>
    <row r="187" spans="1:6" s="21" customFormat="1">
      <c r="A187" s="39"/>
      <c r="F187" s="3"/>
    </row>
    <row r="188" spans="1:6" s="21" customFormat="1">
      <c r="A188" s="39"/>
      <c r="F188" s="3"/>
    </row>
    <row r="189" spans="1:6" s="21" customFormat="1">
      <c r="A189" s="39"/>
      <c r="F189" s="3"/>
    </row>
    <row r="190" spans="1:6" s="21" customFormat="1">
      <c r="A190" s="39"/>
      <c r="F190" s="3"/>
    </row>
    <row r="191" spans="1:6" s="21" customFormat="1">
      <c r="A191" s="39"/>
      <c r="F191" s="3"/>
    </row>
    <row r="192" spans="1:6" s="21" customFormat="1">
      <c r="A192" s="39"/>
      <c r="F192" s="3"/>
    </row>
    <row r="193" spans="1:6" s="21" customFormat="1">
      <c r="A193" s="39"/>
      <c r="F193" s="3"/>
    </row>
    <row r="194" spans="1:6" s="21" customFormat="1">
      <c r="A194" s="39"/>
      <c r="F194" s="3"/>
    </row>
    <row r="195" spans="1:6" s="21" customFormat="1">
      <c r="A195" s="39"/>
      <c r="F195" s="3"/>
    </row>
    <row r="196" spans="1:6" s="21" customFormat="1">
      <c r="A196" s="39"/>
      <c r="F196" s="3"/>
    </row>
    <row r="197" spans="1:6" s="21" customFormat="1">
      <c r="A197" s="39"/>
      <c r="F197" s="3"/>
    </row>
    <row r="198" spans="1:6" s="21" customFormat="1">
      <c r="A198" s="39"/>
      <c r="F198" s="3"/>
    </row>
    <row r="199" spans="1:6" s="21" customFormat="1">
      <c r="A199" s="39"/>
      <c r="F199" s="3"/>
    </row>
    <row r="200" spans="1:6" s="21" customFormat="1">
      <c r="A200" s="39"/>
      <c r="F200" s="3"/>
    </row>
    <row r="201" spans="1:6" s="21" customFormat="1">
      <c r="A201" s="39"/>
      <c r="F201" s="3"/>
    </row>
    <row r="202" spans="1:6" s="21" customFormat="1">
      <c r="A202" s="39"/>
      <c r="F202" s="3"/>
    </row>
    <row r="203" spans="1:6" s="21" customFormat="1">
      <c r="A203" s="39"/>
      <c r="F203" s="3"/>
    </row>
    <row r="204" spans="1:6" s="21" customFormat="1">
      <c r="A204" s="39"/>
      <c r="F204" s="3"/>
    </row>
    <row r="205" spans="1:6" s="21" customFormat="1">
      <c r="A205" s="39"/>
      <c r="F205" s="3"/>
    </row>
    <row r="206" spans="1:6" s="21" customFormat="1">
      <c r="A206" s="39"/>
      <c r="F206" s="3"/>
    </row>
    <row r="207" spans="1:6" s="21" customFormat="1">
      <c r="A207" s="39"/>
      <c r="F207" s="3"/>
    </row>
    <row r="208" spans="1:6" s="21" customFormat="1">
      <c r="A208" s="39"/>
      <c r="F208" s="3"/>
    </row>
    <row r="209" spans="1:6" s="21" customFormat="1">
      <c r="A209" s="39"/>
      <c r="F209" s="3"/>
    </row>
    <row r="210" spans="1:6" s="21" customFormat="1">
      <c r="A210" s="39"/>
      <c r="F210" s="3"/>
    </row>
    <row r="211" spans="1:6" s="21" customFormat="1">
      <c r="A211" s="39"/>
      <c r="F211" s="3"/>
    </row>
    <row r="212" spans="1:6" s="21" customFormat="1">
      <c r="A212" s="39"/>
      <c r="F212" s="3"/>
    </row>
    <row r="213" spans="1:6" s="21" customFormat="1">
      <c r="A213" s="39"/>
      <c r="F213" s="3"/>
    </row>
    <row r="214" spans="1:6" s="21" customFormat="1">
      <c r="A214" s="39"/>
      <c r="F214" s="3"/>
    </row>
    <row r="215" spans="1:6" s="21" customFormat="1">
      <c r="A215" s="39"/>
      <c r="F215" s="3"/>
    </row>
    <row r="216" spans="1:6" s="21" customFormat="1">
      <c r="A216" s="39"/>
      <c r="F216" s="3"/>
    </row>
    <row r="217" spans="1:6" s="21" customFormat="1">
      <c r="A217" s="39"/>
      <c r="F217" s="3"/>
    </row>
    <row r="218" spans="1:6" s="21" customFormat="1">
      <c r="A218" s="39"/>
      <c r="F218" s="3"/>
    </row>
    <row r="219" spans="1:6" s="21" customFormat="1">
      <c r="A219" s="39"/>
      <c r="F219" s="3"/>
    </row>
    <row r="220" spans="1:6" s="21" customFormat="1">
      <c r="A220" s="39"/>
      <c r="F220" s="3"/>
    </row>
    <row r="221" spans="1:6" s="21" customFormat="1">
      <c r="A221" s="39"/>
      <c r="F221" s="3"/>
    </row>
    <row r="222" spans="1:6" s="21" customFormat="1">
      <c r="A222" s="39"/>
      <c r="F222" s="3"/>
    </row>
    <row r="223" spans="1:6" s="21" customFormat="1">
      <c r="A223" s="39"/>
      <c r="F223" s="3"/>
    </row>
    <row r="224" spans="1:6" s="21" customFormat="1">
      <c r="A224" s="39"/>
      <c r="F224" s="3"/>
    </row>
    <row r="225" spans="1:6" s="21" customFormat="1">
      <c r="A225" s="39"/>
      <c r="F225" s="3"/>
    </row>
    <row r="226" spans="1:6" s="21" customFormat="1">
      <c r="A226" s="39"/>
      <c r="F226" s="3"/>
    </row>
    <row r="227" spans="1:6" s="21" customFormat="1">
      <c r="A227" s="39"/>
      <c r="F227" s="3"/>
    </row>
    <row r="228" spans="1:6" s="21" customFormat="1">
      <c r="A228" s="39"/>
      <c r="F228" s="3"/>
    </row>
    <row r="229" spans="1:6" s="21" customFormat="1">
      <c r="A229" s="39"/>
      <c r="F229" s="3"/>
    </row>
    <row r="230" spans="1:6" s="21" customFormat="1">
      <c r="A230" s="39"/>
      <c r="F230" s="3"/>
    </row>
    <row r="231" spans="1:6" s="21" customFormat="1">
      <c r="A231" s="39"/>
      <c r="F231" s="3"/>
    </row>
    <row r="232" spans="1:6" s="21" customFormat="1">
      <c r="A232" s="39"/>
      <c r="F232" s="3"/>
    </row>
    <row r="233" spans="1:6" s="21" customFormat="1">
      <c r="A233" s="39"/>
      <c r="F233" s="3"/>
    </row>
    <row r="234" spans="1:6" s="21" customFormat="1">
      <c r="A234" s="39"/>
      <c r="F234" s="3"/>
    </row>
    <row r="235" spans="1:6" s="21" customFormat="1">
      <c r="A235" s="39"/>
      <c r="F235" s="3"/>
    </row>
    <row r="236" spans="1:6" s="21" customFormat="1">
      <c r="A236" s="39"/>
      <c r="F236" s="3"/>
    </row>
    <row r="237" spans="1:6" s="21" customFormat="1">
      <c r="A237" s="39"/>
      <c r="F237" s="3"/>
    </row>
    <row r="238" spans="1:6" s="21" customFormat="1">
      <c r="A238" s="39"/>
      <c r="F238" s="3"/>
    </row>
    <row r="239" spans="1:6" s="21" customFormat="1">
      <c r="A239" s="39"/>
      <c r="F239" s="3"/>
    </row>
    <row r="240" spans="1:6" s="21" customFormat="1">
      <c r="A240" s="39"/>
      <c r="F240" s="3"/>
    </row>
    <row r="241" spans="1:6" s="21" customFormat="1">
      <c r="A241" s="39"/>
      <c r="F241" s="3"/>
    </row>
    <row r="242" spans="1:6" s="21" customFormat="1">
      <c r="A242" s="39"/>
      <c r="F242" s="3"/>
    </row>
    <row r="243" spans="1:6" s="21" customFormat="1">
      <c r="A243" s="39"/>
      <c r="F243" s="3"/>
    </row>
    <row r="244" spans="1:6" s="21" customFormat="1">
      <c r="A244" s="39"/>
      <c r="F244" s="3"/>
    </row>
    <row r="245" spans="1:6" s="21" customFormat="1">
      <c r="A245" s="39"/>
      <c r="F245" s="3"/>
    </row>
    <row r="246" spans="1:6" s="21" customFormat="1">
      <c r="A246" s="39"/>
      <c r="F246" s="3"/>
    </row>
    <row r="247" spans="1:6" s="21" customFormat="1">
      <c r="A247" s="39"/>
      <c r="F247" s="3"/>
    </row>
    <row r="248" spans="1:6" s="21" customFormat="1">
      <c r="A248" s="39"/>
      <c r="F248" s="3"/>
    </row>
    <row r="249" spans="1:6" s="21" customFormat="1">
      <c r="A249" s="39"/>
      <c r="F249" s="3"/>
    </row>
    <row r="250" spans="1:6" s="21" customFormat="1">
      <c r="A250" s="39"/>
      <c r="F250" s="3"/>
    </row>
    <row r="251" spans="1:6" s="21" customFormat="1">
      <c r="A251" s="39"/>
      <c r="F251" s="3"/>
    </row>
    <row r="252" spans="1:6" s="21" customFormat="1">
      <c r="A252" s="39"/>
      <c r="F252" s="3"/>
    </row>
    <row r="253" spans="1:6" s="21" customFormat="1">
      <c r="A253" s="39"/>
      <c r="F253" s="3"/>
    </row>
    <row r="254" spans="1:6" s="21" customFormat="1">
      <c r="A254" s="39"/>
      <c r="F254" s="3"/>
    </row>
    <row r="255" spans="1:6" s="21" customFormat="1">
      <c r="A255" s="39"/>
      <c r="F255" s="3"/>
    </row>
    <row r="256" spans="1:6" s="21" customFormat="1">
      <c r="A256" s="39"/>
      <c r="F256" s="3"/>
    </row>
    <row r="257" spans="1:6" s="21" customFormat="1">
      <c r="A257" s="39"/>
      <c r="F257" s="3"/>
    </row>
    <row r="258" spans="1:6" s="21" customFormat="1">
      <c r="A258" s="39"/>
      <c r="F258" s="3"/>
    </row>
    <row r="259" spans="1:6" s="21" customFormat="1">
      <c r="A259" s="39"/>
      <c r="F259" s="3"/>
    </row>
    <row r="260" spans="1:6" s="21" customFormat="1">
      <c r="A260" s="39"/>
      <c r="F260" s="3"/>
    </row>
    <row r="261" spans="1:6" s="21" customFormat="1">
      <c r="A261" s="39"/>
      <c r="F261" s="3"/>
    </row>
    <row r="262" spans="1:6" s="21" customFormat="1">
      <c r="A262" s="39"/>
      <c r="F262" s="3"/>
    </row>
    <row r="263" spans="1:6" s="21" customFormat="1">
      <c r="A263" s="39"/>
      <c r="F263" s="3"/>
    </row>
    <row r="264" spans="1:6" s="21" customFormat="1">
      <c r="A264" s="39"/>
      <c r="F264" s="3"/>
    </row>
    <row r="265" spans="1:6" s="21" customFormat="1">
      <c r="A265" s="39"/>
      <c r="F265" s="3"/>
    </row>
    <row r="266" spans="1:6" s="21" customFormat="1">
      <c r="A266" s="39"/>
      <c r="F266" s="3"/>
    </row>
    <row r="267" spans="1:6" s="21" customFormat="1">
      <c r="A267" s="39"/>
      <c r="F267" s="3"/>
    </row>
    <row r="268" spans="1:6" s="21" customFormat="1">
      <c r="A268" s="39"/>
      <c r="F268" s="3"/>
    </row>
    <row r="269" spans="1:6" s="21" customFormat="1">
      <c r="A269" s="39"/>
      <c r="F269" s="3"/>
    </row>
    <row r="270" spans="1:6" s="21" customFormat="1">
      <c r="A270" s="39"/>
      <c r="F270" s="3"/>
    </row>
    <row r="271" spans="1:6" s="21" customFormat="1">
      <c r="A271" s="39"/>
      <c r="F271" s="3"/>
    </row>
    <row r="272" spans="1:6" s="21" customFormat="1">
      <c r="A272" s="39"/>
      <c r="F272" s="3"/>
    </row>
  </sheetData>
  <mergeCells count="29">
    <mergeCell ref="E102:F102"/>
    <mergeCell ref="E1:F1"/>
    <mergeCell ref="A89:F89"/>
    <mergeCell ref="A69:F69"/>
    <mergeCell ref="E48:E49"/>
    <mergeCell ref="D48:D49"/>
    <mergeCell ref="A83:F83"/>
    <mergeCell ref="A48:A49"/>
    <mergeCell ref="B48:B49"/>
    <mergeCell ref="F48:F49"/>
    <mergeCell ref="A51:F51"/>
    <mergeCell ref="A85:F85"/>
    <mergeCell ref="E2:F7"/>
    <mergeCell ref="C48:C49"/>
    <mergeCell ref="A76:F76"/>
    <mergeCell ref="B29:F29"/>
    <mergeCell ref="B30:F30"/>
    <mergeCell ref="B31:F31"/>
    <mergeCell ref="B32:F32"/>
    <mergeCell ref="B33:F33"/>
    <mergeCell ref="A46:F46"/>
    <mergeCell ref="B37:F37"/>
    <mergeCell ref="B38:F38"/>
    <mergeCell ref="B39:F39"/>
    <mergeCell ref="B36:F36"/>
    <mergeCell ref="A44:F44"/>
    <mergeCell ref="B40:F40"/>
    <mergeCell ref="B35:F35"/>
    <mergeCell ref="B34:F34"/>
  </mergeCells>
  <phoneticPr fontId="3" type="noConversion"/>
  <pageMargins left="1.5748031496062993" right="0" top="0.59055118110236227" bottom="0" header="0" footer="0"/>
  <pageSetup paperSize="9" scale="77" firstPageNumber="3" fitToHeight="2" orientation="portrait" useFirstPageNumber="1" verticalDpi="300" r:id="rId1"/>
  <headerFooter differentFirst="1" alignWithMargins="0">
    <oddHeader>&amp;C&amp;P&amp;RПродовження додатку</oddHeader>
    <firstHeader>&amp;C&amp;P</firstHeader>
  </headerFooter>
  <rowBreaks count="3" manualBreakCount="3">
    <brk id="42" max="5" man="1"/>
    <brk id="68" max="5" man="1"/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L323"/>
  <sheetViews>
    <sheetView view="pageBreakPreview" zoomScale="75" zoomScaleNormal="75" zoomScaleSheetLayoutView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10.28515625" defaultRowHeight="18.75"/>
  <cols>
    <col min="1" max="1" width="36.140625" style="3" customWidth="1"/>
    <col min="2" max="2" width="8" style="21" customWidth="1"/>
    <col min="3" max="3" width="13" style="106" customWidth="1"/>
    <col min="4" max="4" width="13.28515625" style="106" customWidth="1"/>
    <col min="5" max="5" width="13" style="106" customWidth="1"/>
    <col min="6" max="6" width="14.5703125" style="106" customWidth="1"/>
    <col min="7" max="7" width="12.28515625" style="104" customWidth="1"/>
    <col min="8" max="8" width="11.7109375" style="104" customWidth="1"/>
    <col min="9" max="9" width="12.140625" style="104" customWidth="1"/>
    <col min="10" max="10" width="11.28515625" style="104" customWidth="1"/>
    <col min="11" max="11" width="30.28515625" style="3" customWidth="1"/>
    <col min="12" max="12" width="6.140625" style="3" customWidth="1"/>
    <col min="13" max="16384" width="10.28515625" style="3"/>
  </cols>
  <sheetData>
    <row r="1" spans="1:12">
      <c r="K1" s="21" t="s">
        <v>275</v>
      </c>
      <c r="L1" s="183"/>
    </row>
    <row r="2" spans="1:12">
      <c r="A2" s="192" t="s">
        <v>233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83"/>
    </row>
    <row r="3" spans="1:12">
      <c r="A3" s="30"/>
      <c r="B3" s="42"/>
      <c r="C3" s="107"/>
      <c r="D3" s="107"/>
      <c r="E3" s="108"/>
      <c r="F3" s="107"/>
      <c r="G3" s="28"/>
      <c r="H3" s="28"/>
      <c r="I3" s="28"/>
      <c r="J3" s="28"/>
      <c r="L3" s="183"/>
    </row>
    <row r="4" spans="1:12">
      <c r="A4" s="175" t="s">
        <v>216</v>
      </c>
      <c r="B4" s="176" t="s">
        <v>15</v>
      </c>
      <c r="C4" s="182" t="s">
        <v>30</v>
      </c>
      <c r="D4" s="191" t="s">
        <v>36</v>
      </c>
      <c r="E4" s="188" t="s">
        <v>148</v>
      </c>
      <c r="F4" s="189" t="s">
        <v>19</v>
      </c>
      <c r="G4" s="182" t="s">
        <v>173</v>
      </c>
      <c r="H4" s="182"/>
      <c r="I4" s="182"/>
      <c r="J4" s="182"/>
      <c r="K4" s="176" t="s">
        <v>204</v>
      </c>
      <c r="L4" s="183"/>
    </row>
    <row r="5" spans="1:12" ht="66.75" customHeight="1">
      <c r="A5" s="175"/>
      <c r="B5" s="176"/>
      <c r="C5" s="182"/>
      <c r="D5" s="191"/>
      <c r="E5" s="188"/>
      <c r="F5" s="190"/>
      <c r="G5" s="110" t="s">
        <v>174</v>
      </c>
      <c r="H5" s="110" t="s">
        <v>175</v>
      </c>
      <c r="I5" s="110" t="s">
        <v>176</v>
      </c>
      <c r="J5" s="110" t="s">
        <v>69</v>
      </c>
      <c r="K5" s="176"/>
      <c r="L5" s="183"/>
    </row>
    <row r="6" spans="1:12">
      <c r="A6" s="6">
        <v>1</v>
      </c>
      <c r="B6" s="7">
        <v>2</v>
      </c>
      <c r="C6" s="109">
        <v>3</v>
      </c>
      <c r="D6" s="109">
        <v>4</v>
      </c>
      <c r="E6" s="109">
        <v>5</v>
      </c>
      <c r="F6" s="109">
        <v>6</v>
      </c>
      <c r="G6" s="114">
        <v>7</v>
      </c>
      <c r="H6" s="114">
        <v>8</v>
      </c>
      <c r="I6" s="114">
        <v>9</v>
      </c>
      <c r="J6" s="114">
        <v>10</v>
      </c>
      <c r="K6" s="7">
        <v>11</v>
      </c>
      <c r="L6" s="183"/>
    </row>
    <row r="7" spans="1:12" s="5" customFormat="1" ht="41.25" customHeight="1">
      <c r="A7" s="150" t="s">
        <v>313</v>
      </c>
      <c r="B7" s="29"/>
      <c r="C7" s="102">
        <v>2095.3000000000002</v>
      </c>
      <c r="D7" s="102">
        <v>2041.1</v>
      </c>
      <c r="E7" s="102">
        <v>2041.1</v>
      </c>
      <c r="F7" s="102">
        <v>2648.8</v>
      </c>
      <c r="G7" s="102">
        <f>F7*25%</f>
        <v>662.2</v>
      </c>
      <c r="H7" s="102">
        <f>G7</f>
        <v>662.2</v>
      </c>
      <c r="I7" s="102">
        <f>F7*20%</f>
        <v>529.7600000000001</v>
      </c>
      <c r="J7" s="102">
        <v>794.6</v>
      </c>
      <c r="K7" s="99"/>
      <c r="L7" s="183"/>
    </row>
    <row r="8" spans="1:12" s="5" customFormat="1" ht="45.75" customHeight="1">
      <c r="A8" s="150" t="s">
        <v>224</v>
      </c>
      <c r="B8" s="29"/>
      <c r="C8" s="102"/>
      <c r="D8" s="102"/>
      <c r="E8" s="102"/>
      <c r="F8" s="102"/>
      <c r="G8" s="102"/>
      <c r="H8" s="102"/>
      <c r="I8" s="158"/>
      <c r="J8" s="158"/>
      <c r="K8" s="99"/>
      <c r="L8" s="183"/>
    </row>
    <row r="9" spans="1:12" s="5" customFormat="1" ht="81">
      <c r="A9" s="149" t="s">
        <v>99</v>
      </c>
      <c r="B9" s="9">
        <v>1000</v>
      </c>
      <c r="C9" s="101">
        <v>21431.4</v>
      </c>
      <c r="D9" s="101">
        <v>12561.1</v>
      </c>
      <c r="E9" s="101">
        <v>12561.1</v>
      </c>
      <c r="F9" s="158">
        <v>12686.7</v>
      </c>
      <c r="G9" s="158">
        <f t="shared" ref="G9:G10" si="0">F9*25%</f>
        <v>3171.6750000000002</v>
      </c>
      <c r="H9" s="158">
        <f>G9</f>
        <v>3171.6750000000002</v>
      </c>
      <c r="I9" s="158">
        <f t="shared" ref="I9:I10" si="1">F9*20%</f>
        <v>2537.34</v>
      </c>
      <c r="J9" s="158">
        <f>F9*30%</f>
        <v>3806.01</v>
      </c>
      <c r="K9" s="69"/>
      <c r="L9" s="183"/>
    </row>
    <row r="10" spans="1:12" ht="81">
      <c r="A10" s="149" t="s">
        <v>302</v>
      </c>
      <c r="B10" s="9">
        <v>1010</v>
      </c>
      <c r="C10" s="103">
        <v>19344.599999999999</v>
      </c>
      <c r="D10" s="103">
        <v>10525.2</v>
      </c>
      <c r="E10" s="103">
        <f>D10</f>
        <v>10525.2</v>
      </c>
      <c r="F10" s="162">
        <v>10043.200000000001</v>
      </c>
      <c r="G10" s="162">
        <f t="shared" si="0"/>
        <v>2510.8000000000002</v>
      </c>
      <c r="H10" s="162">
        <f>G10</f>
        <v>2510.8000000000002</v>
      </c>
      <c r="I10" s="162">
        <f t="shared" si="1"/>
        <v>2008.6400000000003</v>
      </c>
      <c r="J10" s="162">
        <v>3013</v>
      </c>
      <c r="K10" s="68"/>
      <c r="L10" s="183"/>
    </row>
    <row r="11" spans="1:12" s="2" customFormat="1" ht="40.5">
      <c r="A11" s="149" t="s">
        <v>242</v>
      </c>
      <c r="B11" s="7">
        <v>1011</v>
      </c>
      <c r="C11" s="101"/>
      <c r="D11" s="101"/>
      <c r="E11" s="101"/>
      <c r="F11" s="158"/>
      <c r="G11" s="158"/>
      <c r="H11" s="158"/>
      <c r="I11" s="158"/>
      <c r="J11" s="158"/>
      <c r="K11" s="68"/>
      <c r="L11" s="183"/>
    </row>
    <row r="12" spans="1:12" s="2" customFormat="1" ht="43.5" customHeight="1">
      <c r="A12" s="149" t="s">
        <v>62</v>
      </c>
      <c r="B12" s="7">
        <v>1012</v>
      </c>
      <c r="C12" s="101"/>
      <c r="D12" s="101"/>
      <c r="E12" s="101"/>
      <c r="F12" s="158"/>
      <c r="G12" s="158"/>
      <c r="H12" s="158"/>
      <c r="I12" s="158"/>
      <c r="J12" s="158"/>
      <c r="K12" s="68"/>
      <c r="L12" s="183"/>
    </row>
    <row r="13" spans="1:12" s="2" customFormat="1" ht="43.5" customHeight="1">
      <c r="A13" s="149" t="s">
        <v>61</v>
      </c>
      <c r="B13" s="7">
        <v>1013</v>
      </c>
      <c r="C13" s="101"/>
      <c r="D13" s="101"/>
      <c r="E13" s="101"/>
      <c r="F13" s="158"/>
      <c r="G13" s="158"/>
      <c r="H13" s="158"/>
      <c r="I13" s="158"/>
      <c r="J13" s="158"/>
      <c r="K13" s="68"/>
      <c r="L13" s="183"/>
    </row>
    <row r="14" spans="1:12" s="2" customFormat="1" ht="48.75" customHeight="1">
      <c r="A14" s="149" t="s">
        <v>39</v>
      </c>
      <c r="B14" s="7">
        <v>1014</v>
      </c>
      <c r="C14" s="101"/>
      <c r="D14" s="101"/>
      <c r="E14" s="101"/>
      <c r="F14" s="158"/>
      <c r="G14" s="158"/>
      <c r="H14" s="158"/>
      <c r="I14" s="158"/>
      <c r="J14" s="158"/>
      <c r="K14" s="68"/>
      <c r="L14" s="183"/>
    </row>
    <row r="15" spans="1:12" s="2" customFormat="1" ht="47.25" customHeight="1">
      <c r="A15" s="149" t="s">
        <v>40</v>
      </c>
      <c r="B15" s="7">
        <v>1015</v>
      </c>
      <c r="C15" s="101"/>
      <c r="D15" s="101"/>
      <c r="E15" s="101"/>
      <c r="F15" s="158"/>
      <c r="G15" s="158"/>
      <c r="H15" s="158"/>
      <c r="I15" s="158"/>
      <c r="J15" s="158"/>
      <c r="K15" s="68"/>
      <c r="L15" s="183"/>
    </row>
    <row r="16" spans="1:12" s="2" customFormat="1" ht="141.75">
      <c r="A16" s="149" t="s">
        <v>210</v>
      </c>
      <c r="B16" s="7">
        <v>1016</v>
      </c>
      <c r="C16" s="101"/>
      <c r="D16" s="101"/>
      <c r="E16" s="101"/>
      <c r="F16" s="158"/>
      <c r="G16" s="158"/>
      <c r="H16" s="158"/>
      <c r="I16" s="158"/>
      <c r="J16" s="158"/>
      <c r="K16" s="68"/>
      <c r="L16" s="183"/>
    </row>
    <row r="17" spans="1:12" s="2" customFormat="1" ht="60.75">
      <c r="A17" s="149" t="s">
        <v>60</v>
      </c>
      <c r="B17" s="7">
        <v>1017</v>
      </c>
      <c r="C17" s="101"/>
      <c r="D17" s="101"/>
      <c r="E17" s="101"/>
      <c r="F17" s="158"/>
      <c r="G17" s="158"/>
      <c r="H17" s="158"/>
      <c r="I17" s="158"/>
      <c r="J17" s="158"/>
      <c r="K17" s="68"/>
      <c r="L17" s="183"/>
    </row>
    <row r="18" spans="1:12" s="2" customFormat="1" ht="43.5" customHeight="1">
      <c r="A18" s="149" t="s">
        <v>115</v>
      </c>
      <c r="B18" s="7">
        <v>1018</v>
      </c>
      <c r="C18" s="101"/>
      <c r="D18" s="101"/>
      <c r="E18" s="101"/>
      <c r="F18" s="158"/>
      <c r="G18" s="158"/>
      <c r="H18" s="158"/>
      <c r="I18" s="158"/>
      <c r="J18" s="158"/>
      <c r="K18" s="68"/>
      <c r="L18" s="183"/>
    </row>
    <row r="19" spans="1:12" s="5" customFormat="1" ht="46.5" customHeight="1">
      <c r="A19" s="151" t="s">
        <v>22</v>
      </c>
      <c r="B19" s="11">
        <v>1020</v>
      </c>
      <c r="C19" s="102">
        <v>2095.3000000000002</v>
      </c>
      <c r="D19" s="102">
        <v>2041.1</v>
      </c>
      <c r="E19" s="102">
        <f>D19</f>
        <v>2041.1</v>
      </c>
      <c r="F19" s="102">
        <v>2648.8</v>
      </c>
      <c r="G19" s="102">
        <f>F19*25%</f>
        <v>662.2</v>
      </c>
      <c r="H19" s="102">
        <f>F19*25%</f>
        <v>662.2</v>
      </c>
      <c r="I19" s="102">
        <f>F19*20%</f>
        <v>529.7600000000001</v>
      </c>
      <c r="J19" s="102">
        <f>F19*30%</f>
        <v>794.64</v>
      </c>
      <c r="K19" s="69"/>
      <c r="L19" s="183"/>
    </row>
    <row r="20" spans="1:12" ht="60.75">
      <c r="A20" s="149" t="s">
        <v>188</v>
      </c>
      <c r="B20" s="9">
        <v>1030</v>
      </c>
      <c r="C20" s="103">
        <v>8.5</v>
      </c>
      <c r="D20" s="103">
        <v>5.2</v>
      </c>
      <c r="E20" s="103">
        <f>D20</f>
        <v>5.2</v>
      </c>
      <c r="F20" s="158">
        <v>5.3</v>
      </c>
      <c r="G20" s="158">
        <f t="shared" ref="G20:G22" si="2">F20*25%</f>
        <v>1.325</v>
      </c>
      <c r="H20" s="158">
        <f t="shared" ref="H20:H22" si="3">F20*25%</f>
        <v>1.325</v>
      </c>
      <c r="I20" s="158">
        <f t="shared" ref="I20:I22" si="4">F20*20%</f>
        <v>1.06</v>
      </c>
      <c r="J20" s="158">
        <f t="shared" ref="J20:J22" si="5">F20*30%</f>
        <v>1.5899999999999999</v>
      </c>
      <c r="K20" s="68"/>
      <c r="L20" s="183"/>
    </row>
    <row r="21" spans="1:12" ht="36" customHeight="1">
      <c r="A21" s="149" t="s">
        <v>189</v>
      </c>
      <c r="B21" s="9">
        <v>1031</v>
      </c>
      <c r="C21" s="103"/>
      <c r="D21" s="103"/>
      <c r="E21" s="103"/>
      <c r="F21" s="158"/>
      <c r="G21" s="158"/>
      <c r="H21" s="158"/>
      <c r="I21" s="158"/>
      <c r="J21" s="158"/>
      <c r="K21" s="68"/>
      <c r="L21" s="183"/>
    </row>
    <row r="22" spans="1:12" ht="40.5">
      <c r="A22" s="149" t="s">
        <v>196</v>
      </c>
      <c r="B22" s="9">
        <v>1040</v>
      </c>
      <c r="C22" s="101">
        <v>711.2</v>
      </c>
      <c r="D22" s="101">
        <v>687</v>
      </c>
      <c r="E22" s="101">
        <f>D22</f>
        <v>687</v>
      </c>
      <c r="F22" s="158">
        <v>916.4</v>
      </c>
      <c r="G22" s="158">
        <f t="shared" si="2"/>
        <v>229.1</v>
      </c>
      <c r="H22" s="158">
        <f t="shared" si="3"/>
        <v>229.1</v>
      </c>
      <c r="I22" s="158">
        <f t="shared" si="4"/>
        <v>183.28</v>
      </c>
      <c r="J22" s="158">
        <f t="shared" si="5"/>
        <v>274.91999999999996</v>
      </c>
      <c r="K22" s="68"/>
      <c r="L22" s="183"/>
    </row>
    <row r="23" spans="1:12" ht="65.25" customHeight="1">
      <c r="A23" s="149" t="s">
        <v>98</v>
      </c>
      <c r="B23" s="9">
        <v>1041</v>
      </c>
      <c r="C23" s="103"/>
      <c r="D23" s="103"/>
      <c r="E23" s="103"/>
      <c r="F23" s="158"/>
      <c r="G23" s="111"/>
      <c r="H23" s="111"/>
      <c r="I23" s="111"/>
      <c r="J23" s="111"/>
      <c r="K23" s="68"/>
      <c r="L23" s="183"/>
    </row>
    <row r="24" spans="1:12" ht="40.5">
      <c r="A24" s="149" t="s">
        <v>182</v>
      </c>
      <c r="B24" s="9">
        <v>1042</v>
      </c>
      <c r="C24" s="103"/>
      <c r="D24" s="103"/>
      <c r="E24" s="103"/>
      <c r="F24" s="158"/>
      <c r="G24" s="111"/>
      <c r="H24" s="111"/>
      <c r="I24" s="111"/>
      <c r="J24" s="111"/>
      <c r="K24" s="68"/>
      <c r="L24" s="183"/>
    </row>
    <row r="25" spans="1:12" ht="40.5">
      <c r="A25" s="149" t="s">
        <v>59</v>
      </c>
      <c r="B25" s="9">
        <v>1043</v>
      </c>
      <c r="C25" s="103"/>
      <c r="D25" s="103"/>
      <c r="E25" s="103"/>
      <c r="F25" s="158"/>
      <c r="G25" s="111"/>
      <c r="H25" s="111"/>
      <c r="I25" s="111"/>
      <c r="J25" s="111"/>
      <c r="K25" s="68"/>
      <c r="L25" s="183"/>
    </row>
    <row r="26" spans="1:12" ht="42.75" customHeight="1">
      <c r="A26" s="149" t="s">
        <v>20</v>
      </c>
      <c r="B26" s="9">
        <v>1044</v>
      </c>
      <c r="C26" s="103"/>
      <c r="D26" s="103"/>
      <c r="E26" s="103"/>
      <c r="F26" s="158"/>
      <c r="G26" s="111"/>
      <c r="H26" s="111"/>
      <c r="I26" s="111"/>
      <c r="J26" s="111"/>
      <c r="K26" s="68"/>
      <c r="L26" s="183"/>
    </row>
    <row r="27" spans="1:12" ht="40.5">
      <c r="A27" s="149" t="s">
        <v>21</v>
      </c>
      <c r="B27" s="9">
        <v>1045</v>
      </c>
      <c r="C27" s="103"/>
      <c r="D27" s="103"/>
      <c r="E27" s="103"/>
      <c r="F27" s="158"/>
      <c r="G27" s="111"/>
      <c r="H27" s="111"/>
      <c r="I27" s="111"/>
      <c r="J27" s="111"/>
      <c r="K27" s="68"/>
      <c r="L27" s="183"/>
    </row>
    <row r="28" spans="1:12" s="2" customFormat="1" ht="40.5">
      <c r="A28" s="149" t="s">
        <v>37</v>
      </c>
      <c r="B28" s="9">
        <v>1046</v>
      </c>
      <c r="C28" s="101"/>
      <c r="D28" s="101"/>
      <c r="E28" s="101"/>
      <c r="F28" s="158"/>
      <c r="G28" s="158"/>
      <c r="H28" s="158"/>
      <c r="I28" s="158"/>
      <c r="J28" s="158"/>
      <c r="K28" s="68"/>
      <c r="L28" s="183"/>
    </row>
    <row r="29" spans="1:12" s="2" customFormat="1" ht="36" customHeight="1">
      <c r="A29" s="149" t="s">
        <v>38</v>
      </c>
      <c r="B29" s="9">
        <v>1047</v>
      </c>
      <c r="C29" s="101">
        <v>0.6</v>
      </c>
      <c r="D29" s="101">
        <v>0.7</v>
      </c>
      <c r="E29" s="101">
        <f>D29</f>
        <v>0.7</v>
      </c>
      <c r="F29" s="158">
        <v>0.8</v>
      </c>
      <c r="G29" s="158">
        <f>F29*25%</f>
        <v>0.2</v>
      </c>
      <c r="H29" s="158">
        <f>F29*25%</f>
        <v>0.2</v>
      </c>
      <c r="I29" s="158">
        <f>F29*20%</f>
        <v>0.16000000000000003</v>
      </c>
      <c r="J29" s="158">
        <f>F29*30%</f>
        <v>0.24</v>
      </c>
      <c r="K29" s="68"/>
      <c r="L29" s="183"/>
    </row>
    <row r="30" spans="1:12" s="2" customFormat="1" ht="37.5" customHeight="1">
      <c r="A30" s="149" t="s">
        <v>39</v>
      </c>
      <c r="B30" s="9">
        <v>1048</v>
      </c>
      <c r="C30" s="101">
        <v>538.70000000000005</v>
      </c>
      <c r="D30" s="101">
        <v>511.5</v>
      </c>
      <c r="E30" s="101">
        <f>D30</f>
        <v>511.5</v>
      </c>
      <c r="F30" s="158">
        <v>699</v>
      </c>
      <c r="G30" s="158">
        <v>174.7</v>
      </c>
      <c r="H30" s="158">
        <f t="shared" ref="H30" si="6">F30*25%</f>
        <v>174.75</v>
      </c>
      <c r="I30" s="158">
        <f t="shared" ref="I30:I32" si="7">F30*20%</f>
        <v>139.80000000000001</v>
      </c>
      <c r="J30" s="158">
        <f t="shared" ref="J30:J32" si="8">F30*30%</f>
        <v>209.7</v>
      </c>
      <c r="K30" s="68"/>
      <c r="L30" s="183"/>
    </row>
    <row r="31" spans="1:12" s="2" customFormat="1" ht="49.5" customHeight="1">
      <c r="A31" s="149" t="s">
        <v>40</v>
      </c>
      <c r="B31" s="9">
        <v>1049</v>
      </c>
      <c r="C31" s="101">
        <v>118.5</v>
      </c>
      <c r="D31" s="101">
        <v>112.6</v>
      </c>
      <c r="E31" s="101">
        <f>D31</f>
        <v>112.6</v>
      </c>
      <c r="F31" s="158">
        <v>153.80000000000001</v>
      </c>
      <c r="G31" s="158">
        <v>38.5</v>
      </c>
      <c r="H31" s="158">
        <v>38.4</v>
      </c>
      <c r="I31" s="158">
        <f t="shared" si="7"/>
        <v>30.760000000000005</v>
      </c>
      <c r="J31" s="158">
        <f t="shared" si="8"/>
        <v>46.14</v>
      </c>
      <c r="K31" s="68"/>
      <c r="L31" s="183"/>
    </row>
    <row r="32" spans="1:12" s="2" customFormat="1" ht="101.25">
      <c r="A32" s="149" t="s">
        <v>41</v>
      </c>
      <c r="B32" s="9">
        <v>1050</v>
      </c>
      <c r="C32" s="101">
        <v>3.6</v>
      </c>
      <c r="D32" s="101">
        <v>7.8</v>
      </c>
      <c r="E32" s="101">
        <f>D32</f>
        <v>7.8</v>
      </c>
      <c r="F32" s="158">
        <v>7.9</v>
      </c>
      <c r="G32" s="158">
        <v>2</v>
      </c>
      <c r="H32" s="158">
        <v>1.9</v>
      </c>
      <c r="I32" s="158">
        <f t="shared" si="7"/>
        <v>1.58</v>
      </c>
      <c r="J32" s="158">
        <f t="shared" si="8"/>
        <v>2.37</v>
      </c>
      <c r="K32" s="68"/>
      <c r="L32" s="183"/>
    </row>
    <row r="33" spans="1:12" s="2" customFormat="1" ht="101.25">
      <c r="A33" s="149" t="s">
        <v>42</v>
      </c>
      <c r="B33" s="9">
        <v>1051</v>
      </c>
      <c r="C33" s="101"/>
      <c r="D33" s="101"/>
      <c r="E33" s="101"/>
      <c r="F33" s="158"/>
      <c r="G33" s="158"/>
      <c r="H33" s="158"/>
      <c r="I33" s="158"/>
      <c r="J33" s="158"/>
      <c r="K33" s="68"/>
      <c r="L33" s="183"/>
    </row>
    <row r="34" spans="1:12" s="2" customFormat="1" ht="81">
      <c r="A34" s="149" t="s">
        <v>43</v>
      </c>
      <c r="B34" s="9">
        <v>1052</v>
      </c>
      <c r="C34" s="101"/>
      <c r="D34" s="101"/>
      <c r="E34" s="101"/>
      <c r="F34" s="158"/>
      <c r="G34" s="158"/>
      <c r="H34" s="158"/>
      <c r="I34" s="158"/>
      <c r="J34" s="158"/>
      <c r="K34" s="68"/>
      <c r="L34" s="183"/>
    </row>
    <row r="35" spans="1:12" s="2" customFormat="1" ht="60.75">
      <c r="A35" s="149" t="s">
        <v>44</v>
      </c>
      <c r="B35" s="9">
        <v>1053</v>
      </c>
      <c r="C35" s="101"/>
      <c r="D35" s="101"/>
      <c r="E35" s="101"/>
      <c r="F35" s="158"/>
      <c r="G35" s="158"/>
      <c r="H35" s="158"/>
      <c r="I35" s="158"/>
      <c r="J35" s="158"/>
      <c r="K35" s="68"/>
      <c r="L35" s="183"/>
    </row>
    <row r="36" spans="1:12" s="2" customFormat="1" ht="40.5">
      <c r="A36" s="149" t="s">
        <v>45</v>
      </c>
      <c r="B36" s="9">
        <v>1054</v>
      </c>
      <c r="C36" s="101"/>
      <c r="D36" s="101"/>
      <c r="E36" s="101"/>
      <c r="F36" s="158"/>
      <c r="G36" s="158"/>
      <c r="H36" s="158"/>
      <c r="I36" s="158"/>
      <c r="J36" s="158"/>
      <c r="K36" s="68"/>
      <c r="L36" s="183"/>
    </row>
    <row r="37" spans="1:12" s="2" customFormat="1" ht="40.5" customHeight="1">
      <c r="A37" s="149" t="s">
        <v>63</v>
      </c>
      <c r="B37" s="9">
        <v>1055</v>
      </c>
      <c r="C37" s="101">
        <v>3.2</v>
      </c>
      <c r="D37" s="101">
        <v>5</v>
      </c>
      <c r="E37" s="101">
        <f>D37</f>
        <v>5</v>
      </c>
      <c r="F37" s="158">
        <v>5.0999999999999996</v>
      </c>
      <c r="G37" s="158">
        <f>F37*25%</f>
        <v>1.2749999999999999</v>
      </c>
      <c r="H37" s="158">
        <f>F37*25%</f>
        <v>1.2749999999999999</v>
      </c>
      <c r="I37" s="158">
        <f>F37*20%</f>
        <v>1.02</v>
      </c>
      <c r="J37" s="158">
        <f>F37*30%</f>
        <v>1.5299999999999998</v>
      </c>
      <c r="K37" s="68"/>
      <c r="L37" s="183"/>
    </row>
    <row r="38" spans="1:12" s="2" customFormat="1" ht="36.75" customHeight="1">
      <c r="A38" s="149" t="s">
        <v>46</v>
      </c>
      <c r="B38" s="9">
        <v>1056</v>
      </c>
      <c r="C38" s="101"/>
      <c r="D38" s="101"/>
      <c r="E38" s="101"/>
      <c r="F38" s="158"/>
      <c r="G38" s="158"/>
      <c r="H38" s="158"/>
      <c r="I38" s="158"/>
      <c r="J38" s="158"/>
      <c r="K38" s="68"/>
      <c r="L38" s="183"/>
    </row>
    <row r="39" spans="1:12" s="2" customFormat="1" ht="39" customHeight="1">
      <c r="A39" s="149" t="s">
        <v>47</v>
      </c>
      <c r="B39" s="9">
        <v>1057</v>
      </c>
      <c r="C39" s="101"/>
      <c r="D39" s="101"/>
      <c r="E39" s="101"/>
      <c r="F39" s="158"/>
      <c r="G39" s="158"/>
      <c r="H39" s="158"/>
      <c r="I39" s="158"/>
      <c r="J39" s="158"/>
      <c r="K39" s="68"/>
      <c r="L39" s="183"/>
    </row>
    <row r="40" spans="1:12" s="2" customFormat="1" ht="60.75">
      <c r="A40" s="149" t="s">
        <v>48</v>
      </c>
      <c r="B40" s="9">
        <v>1058</v>
      </c>
      <c r="C40" s="101"/>
      <c r="D40" s="101"/>
      <c r="E40" s="101"/>
      <c r="F40" s="158"/>
      <c r="G40" s="158"/>
      <c r="H40" s="158"/>
      <c r="I40" s="158"/>
      <c r="J40" s="158"/>
      <c r="K40" s="68"/>
      <c r="L40" s="183"/>
    </row>
    <row r="41" spans="1:12" s="2" customFormat="1" ht="60.75">
      <c r="A41" s="149" t="s">
        <v>49</v>
      </c>
      <c r="B41" s="9">
        <v>1059</v>
      </c>
      <c r="C41" s="101">
        <v>0.8</v>
      </c>
      <c r="D41" s="101"/>
      <c r="E41" s="101"/>
      <c r="F41" s="158"/>
      <c r="G41" s="158"/>
      <c r="H41" s="158"/>
      <c r="I41" s="158"/>
      <c r="J41" s="158"/>
      <c r="K41" s="68"/>
      <c r="L41" s="183"/>
    </row>
    <row r="42" spans="1:12" s="2" customFormat="1" ht="121.5">
      <c r="A42" s="149" t="s">
        <v>70</v>
      </c>
      <c r="B42" s="9">
        <v>1060</v>
      </c>
      <c r="C42" s="101">
        <v>2.1</v>
      </c>
      <c r="D42" s="101">
        <v>5.4</v>
      </c>
      <c r="E42" s="101">
        <f>D42</f>
        <v>5.4</v>
      </c>
      <c r="F42" s="158">
        <v>5.5</v>
      </c>
      <c r="G42" s="158">
        <f>F42*25%</f>
        <v>1.375</v>
      </c>
      <c r="H42" s="158">
        <f>F42*25%</f>
        <v>1.375</v>
      </c>
      <c r="I42" s="158">
        <v>1</v>
      </c>
      <c r="J42" s="158">
        <f>F42*30%</f>
        <v>1.65</v>
      </c>
      <c r="K42" s="68"/>
      <c r="L42" s="183"/>
    </row>
    <row r="43" spans="1:12" s="2" customFormat="1" ht="40.5">
      <c r="A43" s="149" t="s">
        <v>50</v>
      </c>
      <c r="B43" s="9">
        <v>1061</v>
      </c>
      <c r="C43" s="101"/>
      <c r="D43" s="101">
        <v>3.6</v>
      </c>
      <c r="E43" s="101">
        <f>D43</f>
        <v>3.6</v>
      </c>
      <c r="F43" s="158">
        <v>3.6</v>
      </c>
      <c r="G43" s="158">
        <f t="shared" ref="G43:G59" si="9">F43*25%</f>
        <v>0.9</v>
      </c>
      <c r="H43" s="158">
        <f t="shared" ref="H43:H59" si="10">F43*25%</f>
        <v>0.9</v>
      </c>
      <c r="I43" s="158">
        <f t="shared" ref="I43:I52" si="11">F43*20%</f>
        <v>0.72000000000000008</v>
      </c>
      <c r="J43" s="158">
        <f t="shared" ref="J43:J59" si="12">F43*30%</f>
        <v>1.08</v>
      </c>
      <c r="K43" s="68"/>
      <c r="L43" s="183"/>
    </row>
    <row r="44" spans="1:12" s="2" customFormat="1" ht="40.5">
      <c r="A44" s="149" t="s">
        <v>102</v>
      </c>
      <c r="B44" s="9">
        <v>1062</v>
      </c>
      <c r="C44" s="101">
        <v>43.7</v>
      </c>
      <c r="D44" s="101">
        <v>44</v>
      </c>
      <c r="E44" s="101">
        <f>D44</f>
        <v>44</v>
      </c>
      <c r="F44" s="158">
        <v>44.3</v>
      </c>
      <c r="G44" s="158">
        <v>11</v>
      </c>
      <c r="H44" s="158">
        <f t="shared" si="10"/>
        <v>11.074999999999999</v>
      </c>
      <c r="I44" s="158">
        <f t="shared" si="11"/>
        <v>8.86</v>
      </c>
      <c r="J44" s="158">
        <f t="shared" si="12"/>
        <v>13.29</v>
      </c>
      <c r="K44" s="68"/>
      <c r="L44" s="183"/>
    </row>
    <row r="45" spans="1:12" ht="40.5">
      <c r="A45" s="149" t="s">
        <v>197</v>
      </c>
      <c r="B45" s="9">
        <v>1070</v>
      </c>
      <c r="C45" s="101">
        <v>1117.5</v>
      </c>
      <c r="D45" s="101">
        <v>1069.5999999999999</v>
      </c>
      <c r="E45" s="101">
        <f>D45</f>
        <v>1069.5999999999999</v>
      </c>
      <c r="F45" s="162">
        <v>1445.1</v>
      </c>
      <c r="G45" s="162">
        <f t="shared" si="9"/>
        <v>361.27499999999998</v>
      </c>
      <c r="H45" s="162">
        <f t="shared" si="10"/>
        <v>361.27499999999998</v>
      </c>
      <c r="I45" s="162">
        <f t="shared" si="11"/>
        <v>289.02</v>
      </c>
      <c r="J45" s="162">
        <f t="shared" si="12"/>
        <v>433.53</v>
      </c>
      <c r="K45" s="68"/>
      <c r="L45" s="183"/>
    </row>
    <row r="46" spans="1:12" s="2" customFormat="1" ht="38.25" customHeight="1">
      <c r="A46" s="149" t="s">
        <v>168</v>
      </c>
      <c r="B46" s="9">
        <v>1071</v>
      </c>
      <c r="C46" s="101">
        <v>454.9</v>
      </c>
      <c r="D46" s="101">
        <v>433.2</v>
      </c>
      <c r="E46" s="101">
        <f>D46</f>
        <v>433.2</v>
      </c>
      <c r="F46" s="162">
        <v>537.5</v>
      </c>
      <c r="G46" s="162">
        <f t="shared" si="9"/>
        <v>134.375</v>
      </c>
      <c r="H46" s="162">
        <f t="shared" si="10"/>
        <v>134.375</v>
      </c>
      <c r="I46" s="162">
        <f t="shared" si="11"/>
        <v>107.5</v>
      </c>
      <c r="J46" s="162">
        <v>161.19999999999999</v>
      </c>
      <c r="K46" s="68"/>
      <c r="L46" s="183"/>
    </row>
    <row r="47" spans="1:12" s="2" customFormat="1" ht="40.5">
      <c r="A47" s="149" t="s">
        <v>169</v>
      </c>
      <c r="B47" s="9">
        <v>1072</v>
      </c>
      <c r="C47" s="101"/>
      <c r="D47" s="101"/>
      <c r="E47" s="101"/>
      <c r="F47" s="158"/>
      <c r="G47" s="158"/>
      <c r="H47" s="158"/>
      <c r="I47" s="158"/>
      <c r="J47" s="158"/>
      <c r="K47" s="68"/>
      <c r="L47" s="184"/>
    </row>
    <row r="48" spans="1:12" s="2" customFormat="1" ht="33" customHeight="1">
      <c r="A48" s="149" t="s">
        <v>39</v>
      </c>
      <c r="B48" s="9">
        <v>1073</v>
      </c>
      <c r="C48" s="101">
        <v>399.6</v>
      </c>
      <c r="D48" s="101">
        <v>386.4</v>
      </c>
      <c r="E48" s="101">
        <f>D48</f>
        <v>386.4</v>
      </c>
      <c r="F48" s="158">
        <v>609.29999999999995</v>
      </c>
      <c r="G48" s="158">
        <f t="shared" si="9"/>
        <v>152.32499999999999</v>
      </c>
      <c r="H48" s="158">
        <f t="shared" si="10"/>
        <v>152.32499999999999</v>
      </c>
      <c r="I48" s="158">
        <f t="shared" si="11"/>
        <v>121.86</v>
      </c>
      <c r="J48" s="158">
        <f t="shared" si="12"/>
        <v>182.79</v>
      </c>
      <c r="K48" s="68"/>
      <c r="L48" s="184"/>
    </row>
    <row r="49" spans="1:12" s="2" customFormat="1" ht="37.5" customHeight="1">
      <c r="A49" s="149" t="s">
        <v>282</v>
      </c>
      <c r="B49" s="9"/>
      <c r="C49" s="101">
        <v>80.900000000000006</v>
      </c>
      <c r="D49" s="101">
        <v>77.8</v>
      </c>
      <c r="E49" s="101">
        <f>D49</f>
        <v>77.8</v>
      </c>
      <c r="F49" s="158">
        <v>124.4</v>
      </c>
      <c r="G49" s="158">
        <f t="shared" si="9"/>
        <v>31.1</v>
      </c>
      <c r="H49" s="158">
        <f t="shared" si="10"/>
        <v>31.1</v>
      </c>
      <c r="I49" s="158">
        <f t="shared" si="11"/>
        <v>24.880000000000003</v>
      </c>
      <c r="J49" s="158">
        <f t="shared" si="12"/>
        <v>37.32</v>
      </c>
      <c r="K49" s="68"/>
      <c r="L49" s="184"/>
    </row>
    <row r="50" spans="1:12" s="2" customFormat="1" ht="60.75">
      <c r="A50" s="149" t="s">
        <v>60</v>
      </c>
      <c r="B50" s="9">
        <v>1074</v>
      </c>
      <c r="C50" s="101">
        <v>14.5</v>
      </c>
      <c r="D50" s="101">
        <v>30.9</v>
      </c>
      <c r="E50" s="101">
        <f>D50</f>
        <v>30.9</v>
      </c>
      <c r="F50" s="158">
        <v>31.2</v>
      </c>
      <c r="G50" s="158">
        <f t="shared" si="9"/>
        <v>7.8</v>
      </c>
      <c r="H50" s="158">
        <f t="shared" si="10"/>
        <v>7.8</v>
      </c>
      <c r="I50" s="158">
        <f t="shared" si="11"/>
        <v>6.24</v>
      </c>
      <c r="J50" s="158">
        <f t="shared" si="12"/>
        <v>9.36</v>
      </c>
      <c r="K50" s="68"/>
      <c r="L50" s="184"/>
    </row>
    <row r="51" spans="1:12" s="2" customFormat="1" ht="39" customHeight="1">
      <c r="A51" s="149" t="s">
        <v>73</v>
      </c>
      <c r="B51" s="9">
        <v>1075</v>
      </c>
      <c r="C51" s="17"/>
      <c r="D51" s="17"/>
      <c r="E51" s="17"/>
      <c r="F51" s="17"/>
      <c r="G51" s="158"/>
      <c r="H51" s="158"/>
      <c r="I51" s="158"/>
      <c r="J51" s="158"/>
      <c r="K51" s="68"/>
      <c r="L51" s="184"/>
    </row>
    <row r="52" spans="1:12" s="2" customFormat="1" ht="40.5">
      <c r="A52" s="149" t="s">
        <v>116</v>
      </c>
      <c r="B52" s="9">
        <v>1076</v>
      </c>
      <c r="C52" s="101">
        <v>167.6</v>
      </c>
      <c r="D52" s="101">
        <v>141.30000000000001</v>
      </c>
      <c r="E52" s="101">
        <f>D52</f>
        <v>141.30000000000001</v>
      </c>
      <c r="F52" s="158">
        <v>142.69999999999999</v>
      </c>
      <c r="G52" s="158">
        <f t="shared" si="9"/>
        <v>35.674999999999997</v>
      </c>
      <c r="H52" s="158">
        <f t="shared" si="10"/>
        <v>35.674999999999997</v>
      </c>
      <c r="I52" s="158">
        <f t="shared" si="11"/>
        <v>28.54</v>
      </c>
      <c r="J52" s="158">
        <f t="shared" si="12"/>
        <v>42.809999999999995</v>
      </c>
      <c r="K52" s="68"/>
      <c r="L52" s="184"/>
    </row>
    <row r="53" spans="1:12" s="2" customFormat="1" ht="40.5">
      <c r="A53" s="152" t="s">
        <v>74</v>
      </c>
      <c r="B53" s="9">
        <v>1080</v>
      </c>
      <c r="C53" s="101"/>
      <c r="D53" s="101">
        <v>15.3</v>
      </c>
      <c r="E53" s="101">
        <f>D53</f>
        <v>15.3</v>
      </c>
      <c r="F53" s="158">
        <v>15.4</v>
      </c>
      <c r="G53" s="158">
        <f t="shared" si="9"/>
        <v>3.85</v>
      </c>
      <c r="H53" s="158">
        <f t="shared" si="10"/>
        <v>3.85</v>
      </c>
      <c r="I53" s="158">
        <v>3</v>
      </c>
      <c r="J53" s="158">
        <f t="shared" si="12"/>
        <v>4.62</v>
      </c>
      <c r="K53" s="68"/>
      <c r="L53" s="184"/>
    </row>
    <row r="54" spans="1:12" s="2" customFormat="1" ht="40.5">
      <c r="A54" s="149" t="s">
        <v>67</v>
      </c>
      <c r="B54" s="9">
        <v>1081</v>
      </c>
      <c r="C54" s="101"/>
      <c r="D54" s="101"/>
      <c r="E54" s="101"/>
      <c r="F54" s="158"/>
      <c r="G54" s="158"/>
      <c r="H54" s="158"/>
      <c r="I54" s="158"/>
      <c r="J54" s="158"/>
      <c r="K54" s="68"/>
      <c r="L54" s="184"/>
    </row>
    <row r="55" spans="1:12" s="2" customFormat="1" ht="40.5">
      <c r="A55" s="149" t="s">
        <v>51</v>
      </c>
      <c r="B55" s="9">
        <v>1082</v>
      </c>
      <c r="C55" s="101"/>
      <c r="D55" s="101"/>
      <c r="E55" s="101"/>
      <c r="F55" s="158"/>
      <c r="G55" s="158"/>
      <c r="H55" s="158"/>
      <c r="I55" s="158"/>
      <c r="J55" s="158"/>
      <c r="K55" s="68"/>
      <c r="L55" s="184"/>
    </row>
    <row r="56" spans="1:12" s="2" customFormat="1" ht="60.75">
      <c r="A56" s="149" t="s">
        <v>58</v>
      </c>
      <c r="B56" s="9">
        <v>1083</v>
      </c>
      <c r="C56" s="101"/>
      <c r="D56" s="101"/>
      <c r="E56" s="101"/>
      <c r="F56" s="158"/>
      <c r="G56" s="158"/>
      <c r="H56" s="158"/>
      <c r="I56" s="158"/>
      <c r="J56" s="158"/>
      <c r="K56" s="68"/>
      <c r="L56" s="184"/>
    </row>
    <row r="57" spans="1:12" s="2" customFormat="1" ht="20.25">
      <c r="A57" s="149" t="s">
        <v>189</v>
      </c>
      <c r="B57" s="9">
        <v>1084</v>
      </c>
      <c r="C57" s="101"/>
      <c r="D57" s="101"/>
      <c r="E57" s="101"/>
      <c r="F57" s="158"/>
      <c r="G57" s="158"/>
      <c r="H57" s="158"/>
      <c r="I57" s="158"/>
      <c r="J57" s="158"/>
      <c r="K57" s="68"/>
      <c r="L57" s="184"/>
    </row>
    <row r="58" spans="1:12" s="2" customFormat="1" ht="40.5">
      <c r="A58" s="149" t="s">
        <v>211</v>
      </c>
      <c r="B58" s="9">
        <v>1085</v>
      </c>
      <c r="C58" s="101"/>
      <c r="D58" s="101">
        <v>15.3</v>
      </c>
      <c r="E58" s="101">
        <f>D58</f>
        <v>15.3</v>
      </c>
      <c r="F58" s="158">
        <v>15.4</v>
      </c>
      <c r="G58" s="158">
        <f t="shared" si="9"/>
        <v>3.85</v>
      </c>
      <c r="H58" s="158">
        <f t="shared" si="10"/>
        <v>3.85</v>
      </c>
      <c r="I58" s="158">
        <v>3</v>
      </c>
      <c r="J58" s="158">
        <f t="shared" si="12"/>
        <v>4.62</v>
      </c>
      <c r="K58" s="68"/>
      <c r="L58" s="184"/>
    </row>
    <row r="59" spans="1:12" s="5" customFormat="1" ht="60.75">
      <c r="A59" s="151" t="s">
        <v>4</v>
      </c>
      <c r="B59" s="11">
        <v>1100</v>
      </c>
      <c r="C59" s="102">
        <v>266.60000000000002</v>
      </c>
      <c r="D59" s="102">
        <v>269.2</v>
      </c>
      <c r="E59" s="102">
        <f>D59</f>
        <v>269.2</v>
      </c>
      <c r="F59" s="102">
        <v>271.89999999999998</v>
      </c>
      <c r="G59" s="158">
        <f t="shared" si="9"/>
        <v>67.974999999999994</v>
      </c>
      <c r="H59" s="158">
        <f t="shared" si="10"/>
        <v>67.974999999999994</v>
      </c>
      <c r="I59" s="158">
        <v>54.3</v>
      </c>
      <c r="J59" s="158">
        <f t="shared" si="12"/>
        <v>81.569999999999993</v>
      </c>
      <c r="K59" s="69"/>
      <c r="L59" s="184"/>
    </row>
    <row r="60" spans="1:12" ht="40.5">
      <c r="A60" s="149" t="s">
        <v>100</v>
      </c>
      <c r="B60" s="9">
        <v>1110</v>
      </c>
      <c r="C60" s="103"/>
      <c r="D60" s="103"/>
      <c r="E60" s="103"/>
      <c r="F60" s="158"/>
      <c r="G60" s="158"/>
      <c r="H60" s="158"/>
      <c r="I60" s="158"/>
      <c r="J60" s="158"/>
      <c r="K60" s="68"/>
      <c r="L60" s="184"/>
    </row>
    <row r="61" spans="1:12" ht="40.5">
      <c r="A61" s="149" t="s">
        <v>101</v>
      </c>
      <c r="B61" s="9">
        <v>1120</v>
      </c>
      <c r="C61" s="103"/>
      <c r="D61" s="103"/>
      <c r="E61" s="103"/>
      <c r="F61" s="158"/>
      <c r="G61" s="158"/>
      <c r="H61" s="158"/>
      <c r="I61" s="158"/>
      <c r="J61" s="158"/>
      <c r="K61" s="68"/>
      <c r="L61" s="184"/>
    </row>
    <row r="62" spans="1:12" ht="40.5">
      <c r="A62" s="149" t="s">
        <v>104</v>
      </c>
      <c r="B62" s="9">
        <v>1130</v>
      </c>
      <c r="C62" s="101"/>
      <c r="D62" s="101"/>
      <c r="E62" s="101"/>
      <c r="F62" s="158"/>
      <c r="G62" s="158"/>
      <c r="H62" s="158"/>
      <c r="I62" s="158"/>
      <c r="J62" s="158"/>
      <c r="K62" s="68"/>
      <c r="L62" s="184"/>
    </row>
    <row r="63" spans="1:12" ht="40.5">
      <c r="A63" s="149" t="s">
        <v>103</v>
      </c>
      <c r="B63" s="9">
        <v>1140</v>
      </c>
      <c r="C63" s="101"/>
      <c r="D63" s="101"/>
      <c r="E63" s="101"/>
      <c r="F63" s="158"/>
      <c r="G63" s="158"/>
      <c r="H63" s="158"/>
      <c r="I63" s="158"/>
      <c r="J63" s="158"/>
      <c r="K63" s="68"/>
      <c r="L63" s="184"/>
    </row>
    <row r="64" spans="1:12" ht="60.75">
      <c r="A64" s="149" t="s">
        <v>190</v>
      </c>
      <c r="B64" s="9">
        <v>1150</v>
      </c>
      <c r="C64" s="103"/>
      <c r="D64" s="103"/>
      <c r="E64" s="103"/>
      <c r="F64" s="158"/>
      <c r="G64" s="158"/>
      <c r="H64" s="158"/>
      <c r="I64" s="158"/>
      <c r="J64" s="158"/>
      <c r="K64" s="68"/>
      <c r="L64" s="184"/>
    </row>
    <row r="65" spans="1:12" ht="20.25">
      <c r="A65" s="149" t="s">
        <v>189</v>
      </c>
      <c r="B65" s="9">
        <v>1151</v>
      </c>
      <c r="C65" s="103"/>
      <c r="D65" s="103"/>
      <c r="E65" s="103"/>
      <c r="F65" s="158"/>
      <c r="G65" s="158"/>
      <c r="H65" s="158"/>
      <c r="I65" s="158"/>
      <c r="J65" s="158"/>
      <c r="K65" s="68"/>
      <c r="L65" s="184"/>
    </row>
    <row r="66" spans="1:12" ht="60.75">
      <c r="A66" s="149" t="s">
        <v>191</v>
      </c>
      <c r="B66" s="9">
        <v>1160</v>
      </c>
      <c r="C66" s="101"/>
      <c r="D66" s="101"/>
      <c r="E66" s="101"/>
      <c r="F66" s="158"/>
      <c r="G66" s="158"/>
      <c r="H66" s="158"/>
      <c r="I66" s="158"/>
      <c r="J66" s="158"/>
      <c r="K66" s="68"/>
      <c r="L66" s="184"/>
    </row>
    <row r="67" spans="1:12" ht="20.25">
      <c r="A67" s="149" t="s">
        <v>189</v>
      </c>
      <c r="B67" s="9">
        <v>1161</v>
      </c>
      <c r="C67" s="103"/>
      <c r="D67" s="103"/>
      <c r="E67" s="103"/>
      <c r="F67" s="158"/>
      <c r="G67" s="158"/>
      <c r="H67" s="158"/>
      <c r="I67" s="158"/>
      <c r="J67" s="158"/>
      <c r="K67" s="68"/>
      <c r="L67" s="184"/>
    </row>
    <row r="68" spans="1:12" s="5" customFormat="1" ht="40.5">
      <c r="A68" s="151" t="s">
        <v>85</v>
      </c>
      <c r="B68" s="11">
        <v>1170</v>
      </c>
      <c r="C68" s="102">
        <v>266.60000000000002</v>
      </c>
      <c r="D68" s="102">
        <v>269.2</v>
      </c>
      <c r="E68" s="102">
        <f>D68</f>
        <v>269.2</v>
      </c>
      <c r="F68" s="102">
        <v>271.89999999999998</v>
      </c>
      <c r="G68" s="102">
        <f>F68*25%</f>
        <v>67.974999999999994</v>
      </c>
      <c r="H68" s="102">
        <f>F68*25%</f>
        <v>67.974999999999994</v>
      </c>
      <c r="I68" s="102">
        <v>54.3</v>
      </c>
      <c r="J68" s="102">
        <f>F68*30%</f>
        <v>81.569999999999993</v>
      </c>
      <c r="K68" s="69"/>
      <c r="L68" s="184"/>
    </row>
    <row r="69" spans="1:12" ht="40.5">
      <c r="A69" s="149" t="s">
        <v>120</v>
      </c>
      <c r="B69" s="9">
        <v>1180</v>
      </c>
      <c r="C69" s="101">
        <v>48</v>
      </c>
      <c r="D69" s="101">
        <v>48.4</v>
      </c>
      <c r="E69" s="101">
        <f>D69</f>
        <v>48.4</v>
      </c>
      <c r="F69" s="158">
        <v>48.9</v>
      </c>
      <c r="G69" s="158">
        <f t="shared" ref="G69:G72" si="13">F69*25%</f>
        <v>12.225</v>
      </c>
      <c r="H69" s="158">
        <f t="shared" ref="H69:H72" si="14">F69*25%</f>
        <v>12.225</v>
      </c>
      <c r="I69" s="158">
        <f t="shared" ref="I69" si="15">F69*20%</f>
        <v>9.7800000000000011</v>
      </c>
      <c r="J69" s="158">
        <f t="shared" ref="J69:J72" si="16">F69*30%</f>
        <v>14.669999999999998</v>
      </c>
      <c r="K69" s="68"/>
      <c r="L69" s="184"/>
    </row>
    <row r="70" spans="1:12" ht="60.75">
      <c r="A70" s="149" t="s">
        <v>121</v>
      </c>
      <c r="B70" s="9">
        <v>1190</v>
      </c>
      <c r="C70" s="101"/>
      <c r="D70" s="101"/>
      <c r="E70" s="101"/>
      <c r="F70" s="158"/>
      <c r="G70" s="158"/>
      <c r="H70" s="158"/>
      <c r="I70" s="158"/>
      <c r="J70" s="102"/>
      <c r="K70" s="68"/>
      <c r="L70" s="184"/>
    </row>
    <row r="71" spans="1:12" s="5" customFormat="1" ht="40.5">
      <c r="A71" s="151" t="s">
        <v>86</v>
      </c>
      <c r="B71" s="11">
        <v>1200</v>
      </c>
      <c r="C71" s="102">
        <v>218.6</v>
      </c>
      <c r="D71" s="102">
        <v>220.8</v>
      </c>
      <c r="E71" s="102">
        <f>D71</f>
        <v>220.8</v>
      </c>
      <c r="F71" s="102">
        <v>223</v>
      </c>
      <c r="G71" s="102">
        <f t="shared" si="13"/>
        <v>55.75</v>
      </c>
      <c r="H71" s="102">
        <f t="shared" si="14"/>
        <v>55.75</v>
      </c>
      <c r="I71" s="102">
        <v>44.5</v>
      </c>
      <c r="J71" s="102">
        <f t="shared" si="16"/>
        <v>66.899999999999991</v>
      </c>
      <c r="K71" s="69"/>
      <c r="L71" s="184"/>
    </row>
    <row r="72" spans="1:12" ht="33.75" customHeight="1">
      <c r="A72" s="149" t="s">
        <v>23</v>
      </c>
      <c r="B72" s="6">
        <v>1201</v>
      </c>
      <c r="C72" s="157">
        <v>218.6</v>
      </c>
      <c r="D72" s="157">
        <v>220.8</v>
      </c>
      <c r="E72" s="157">
        <f>D72</f>
        <v>220.8</v>
      </c>
      <c r="F72" s="158">
        <v>223</v>
      </c>
      <c r="G72" s="158">
        <f t="shared" si="13"/>
        <v>55.75</v>
      </c>
      <c r="H72" s="158">
        <f t="shared" si="14"/>
        <v>55.75</v>
      </c>
      <c r="I72" s="158">
        <v>44.5</v>
      </c>
      <c r="J72" s="158">
        <f t="shared" si="16"/>
        <v>66.899999999999991</v>
      </c>
      <c r="K72" s="68"/>
      <c r="L72" s="184"/>
    </row>
    <row r="73" spans="1:12" ht="30" customHeight="1">
      <c r="A73" s="149" t="s">
        <v>24</v>
      </c>
      <c r="B73" s="6">
        <v>1202</v>
      </c>
      <c r="C73" s="101"/>
      <c r="D73" s="101"/>
      <c r="E73" s="101"/>
      <c r="F73" s="158"/>
      <c r="G73" s="111"/>
      <c r="H73" s="111"/>
      <c r="I73" s="111"/>
      <c r="J73" s="111"/>
      <c r="K73" s="68"/>
      <c r="L73" s="184"/>
    </row>
    <row r="74" spans="1:12" ht="20.25">
      <c r="A74" s="149" t="s">
        <v>212</v>
      </c>
      <c r="B74" s="9">
        <v>1210</v>
      </c>
      <c r="C74" s="101"/>
      <c r="D74" s="101"/>
      <c r="E74" s="101"/>
      <c r="F74" s="158"/>
      <c r="G74" s="158"/>
      <c r="H74" s="158"/>
      <c r="I74" s="158"/>
      <c r="J74" s="158"/>
      <c r="K74" s="68"/>
      <c r="L74" s="184"/>
    </row>
    <row r="75" spans="1:12" s="5" customFormat="1">
      <c r="A75" s="185" t="s">
        <v>243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4"/>
    </row>
    <row r="76" spans="1:12" ht="60.75">
      <c r="A76" s="153" t="s">
        <v>231</v>
      </c>
      <c r="B76" s="6">
        <v>1300</v>
      </c>
      <c r="C76" s="101">
        <v>8.5</v>
      </c>
      <c r="D76" s="101">
        <v>10.1</v>
      </c>
      <c r="E76" s="101">
        <f>D76</f>
        <v>10.1</v>
      </c>
      <c r="F76" s="158">
        <v>11.2</v>
      </c>
      <c r="G76" s="158">
        <f>F76*25%</f>
        <v>2.8</v>
      </c>
      <c r="H76" s="158">
        <f>F76*25%</f>
        <v>2.8</v>
      </c>
      <c r="I76" s="158">
        <f>F76*20%</f>
        <v>2.2399999999999998</v>
      </c>
      <c r="J76" s="158">
        <f>F76*30%</f>
        <v>3.36</v>
      </c>
      <c r="K76" s="68"/>
      <c r="L76" s="184"/>
    </row>
    <row r="77" spans="1:12" ht="101.25">
      <c r="A77" s="154" t="s">
        <v>225</v>
      </c>
      <c r="B77" s="6">
        <v>1310</v>
      </c>
      <c r="C77" s="101"/>
      <c r="D77" s="101"/>
      <c r="E77" s="119"/>
      <c r="F77" s="158"/>
      <c r="G77" s="158"/>
      <c r="H77" s="158"/>
      <c r="I77" s="158"/>
      <c r="J77" s="158"/>
      <c r="K77" s="68"/>
      <c r="L77" s="184"/>
    </row>
    <row r="78" spans="1:12" ht="40.5">
      <c r="A78" s="153" t="s">
        <v>226</v>
      </c>
      <c r="B78" s="6">
        <v>1320</v>
      </c>
      <c r="C78" s="101"/>
      <c r="D78" s="101"/>
      <c r="E78" s="101"/>
      <c r="F78" s="158"/>
      <c r="G78" s="158"/>
      <c r="H78" s="158"/>
      <c r="I78" s="158"/>
      <c r="J78" s="158"/>
      <c r="K78" s="68"/>
      <c r="L78" s="184"/>
    </row>
    <row r="79" spans="1:12" ht="31.5" customHeight="1">
      <c r="A79" s="149" t="s">
        <v>16</v>
      </c>
      <c r="B79" s="9">
        <v>1330</v>
      </c>
      <c r="C79" s="101">
        <v>8.5</v>
      </c>
      <c r="D79" s="101">
        <v>5.2</v>
      </c>
      <c r="E79" s="101">
        <f>D79</f>
        <v>5.2</v>
      </c>
      <c r="F79" s="158">
        <v>5.3</v>
      </c>
      <c r="G79" s="158">
        <f t="shared" ref="G79:G80" si="17">F79*25%</f>
        <v>1.325</v>
      </c>
      <c r="H79" s="158">
        <f t="shared" ref="H79:H80" si="18">F79*25%</f>
        <v>1.325</v>
      </c>
      <c r="I79" s="158">
        <f t="shared" ref="I79" si="19">F79*20%</f>
        <v>1.06</v>
      </c>
      <c r="J79" s="158">
        <f t="shared" ref="J79:J80" si="20">F79*30%</f>
        <v>1.5899999999999999</v>
      </c>
      <c r="K79" s="68"/>
      <c r="L79" s="184"/>
    </row>
    <row r="80" spans="1:12" ht="34.5" customHeight="1">
      <c r="A80" s="149" t="s">
        <v>108</v>
      </c>
      <c r="B80" s="9">
        <v>1340</v>
      </c>
      <c r="C80" s="101"/>
      <c r="D80" s="101">
        <v>15.3</v>
      </c>
      <c r="E80" s="101">
        <f>D80</f>
        <v>15.3</v>
      </c>
      <c r="F80" s="158">
        <v>15.4</v>
      </c>
      <c r="G80" s="158">
        <f t="shared" si="17"/>
        <v>3.85</v>
      </c>
      <c r="H80" s="158">
        <f t="shared" si="18"/>
        <v>3.85</v>
      </c>
      <c r="I80" s="158">
        <v>3</v>
      </c>
      <c r="J80" s="158">
        <f t="shared" si="20"/>
        <v>4.62</v>
      </c>
      <c r="K80" s="68"/>
      <c r="L80" s="184"/>
    </row>
    <row r="81" spans="1:12" ht="34.5" customHeight="1">
      <c r="A81" s="180" t="s">
        <v>149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81"/>
      <c r="L81" s="184"/>
    </row>
    <row r="82" spans="1:12" ht="60.75">
      <c r="A82" s="149" t="s">
        <v>227</v>
      </c>
      <c r="B82" s="9">
        <v>1400</v>
      </c>
      <c r="C82" s="101">
        <v>266.60000000000002</v>
      </c>
      <c r="D82" s="101">
        <v>269.2</v>
      </c>
      <c r="E82" s="101">
        <f>D82</f>
        <v>269.2</v>
      </c>
      <c r="F82" s="158">
        <v>271.89999999999998</v>
      </c>
      <c r="G82" s="158">
        <f>F82*25%</f>
        <v>67.974999999999994</v>
      </c>
      <c r="H82" s="158">
        <f>F82*25%</f>
        <v>67.974999999999994</v>
      </c>
      <c r="I82" s="158">
        <v>54.3</v>
      </c>
      <c r="J82" s="158">
        <f>F82*30%</f>
        <v>81.569999999999993</v>
      </c>
      <c r="K82" s="68"/>
      <c r="L82" s="184"/>
    </row>
    <row r="83" spans="1:12" ht="40.5">
      <c r="A83" s="149" t="s">
        <v>228</v>
      </c>
      <c r="B83" s="9">
        <v>1401</v>
      </c>
      <c r="C83" s="101">
        <v>18.100000000000001</v>
      </c>
      <c r="D83" s="101">
        <v>38.700000000000003</v>
      </c>
      <c r="E83" s="101">
        <f>D83</f>
        <v>38.700000000000003</v>
      </c>
      <c r="F83" s="158">
        <v>39.1</v>
      </c>
      <c r="G83" s="158">
        <f>F83*25%</f>
        <v>9.7750000000000004</v>
      </c>
      <c r="H83" s="158">
        <f>F83*25%</f>
        <v>9.7750000000000004</v>
      </c>
      <c r="I83" s="158">
        <f>F83*20%</f>
        <v>7.82</v>
      </c>
      <c r="J83" s="158">
        <f>F83*30%</f>
        <v>11.73</v>
      </c>
      <c r="K83" s="68"/>
      <c r="L83" s="184"/>
    </row>
    <row r="84" spans="1:12" ht="60.75">
      <c r="A84" s="149" t="s">
        <v>229</v>
      </c>
      <c r="B84" s="9">
        <v>1402</v>
      </c>
      <c r="C84" s="101"/>
      <c r="D84" s="101"/>
      <c r="E84" s="101"/>
      <c r="F84" s="158"/>
      <c r="G84" s="158"/>
      <c r="H84" s="158"/>
      <c r="I84" s="158"/>
      <c r="J84" s="158"/>
      <c r="K84" s="68"/>
      <c r="L84" s="184"/>
    </row>
    <row r="85" spans="1:12" ht="60.75">
      <c r="A85" s="149" t="s">
        <v>230</v>
      </c>
      <c r="B85" s="9">
        <v>1403</v>
      </c>
      <c r="C85" s="101"/>
      <c r="D85" s="101"/>
      <c r="E85" s="101"/>
      <c r="F85" s="158"/>
      <c r="G85" s="158"/>
      <c r="H85" s="158"/>
      <c r="I85" s="158"/>
      <c r="J85" s="158"/>
      <c r="K85" s="68"/>
      <c r="L85" s="184"/>
    </row>
    <row r="86" spans="1:12" ht="81">
      <c r="A86" s="149" t="s">
        <v>265</v>
      </c>
      <c r="B86" s="9">
        <v>1404</v>
      </c>
      <c r="C86" s="101"/>
      <c r="D86" s="101"/>
      <c r="E86" s="101"/>
      <c r="F86" s="158"/>
      <c r="G86" s="158"/>
      <c r="H86" s="158"/>
      <c r="I86" s="158"/>
      <c r="J86" s="158"/>
      <c r="K86" s="68"/>
      <c r="L86" s="184"/>
    </row>
    <row r="87" spans="1:12" s="5" customFormat="1" ht="34.5" customHeight="1">
      <c r="A87" s="151" t="s">
        <v>123</v>
      </c>
      <c r="B87" s="62">
        <v>1410</v>
      </c>
      <c r="C87" s="102">
        <v>284.7</v>
      </c>
      <c r="D87" s="102">
        <v>307.89999999999998</v>
      </c>
      <c r="E87" s="102">
        <f>D87</f>
        <v>307.89999999999998</v>
      </c>
      <c r="F87" s="102">
        <v>311</v>
      </c>
      <c r="G87" s="158">
        <f t="shared" ref="G87" si="21">F87*25%</f>
        <v>77.75</v>
      </c>
      <c r="H87" s="158">
        <f t="shared" ref="H87" si="22">F87*25%</f>
        <v>77.75</v>
      </c>
      <c r="I87" s="158">
        <v>62.1</v>
      </c>
      <c r="J87" s="158">
        <f t="shared" ref="J87" si="23">F87*30%</f>
        <v>93.3</v>
      </c>
      <c r="K87" s="69"/>
      <c r="L87" s="184"/>
    </row>
    <row r="88" spans="1:12">
      <c r="A88" s="185" t="s">
        <v>205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4"/>
    </row>
    <row r="89" spans="1:12" ht="40.5">
      <c r="A89" s="149" t="s">
        <v>244</v>
      </c>
      <c r="B89" s="142">
        <v>1500</v>
      </c>
      <c r="C89" s="144">
        <v>113.1</v>
      </c>
      <c r="D89" s="144">
        <v>123.2</v>
      </c>
      <c r="E89" s="144">
        <f>D89</f>
        <v>123.2</v>
      </c>
      <c r="F89" s="161">
        <v>124.4</v>
      </c>
      <c r="G89" s="161">
        <f>F89*25%</f>
        <v>31.1</v>
      </c>
      <c r="H89" s="161">
        <f>F89*25%</f>
        <v>31.1</v>
      </c>
      <c r="I89" s="161">
        <f>F89*20%</f>
        <v>24.880000000000003</v>
      </c>
      <c r="J89" s="161">
        <f>F89*30%</f>
        <v>37.32</v>
      </c>
      <c r="K89" s="146"/>
      <c r="L89" s="184"/>
    </row>
    <row r="90" spans="1:12" ht="40.5">
      <c r="A90" s="149" t="s">
        <v>242</v>
      </c>
      <c r="B90" s="143">
        <v>1501</v>
      </c>
      <c r="C90" s="144">
        <v>61.9</v>
      </c>
      <c r="D90" s="144">
        <v>56.9</v>
      </c>
      <c r="E90" s="144">
        <f t="shared" ref="E90:E96" si="24">D90</f>
        <v>56.9</v>
      </c>
      <c r="F90" s="161">
        <v>57.4</v>
      </c>
      <c r="G90" s="161">
        <v>14.3</v>
      </c>
      <c r="H90" s="161">
        <f t="shared" ref="H90:H96" si="25">F90*25%</f>
        <v>14.35</v>
      </c>
      <c r="I90" s="161">
        <f t="shared" ref="I90:I96" si="26">F90*20%</f>
        <v>11.48</v>
      </c>
      <c r="J90" s="161">
        <f t="shared" ref="J90:J96" si="27">F90*30%</f>
        <v>17.22</v>
      </c>
      <c r="K90" s="146"/>
      <c r="L90" s="184"/>
    </row>
    <row r="91" spans="1:12" ht="36.75" customHeight="1">
      <c r="A91" s="149" t="s">
        <v>27</v>
      </c>
      <c r="B91" s="143">
        <v>1502</v>
      </c>
      <c r="C91" s="144">
        <v>51.2</v>
      </c>
      <c r="D91" s="144">
        <v>66.3</v>
      </c>
      <c r="E91" s="144">
        <f t="shared" si="24"/>
        <v>66.3</v>
      </c>
      <c r="F91" s="161">
        <v>67</v>
      </c>
      <c r="G91" s="161">
        <f t="shared" ref="G91:G96" si="28">F91*25%</f>
        <v>16.75</v>
      </c>
      <c r="H91" s="161">
        <v>16.7</v>
      </c>
      <c r="I91" s="161">
        <f t="shared" si="26"/>
        <v>13.4</v>
      </c>
      <c r="J91" s="161">
        <f t="shared" si="27"/>
        <v>20.099999999999998</v>
      </c>
      <c r="K91" s="146"/>
      <c r="L91" s="184"/>
    </row>
    <row r="92" spans="1:12" ht="34.5" customHeight="1">
      <c r="A92" s="149" t="s">
        <v>5</v>
      </c>
      <c r="B92" s="142">
        <v>1510</v>
      </c>
      <c r="C92" s="144">
        <v>938.3</v>
      </c>
      <c r="D92" s="144">
        <v>897.9</v>
      </c>
      <c r="E92" s="144">
        <f t="shared" si="24"/>
        <v>897.9</v>
      </c>
      <c r="F92" s="161">
        <v>1308.3</v>
      </c>
      <c r="G92" s="161">
        <v>327</v>
      </c>
      <c r="H92" s="161">
        <f t="shared" si="25"/>
        <v>327.07499999999999</v>
      </c>
      <c r="I92" s="161">
        <f t="shared" si="26"/>
        <v>261.66000000000003</v>
      </c>
      <c r="J92" s="161">
        <f t="shared" si="27"/>
        <v>392.48999999999995</v>
      </c>
      <c r="K92" s="146"/>
      <c r="L92" s="184"/>
    </row>
    <row r="93" spans="1:12" ht="40.5">
      <c r="A93" s="149" t="s">
        <v>6</v>
      </c>
      <c r="B93" s="142">
        <v>1520</v>
      </c>
      <c r="C93" s="144">
        <v>199.4</v>
      </c>
      <c r="D93" s="144">
        <v>190.4</v>
      </c>
      <c r="E93" s="144">
        <f t="shared" si="24"/>
        <v>190.4</v>
      </c>
      <c r="F93" s="161">
        <v>278.2</v>
      </c>
      <c r="G93" s="161">
        <f t="shared" si="28"/>
        <v>69.55</v>
      </c>
      <c r="H93" s="161">
        <v>69.5</v>
      </c>
      <c r="I93" s="161">
        <f t="shared" si="26"/>
        <v>55.64</v>
      </c>
      <c r="J93" s="161">
        <f t="shared" si="27"/>
        <v>83.46</v>
      </c>
      <c r="K93" s="146"/>
      <c r="L93" s="184"/>
    </row>
    <row r="94" spans="1:12" ht="31.5" customHeight="1">
      <c r="A94" s="149" t="s">
        <v>7</v>
      </c>
      <c r="B94" s="142">
        <v>1530</v>
      </c>
      <c r="C94" s="144">
        <v>18.100000000000001</v>
      </c>
      <c r="D94" s="144">
        <v>38.700000000000003</v>
      </c>
      <c r="E94" s="144">
        <f t="shared" si="24"/>
        <v>38.700000000000003</v>
      </c>
      <c r="F94" s="161">
        <v>39.1</v>
      </c>
      <c r="G94" s="161">
        <f t="shared" si="28"/>
        <v>9.7750000000000004</v>
      </c>
      <c r="H94" s="161">
        <f>F94*25%</f>
        <v>9.7750000000000004</v>
      </c>
      <c r="I94" s="161">
        <f t="shared" si="26"/>
        <v>7.82</v>
      </c>
      <c r="J94" s="161">
        <f t="shared" si="27"/>
        <v>11.73</v>
      </c>
      <c r="K94" s="146"/>
      <c r="L94" s="184"/>
    </row>
    <row r="95" spans="1:12" ht="42" customHeight="1">
      <c r="A95" s="149" t="s">
        <v>28</v>
      </c>
      <c r="B95" s="142">
        <v>1540</v>
      </c>
      <c r="C95" s="144">
        <v>559.79999999999995</v>
      </c>
      <c r="D95" s="144">
        <v>521.70000000000005</v>
      </c>
      <c r="E95" s="144">
        <f>D95</f>
        <v>521.70000000000005</v>
      </c>
      <c r="F95" s="162">
        <v>626.9</v>
      </c>
      <c r="G95" s="162">
        <f>F95*25%</f>
        <v>156.72499999999999</v>
      </c>
      <c r="H95" s="162">
        <f t="shared" si="25"/>
        <v>156.72499999999999</v>
      </c>
      <c r="I95" s="162">
        <f t="shared" si="26"/>
        <v>125.38</v>
      </c>
      <c r="J95" s="162">
        <f t="shared" si="27"/>
        <v>188.07</v>
      </c>
      <c r="K95" s="146"/>
      <c r="L95" s="184"/>
    </row>
    <row r="96" spans="1:12" s="5" customFormat="1" ht="20.25">
      <c r="A96" s="151" t="s">
        <v>55</v>
      </c>
      <c r="B96" s="142">
        <v>1550</v>
      </c>
      <c r="C96" s="145">
        <v>1828.7</v>
      </c>
      <c r="D96" s="145">
        <v>1771.9</v>
      </c>
      <c r="E96" s="145">
        <f t="shared" si="24"/>
        <v>1771.9</v>
      </c>
      <c r="F96" s="163">
        <v>2376.9</v>
      </c>
      <c r="G96" s="102">
        <f t="shared" si="28"/>
        <v>594.22500000000002</v>
      </c>
      <c r="H96" s="102">
        <f t="shared" si="25"/>
        <v>594.22500000000002</v>
      </c>
      <c r="I96" s="102">
        <f t="shared" si="26"/>
        <v>475.38000000000005</v>
      </c>
      <c r="J96" s="102">
        <f t="shared" si="27"/>
        <v>713.07</v>
      </c>
      <c r="K96" s="147"/>
      <c r="L96" s="184"/>
    </row>
    <row r="97" spans="1:12" ht="56.25">
      <c r="A97" s="115" t="s">
        <v>308</v>
      </c>
      <c r="B97" s="1"/>
      <c r="C97" s="186" t="s">
        <v>209</v>
      </c>
      <c r="D97" s="186"/>
      <c r="E97" s="186"/>
      <c r="F97" s="186"/>
      <c r="G97" s="112"/>
      <c r="H97" s="187" t="s">
        <v>281</v>
      </c>
      <c r="I97" s="187"/>
      <c r="J97" s="187"/>
      <c r="L97" s="184"/>
    </row>
    <row r="98" spans="1:12" s="2" customFormat="1">
      <c r="A98" s="141" t="s">
        <v>307</v>
      </c>
      <c r="B98" s="3"/>
      <c r="C98" s="193" t="s">
        <v>309</v>
      </c>
      <c r="D98" s="193"/>
      <c r="E98" s="193"/>
      <c r="F98" s="193"/>
      <c r="G98" s="113"/>
      <c r="H98" s="194" t="s">
        <v>94</v>
      </c>
      <c r="I98" s="194"/>
      <c r="J98" s="194"/>
      <c r="L98" s="184"/>
    </row>
    <row r="99" spans="1:12">
      <c r="A99" s="23"/>
      <c r="C99" s="108"/>
      <c r="D99" s="108"/>
      <c r="E99" s="108"/>
      <c r="F99" s="108"/>
      <c r="G99" s="105"/>
      <c r="H99" s="105"/>
      <c r="I99" s="105"/>
      <c r="J99" s="105"/>
    </row>
    <row r="100" spans="1:12">
      <c r="A100" s="23"/>
      <c r="C100" s="108"/>
      <c r="D100" s="108"/>
      <c r="E100" s="108"/>
      <c r="F100" s="108"/>
      <c r="G100" s="105"/>
      <c r="H100" s="105"/>
      <c r="I100" s="105"/>
      <c r="J100" s="105"/>
    </row>
    <row r="101" spans="1:12">
      <c r="A101" s="23"/>
      <c r="C101" s="108"/>
      <c r="D101" s="108"/>
      <c r="E101" s="108"/>
      <c r="F101" s="108"/>
      <c r="G101" s="105"/>
      <c r="H101" s="105"/>
      <c r="I101" s="105"/>
      <c r="J101" s="105"/>
    </row>
    <row r="102" spans="1:12">
      <c r="A102" s="23"/>
      <c r="C102" s="108"/>
      <c r="D102" s="108"/>
      <c r="E102" s="108"/>
      <c r="F102" s="108"/>
      <c r="G102" s="105"/>
      <c r="H102" s="105"/>
      <c r="I102" s="105"/>
      <c r="J102" s="105"/>
    </row>
    <row r="103" spans="1:12">
      <c r="A103" s="23"/>
      <c r="C103" s="108"/>
      <c r="D103" s="108"/>
      <c r="E103" s="108"/>
      <c r="F103" s="108"/>
      <c r="G103" s="105"/>
      <c r="H103" s="105"/>
      <c r="I103" s="105"/>
      <c r="J103" s="105"/>
    </row>
    <row r="104" spans="1:12">
      <c r="A104" s="23"/>
      <c r="C104" s="108"/>
      <c r="D104" s="108"/>
      <c r="E104" s="108"/>
      <c r="F104" s="108"/>
      <c r="G104" s="105"/>
      <c r="H104" s="105"/>
      <c r="I104" s="105"/>
      <c r="J104" s="105"/>
    </row>
    <row r="105" spans="1:12">
      <c r="A105" s="23"/>
      <c r="C105" s="108"/>
      <c r="D105" s="108"/>
      <c r="E105" s="108"/>
      <c r="F105" s="108"/>
      <c r="G105" s="105"/>
      <c r="H105" s="105"/>
      <c r="I105" s="105"/>
      <c r="J105" s="105"/>
    </row>
    <row r="106" spans="1:12">
      <c r="A106" s="23"/>
      <c r="C106" s="108"/>
      <c r="D106" s="108"/>
      <c r="E106" s="108"/>
      <c r="F106" s="108"/>
      <c r="G106" s="105"/>
      <c r="H106" s="105"/>
      <c r="I106" s="105"/>
      <c r="J106" s="105"/>
    </row>
    <row r="107" spans="1:12">
      <c r="A107" s="23"/>
      <c r="C107" s="108"/>
      <c r="D107" s="108"/>
      <c r="E107" s="108"/>
      <c r="F107" s="108"/>
      <c r="G107" s="105"/>
      <c r="H107" s="105"/>
      <c r="I107" s="105"/>
      <c r="J107" s="105"/>
    </row>
    <row r="108" spans="1:12">
      <c r="A108" s="23"/>
      <c r="C108" s="108"/>
      <c r="D108" s="108"/>
      <c r="E108" s="108"/>
      <c r="F108" s="108"/>
      <c r="G108" s="105"/>
      <c r="H108" s="105"/>
      <c r="I108" s="105"/>
      <c r="J108" s="105"/>
    </row>
    <row r="109" spans="1:12">
      <c r="A109" s="23"/>
      <c r="C109" s="108"/>
      <c r="D109" s="108"/>
      <c r="E109" s="108"/>
      <c r="F109" s="108"/>
      <c r="G109" s="105"/>
      <c r="H109" s="105"/>
      <c r="I109" s="105"/>
      <c r="J109" s="105"/>
    </row>
    <row r="110" spans="1:12">
      <c r="A110" s="23"/>
      <c r="C110" s="108"/>
      <c r="D110" s="108"/>
      <c r="E110" s="108"/>
      <c r="F110" s="108"/>
      <c r="G110" s="105"/>
      <c r="H110" s="105"/>
      <c r="I110" s="105"/>
      <c r="J110" s="105"/>
    </row>
    <row r="111" spans="1:12">
      <c r="A111" s="23"/>
      <c r="C111" s="108"/>
      <c r="D111" s="108"/>
      <c r="E111" s="108"/>
      <c r="F111" s="108"/>
      <c r="G111" s="105"/>
      <c r="H111" s="105"/>
      <c r="I111" s="105"/>
      <c r="J111" s="105"/>
    </row>
    <row r="112" spans="1:12">
      <c r="A112" s="23"/>
      <c r="C112" s="108"/>
      <c r="D112" s="108"/>
      <c r="E112" s="108"/>
      <c r="F112" s="108"/>
      <c r="G112" s="105"/>
      <c r="H112" s="105"/>
      <c r="I112" s="105"/>
      <c r="J112" s="105"/>
    </row>
    <row r="113" spans="1:10">
      <c r="A113" s="23"/>
      <c r="C113" s="108"/>
      <c r="D113" s="108"/>
      <c r="E113" s="108"/>
      <c r="F113" s="108"/>
      <c r="G113" s="105"/>
      <c r="H113" s="105"/>
      <c r="I113" s="105"/>
      <c r="J113" s="105"/>
    </row>
    <row r="114" spans="1:10">
      <c r="A114" s="23"/>
      <c r="C114" s="108"/>
      <c r="D114" s="108"/>
      <c r="E114" s="108"/>
      <c r="F114" s="108"/>
      <c r="G114" s="105"/>
      <c r="H114" s="105"/>
      <c r="I114" s="105"/>
      <c r="J114" s="105"/>
    </row>
    <row r="115" spans="1:10">
      <c r="A115" s="23"/>
      <c r="C115" s="108"/>
      <c r="D115" s="108"/>
      <c r="E115" s="108"/>
      <c r="F115" s="108"/>
      <c r="G115" s="105"/>
      <c r="H115" s="105"/>
      <c r="I115" s="105"/>
      <c r="J115" s="105"/>
    </row>
    <row r="116" spans="1:10">
      <c r="A116" s="23"/>
      <c r="C116" s="108"/>
      <c r="D116" s="108"/>
      <c r="E116" s="108"/>
      <c r="F116" s="108"/>
      <c r="G116" s="105"/>
      <c r="H116" s="105"/>
      <c r="I116" s="105"/>
      <c r="J116" s="105"/>
    </row>
    <row r="117" spans="1:10">
      <c r="A117" s="23"/>
      <c r="C117" s="108"/>
      <c r="D117" s="108"/>
      <c r="E117" s="108"/>
      <c r="F117" s="108"/>
      <c r="G117" s="105"/>
      <c r="H117" s="105"/>
      <c r="I117" s="105"/>
      <c r="J117" s="105"/>
    </row>
    <row r="118" spans="1:10">
      <c r="A118" s="23"/>
      <c r="C118" s="108"/>
      <c r="D118" s="108"/>
      <c r="E118" s="108"/>
      <c r="F118" s="108"/>
      <c r="G118" s="105"/>
      <c r="H118" s="105"/>
      <c r="I118" s="105"/>
      <c r="J118" s="105"/>
    </row>
    <row r="119" spans="1:10">
      <c r="A119" s="23"/>
      <c r="C119" s="108"/>
      <c r="D119" s="108"/>
      <c r="E119" s="108"/>
      <c r="F119" s="108"/>
      <c r="G119" s="105"/>
      <c r="H119" s="105"/>
      <c r="I119" s="105"/>
      <c r="J119" s="105"/>
    </row>
    <row r="120" spans="1:10">
      <c r="A120" s="23"/>
      <c r="C120" s="108"/>
      <c r="D120" s="108"/>
      <c r="E120" s="108"/>
      <c r="F120" s="108"/>
      <c r="G120" s="105"/>
      <c r="H120" s="105"/>
      <c r="I120" s="105"/>
      <c r="J120" s="105"/>
    </row>
    <row r="121" spans="1:10">
      <c r="A121" s="23"/>
      <c r="C121" s="108"/>
      <c r="D121" s="108"/>
      <c r="E121" s="108"/>
      <c r="F121" s="108"/>
      <c r="G121" s="105"/>
      <c r="H121" s="105"/>
      <c r="I121" s="105"/>
      <c r="J121" s="105"/>
    </row>
    <row r="122" spans="1:10">
      <c r="A122" s="23"/>
      <c r="C122" s="108"/>
      <c r="D122" s="108"/>
      <c r="E122" s="108"/>
      <c r="F122" s="108"/>
      <c r="G122" s="105"/>
      <c r="H122" s="105"/>
      <c r="I122" s="105"/>
      <c r="J122" s="105"/>
    </row>
    <row r="123" spans="1:10">
      <c r="A123" s="23"/>
      <c r="C123" s="108"/>
      <c r="D123" s="108"/>
      <c r="E123" s="108"/>
      <c r="F123" s="108"/>
      <c r="G123" s="105"/>
      <c r="H123" s="105"/>
      <c r="I123" s="105"/>
      <c r="J123" s="105"/>
    </row>
    <row r="124" spans="1:10">
      <c r="A124" s="23"/>
      <c r="C124" s="108"/>
      <c r="D124" s="108"/>
      <c r="E124" s="108"/>
      <c r="F124" s="108"/>
      <c r="G124" s="105"/>
      <c r="H124" s="105"/>
      <c r="I124" s="105"/>
      <c r="J124" s="105"/>
    </row>
    <row r="125" spans="1:10">
      <c r="A125" s="23"/>
      <c r="C125" s="108"/>
      <c r="D125" s="108"/>
      <c r="E125" s="108"/>
      <c r="F125" s="108"/>
      <c r="G125" s="105"/>
      <c r="H125" s="105"/>
      <c r="I125" s="105"/>
      <c r="J125" s="105"/>
    </row>
    <row r="126" spans="1:10">
      <c r="A126" s="23"/>
      <c r="C126" s="108"/>
      <c r="D126" s="108"/>
      <c r="E126" s="108"/>
      <c r="F126" s="108"/>
      <c r="G126" s="105"/>
      <c r="H126" s="105"/>
      <c r="I126" s="105"/>
      <c r="J126" s="105"/>
    </row>
    <row r="127" spans="1:10">
      <c r="A127" s="23"/>
      <c r="C127" s="108"/>
      <c r="D127" s="108"/>
      <c r="E127" s="108"/>
      <c r="F127" s="108"/>
      <c r="G127" s="105"/>
      <c r="H127" s="105"/>
      <c r="I127" s="105"/>
      <c r="J127" s="105"/>
    </row>
    <row r="128" spans="1:10">
      <c r="A128" s="23"/>
      <c r="C128" s="108"/>
      <c r="D128" s="108"/>
      <c r="E128" s="108"/>
      <c r="F128" s="108"/>
      <c r="G128" s="105"/>
      <c r="H128" s="105"/>
      <c r="I128" s="105"/>
      <c r="J128" s="105"/>
    </row>
    <row r="129" spans="1:10">
      <c r="A129" s="23"/>
      <c r="C129" s="108"/>
      <c r="D129" s="108"/>
      <c r="E129" s="108"/>
      <c r="F129" s="108"/>
      <c r="G129" s="105"/>
      <c r="H129" s="105"/>
      <c r="I129" s="105"/>
      <c r="J129" s="105"/>
    </row>
    <row r="130" spans="1:10">
      <c r="A130" s="23"/>
      <c r="C130" s="108"/>
      <c r="D130" s="108"/>
      <c r="E130" s="108"/>
      <c r="F130" s="108"/>
      <c r="G130" s="105"/>
      <c r="H130" s="105"/>
      <c r="I130" s="105"/>
      <c r="J130" s="105"/>
    </row>
    <row r="131" spans="1:10">
      <c r="A131" s="23"/>
      <c r="C131" s="108"/>
      <c r="D131" s="108"/>
      <c r="E131" s="108"/>
      <c r="F131" s="108"/>
      <c r="G131" s="105"/>
      <c r="H131" s="105"/>
      <c r="I131" s="105"/>
      <c r="J131" s="105"/>
    </row>
    <row r="132" spans="1:10">
      <c r="A132" s="23"/>
      <c r="C132" s="108"/>
      <c r="D132" s="108"/>
      <c r="E132" s="108"/>
      <c r="F132" s="108"/>
      <c r="G132" s="105"/>
      <c r="H132" s="105"/>
      <c r="I132" s="105"/>
      <c r="J132" s="105"/>
    </row>
    <row r="133" spans="1:10">
      <c r="A133" s="23"/>
      <c r="C133" s="108"/>
      <c r="D133" s="108"/>
      <c r="E133" s="108"/>
      <c r="F133" s="108"/>
      <c r="G133" s="105"/>
      <c r="H133" s="105"/>
      <c r="I133" s="105"/>
      <c r="J133" s="105"/>
    </row>
    <row r="134" spans="1:10">
      <c r="A134" s="23"/>
      <c r="C134" s="108"/>
      <c r="D134" s="108"/>
      <c r="E134" s="108"/>
      <c r="F134" s="108"/>
      <c r="G134" s="105"/>
      <c r="H134" s="105"/>
      <c r="I134" s="105"/>
      <c r="J134" s="105"/>
    </row>
    <row r="135" spans="1:10">
      <c r="A135" s="23"/>
      <c r="C135" s="108"/>
      <c r="D135" s="108"/>
      <c r="E135" s="108"/>
      <c r="F135" s="108"/>
      <c r="G135" s="105"/>
      <c r="H135" s="105"/>
      <c r="I135" s="105"/>
      <c r="J135" s="105"/>
    </row>
    <row r="136" spans="1:10">
      <c r="A136" s="23"/>
      <c r="C136" s="108"/>
      <c r="D136" s="108"/>
      <c r="E136" s="108"/>
      <c r="F136" s="108"/>
      <c r="G136" s="105"/>
      <c r="H136" s="105"/>
      <c r="I136" s="105"/>
      <c r="J136" s="105"/>
    </row>
    <row r="137" spans="1:10">
      <c r="A137" s="23"/>
      <c r="C137" s="108"/>
      <c r="D137" s="108"/>
      <c r="E137" s="108"/>
      <c r="F137" s="108"/>
      <c r="G137" s="105"/>
      <c r="H137" s="105"/>
      <c r="I137" s="105"/>
      <c r="J137" s="105"/>
    </row>
    <row r="138" spans="1:10">
      <c r="A138" s="23"/>
      <c r="C138" s="108"/>
      <c r="D138" s="108"/>
      <c r="E138" s="108"/>
      <c r="F138" s="108"/>
      <c r="G138" s="105"/>
      <c r="H138" s="105"/>
      <c r="I138" s="105"/>
      <c r="J138" s="105"/>
    </row>
    <row r="139" spans="1:10">
      <c r="A139" s="23"/>
      <c r="C139" s="108"/>
      <c r="D139" s="108"/>
      <c r="E139" s="108"/>
      <c r="F139" s="108"/>
      <c r="G139" s="105"/>
      <c r="H139" s="105"/>
      <c r="I139" s="105"/>
      <c r="J139" s="105"/>
    </row>
    <row r="140" spans="1:10">
      <c r="A140" s="23"/>
      <c r="C140" s="108"/>
      <c r="D140" s="108"/>
      <c r="E140" s="108"/>
      <c r="F140" s="108"/>
      <c r="G140" s="105"/>
      <c r="H140" s="105"/>
      <c r="I140" s="105"/>
      <c r="J140" s="105"/>
    </row>
    <row r="141" spans="1:10">
      <c r="A141" s="23"/>
      <c r="C141" s="108"/>
      <c r="D141" s="108"/>
      <c r="E141" s="108"/>
      <c r="F141" s="108"/>
      <c r="G141" s="105"/>
      <c r="H141" s="105"/>
      <c r="I141" s="105"/>
      <c r="J141" s="105"/>
    </row>
    <row r="142" spans="1:10">
      <c r="A142" s="23"/>
      <c r="C142" s="108"/>
      <c r="D142" s="108"/>
      <c r="E142" s="108"/>
      <c r="F142" s="108"/>
      <c r="G142" s="105"/>
      <c r="H142" s="105"/>
      <c r="I142" s="105"/>
      <c r="J142" s="105"/>
    </row>
    <row r="143" spans="1:10">
      <c r="A143" s="23"/>
      <c r="C143" s="108"/>
      <c r="D143" s="108"/>
      <c r="E143" s="108"/>
      <c r="F143" s="108"/>
      <c r="G143" s="105"/>
      <c r="H143" s="105"/>
      <c r="I143" s="105"/>
      <c r="J143" s="105"/>
    </row>
    <row r="144" spans="1:10">
      <c r="A144" s="23"/>
      <c r="C144" s="108"/>
      <c r="D144" s="108"/>
      <c r="E144" s="108"/>
      <c r="F144" s="108"/>
      <c r="G144" s="105"/>
      <c r="H144" s="105"/>
      <c r="I144" s="105"/>
      <c r="J144" s="105"/>
    </row>
    <row r="145" spans="1:10">
      <c r="A145" s="23"/>
      <c r="C145" s="108"/>
      <c r="D145" s="108"/>
      <c r="E145" s="108"/>
      <c r="F145" s="108"/>
      <c r="G145" s="105"/>
      <c r="H145" s="105"/>
      <c r="I145" s="105"/>
      <c r="J145" s="105"/>
    </row>
    <row r="146" spans="1:10">
      <c r="A146" s="23"/>
      <c r="C146" s="108"/>
      <c r="D146" s="108"/>
      <c r="E146" s="108"/>
      <c r="F146" s="108"/>
      <c r="G146" s="105"/>
      <c r="H146" s="105"/>
      <c r="I146" s="105"/>
      <c r="J146" s="105"/>
    </row>
    <row r="147" spans="1:10">
      <c r="A147" s="23"/>
      <c r="C147" s="108"/>
      <c r="D147" s="108"/>
      <c r="E147" s="108"/>
      <c r="F147" s="108"/>
      <c r="G147" s="105"/>
      <c r="H147" s="105"/>
      <c r="I147" s="105"/>
      <c r="J147" s="105"/>
    </row>
    <row r="148" spans="1:10">
      <c r="A148" s="23"/>
      <c r="C148" s="108"/>
      <c r="D148" s="108"/>
      <c r="E148" s="108"/>
      <c r="F148" s="108"/>
      <c r="G148" s="105"/>
      <c r="H148" s="105"/>
      <c r="I148" s="105"/>
      <c r="J148" s="105"/>
    </row>
    <row r="149" spans="1:10">
      <c r="A149" s="23"/>
      <c r="C149" s="108"/>
      <c r="D149" s="108"/>
      <c r="E149" s="108"/>
      <c r="F149" s="108"/>
      <c r="G149" s="105"/>
      <c r="H149" s="105"/>
      <c r="I149" s="105"/>
      <c r="J149" s="105"/>
    </row>
    <row r="150" spans="1:10">
      <c r="A150" s="23"/>
      <c r="C150" s="108"/>
      <c r="D150" s="108"/>
      <c r="E150" s="108"/>
      <c r="F150" s="108"/>
      <c r="G150" s="105"/>
      <c r="H150" s="105"/>
      <c r="I150" s="105"/>
      <c r="J150" s="105"/>
    </row>
    <row r="151" spans="1:10">
      <c r="A151" s="23"/>
      <c r="C151" s="108"/>
      <c r="D151" s="108"/>
      <c r="E151" s="108"/>
      <c r="F151" s="108"/>
      <c r="G151" s="105"/>
      <c r="H151" s="105"/>
      <c r="I151" s="105"/>
      <c r="J151" s="105"/>
    </row>
    <row r="152" spans="1:10">
      <c r="A152" s="23"/>
      <c r="C152" s="108"/>
      <c r="D152" s="108"/>
      <c r="E152" s="108"/>
      <c r="F152" s="108"/>
      <c r="G152" s="105"/>
      <c r="H152" s="105"/>
      <c r="I152" s="105"/>
      <c r="J152" s="105"/>
    </row>
    <row r="153" spans="1:10">
      <c r="A153" s="23"/>
      <c r="C153" s="108"/>
      <c r="D153" s="108"/>
      <c r="E153" s="108"/>
      <c r="F153" s="108"/>
      <c r="G153" s="105"/>
      <c r="H153" s="105"/>
      <c r="I153" s="105"/>
      <c r="J153" s="105"/>
    </row>
    <row r="154" spans="1:10">
      <c r="A154" s="23"/>
      <c r="C154" s="108"/>
      <c r="D154" s="108"/>
      <c r="E154" s="108"/>
      <c r="F154" s="108"/>
      <c r="G154" s="105"/>
      <c r="H154" s="105"/>
      <c r="I154" s="105"/>
      <c r="J154" s="105"/>
    </row>
    <row r="155" spans="1:10">
      <c r="A155" s="23"/>
      <c r="C155" s="108"/>
      <c r="D155" s="108"/>
      <c r="E155" s="108"/>
      <c r="F155" s="108"/>
      <c r="G155" s="105"/>
      <c r="H155" s="105"/>
      <c r="I155" s="105"/>
      <c r="J155" s="105"/>
    </row>
    <row r="156" spans="1:10">
      <c r="A156" s="23"/>
      <c r="C156" s="108"/>
      <c r="D156" s="108"/>
      <c r="E156" s="108"/>
      <c r="F156" s="108"/>
      <c r="G156" s="105"/>
      <c r="H156" s="105"/>
      <c r="I156" s="105"/>
      <c r="J156" s="105"/>
    </row>
    <row r="157" spans="1:10">
      <c r="A157" s="39"/>
    </row>
    <row r="158" spans="1:10">
      <c r="A158" s="39"/>
    </row>
    <row r="159" spans="1:10">
      <c r="A159" s="39"/>
    </row>
    <row r="160" spans="1:10">
      <c r="A160" s="39"/>
    </row>
    <row r="161" spans="1:1">
      <c r="A161" s="39"/>
    </row>
    <row r="162" spans="1:1">
      <c r="A162" s="39"/>
    </row>
    <row r="163" spans="1:1">
      <c r="A163" s="39"/>
    </row>
    <row r="164" spans="1:1">
      <c r="A164" s="39"/>
    </row>
    <row r="165" spans="1:1">
      <c r="A165" s="39"/>
    </row>
    <row r="166" spans="1:1">
      <c r="A166" s="39"/>
    </row>
    <row r="167" spans="1:1">
      <c r="A167" s="39"/>
    </row>
    <row r="168" spans="1:1">
      <c r="A168" s="39"/>
    </row>
    <row r="169" spans="1:1">
      <c r="A169" s="39"/>
    </row>
    <row r="170" spans="1:1">
      <c r="A170" s="39"/>
    </row>
    <row r="171" spans="1:1">
      <c r="A171" s="39"/>
    </row>
    <row r="172" spans="1:1">
      <c r="A172" s="39"/>
    </row>
    <row r="173" spans="1:1">
      <c r="A173" s="39"/>
    </row>
    <row r="174" spans="1:1">
      <c r="A174" s="39"/>
    </row>
    <row r="175" spans="1:1">
      <c r="A175" s="39"/>
    </row>
    <row r="176" spans="1:1">
      <c r="A176" s="39"/>
    </row>
    <row r="177" spans="1:1">
      <c r="A177" s="39"/>
    </row>
    <row r="178" spans="1:1">
      <c r="A178" s="39"/>
    </row>
    <row r="179" spans="1:1">
      <c r="A179" s="39"/>
    </row>
    <row r="180" spans="1:1">
      <c r="A180" s="39"/>
    </row>
    <row r="181" spans="1:1">
      <c r="A181" s="39"/>
    </row>
    <row r="182" spans="1:1">
      <c r="A182" s="39"/>
    </row>
    <row r="183" spans="1:1">
      <c r="A183" s="39"/>
    </row>
    <row r="184" spans="1:1">
      <c r="A184" s="39"/>
    </row>
    <row r="185" spans="1:1">
      <c r="A185" s="39"/>
    </row>
    <row r="186" spans="1:1">
      <c r="A186" s="39"/>
    </row>
    <row r="187" spans="1:1">
      <c r="A187" s="39"/>
    </row>
    <row r="188" spans="1:1">
      <c r="A188" s="39"/>
    </row>
    <row r="189" spans="1:1">
      <c r="A189" s="39"/>
    </row>
    <row r="190" spans="1:1">
      <c r="A190" s="39"/>
    </row>
    <row r="191" spans="1:1">
      <c r="A191" s="39"/>
    </row>
    <row r="192" spans="1:1">
      <c r="A192" s="39"/>
    </row>
    <row r="193" spans="1:1">
      <c r="A193" s="39"/>
    </row>
    <row r="194" spans="1:1">
      <c r="A194" s="39"/>
    </row>
    <row r="195" spans="1:1">
      <c r="A195" s="39"/>
    </row>
    <row r="196" spans="1:1">
      <c r="A196" s="39"/>
    </row>
    <row r="197" spans="1:1">
      <c r="A197" s="39"/>
    </row>
    <row r="198" spans="1:1">
      <c r="A198" s="39"/>
    </row>
    <row r="199" spans="1:1">
      <c r="A199" s="39"/>
    </row>
    <row r="200" spans="1:1">
      <c r="A200" s="39"/>
    </row>
    <row r="201" spans="1:1">
      <c r="A201" s="39"/>
    </row>
    <row r="202" spans="1:1">
      <c r="A202" s="39"/>
    </row>
    <row r="203" spans="1:1">
      <c r="A203" s="39"/>
    </row>
    <row r="204" spans="1:1">
      <c r="A204" s="39"/>
    </row>
    <row r="205" spans="1:1">
      <c r="A205" s="39"/>
    </row>
    <row r="206" spans="1:1">
      <c r="A206" s="39"/>
    </row>
    <row r="207" spans="1:1">
      <c r="A207" s="39"/>
    </row>
    <row r="208" spans="1:1">
      <c r="A208" s="39"/>
    </row>
    <row r="209" spans="1:1">
      <c r="A209" s="39"/>
    </row>
    <row r="210" spans="1:1">
      <c r="A210" s="39"/>
    </row>
    <row r="211" spans="1:1">
      <c r="A211" s="39"/>
    </row>
    <row r="212" spans="1:1">
      <c r="A212" s="39"/>
    </row>
    <row r="213" spans="1:1">
      <c r="A213" s="39"/>
    </row>
    <row r="214" spans="1:1">
      <c r="A214" s="39"/>
    </row>
    <row r="215" spans="1:1">
      <c r="A215" s="39"/>
    </row>
    <row r="216" spans="1:1">
      <c r="A216" s="39"/>
    </row>
    <row r="217" spans="1:1">
      <c r="A217" s="39"/>
    </row>
    <row r="218" spans="1:1">
      <c r="A218" s="39"/>
    </row>
    <row r="219" spans="1:1">
      <c r="A219" s="39"/>
    </row>
    <row r="220" spans="1:1">
      <c r="A220" s="39"/>
    </row>
    <row r="221" spans="1:1">
      <c r="A221" s="39"/>
    </row>
    <row r="222" spans="1:1">
      <c r="A222" s="39"/>
    </row>
    <row r="223" spans="1:1">
      <c r="A223" s="39"/>
    </row>
    <row r="224" spans="1:1">
      <c r="A224" s="39"/>
    </row>
    <row r="225" spans="1:1">
      <c r="A225" s="39"/>
    </row>
    <row r="226" spans="1:1">
      <c r="A226" s="39"/>
    </row>
    <row r="227" spans="1:1">
      <c r="A227" s="39"/>
    </row>
    <row r="228" spans="1:1">
      <c r="A228" s="39"/>
    </row>
    <row r="229" spans="1:1">
      <c r="A229" s="39"/>
    </row>
    <row r="230" spans="1:1">
      <c r="A230" s="39"/>
    </row>
    <row r="231" spans="1:1">
      <c r="A231" s="39"/>
    </row>
    <row r="232" spans="1:1">
      <c r="A232" s="39"/>
    </row>
    <row r="233" spans="1:1">
      <c r="A233" s="39"/>
    </row>
    <row r="234" spans="1:1">
      <c r="A234" s="39"/>
    </row>
    <row r="235" spans="1:1">
      <c r="A235" s="39"/>
    </row>
    <row r="236" spans="1:1">
      <c r="A236" s="39"/>
    </row>
    <row r="237" spans="1:1">
      <c r="A237" s="39"/>
    </row>
    <row r="238" spans="1:1">
      <c r="A238" s="39"/>
    </row>
    <row r="239" spans="1:1">
      <c r="A239" s="39"/>
    </row>
    <row r="240" spans="1:1">
      <c r="A240" s="39"/>
    </row>
    <row r="241" spans="1:1">
      <c r="A241" s="39"/>
    </row>
    <row r="242" spans="1:1">
      <c r="A242" s="39"/>
    </row>
    <row r="243" spans="1:1">
      <c r="A243" s="39"/>
    </row>
    <row r="244" spans="1:1">
      <c r="A244" s="39"/>
    </row>
    <row r="245" spans="1:1">
      <c r="A245" s="39"/>
    </row>
    <row r="246" spans="1:1">
      <c r="A246" s="39"/>
    </row>
    <row r="247" spans="1:1">
      <c r="A247" s="39"/>
    </row>
    <row r="248" spans="1:1">
      <c r="A248" s="39"/>
    </row>
    <row r="249" spans="1:1">
      <c r="A249" s="39"/>
    </row>
    <row r="250" spans="1:1">
      <c r="A250" s="39"/>
    </row>
    <row r="251" spans="1:1">
      <c r="A251" s="39"/>
    </row>
    <row r="252" spans="1:1">
      <c r="A252" s="39"/>
    </row>
    <row r="253" spans="1:1">
      <c r="A253" s="39"/>
    </row>
    <row r="254" spans="1:1">
      <c r="A254" s="39"/>
    </row>
    <row r="255" spans="1:1">
      <c r="A255" s="39"/>
    </row>
    <row r="256" spans="1:1">
      <c r="A256" s="39"/>
    </row>
    <row r="257" spans="1:1">
      <c r="A257" s="39"/>
    </row>
    <row r="258" spans="1:1">
      <c r="A258" s="39"/>
    </row>
    <row r="259" spans="1:1">
      <c r="A259" s="39"/>
    </row>
    <row r="260" spans="1:1">
      <c r="A260" s="39"/>
    </row>
    <row r="261" spans="1:1">
      <c r="A261" s="39"/>
    </row>
    <row r="262" spans="1:1">
      <c r="A262" s="39"/>
    </row>
    <row r="263" spans="1:1">
      <c r="A263" s="39"/>
    </row>
    <row r="264" spans="1:1">
      <c r="A264" s="39"/>
    </row>
    <row r="265" spans="1:1">
      <c r="A265" s="39"/>
    </row>
    <row r="266" spans="1:1">
      <c r="A266" s="39"/>
    </row>
    <row r="267" spans="1:1">
      <c r="A267" s="39"/>
    </row>
    <row r="268" spans="1:1">
      <c r="A268" s="39"/>
    </row>
    <row r="269" spans="1:1">
      <c r="A269" s="39"/>
    </row>
    <row r="270" spans="1:1">
      <c r="A270" s="39"/>
    </row>
    <row r="271" spans="1:1">
      <c r="A271" s="39"/>
    </row>
    <row r="272" spans="1:1">
      <c r="A272" s="39"/>
    </row>
    <row r="273" spans="1:1">
      <c r="A273" s="39"/>
    </row>
    <row r="274" spans="1:1">
      <c r="A274" s="39"/>
    </row>
    <row r="275" spans="1:1">
      <c r="A275" s="39"/>
    </row>
    <row r="276" spans="1:1">
      <c r="A276" s="39"/>
    </row>
    <row r="277" spans="1:1">
      <c r="A277" s="39"/>
    </row>
    <row r="278" spans="1:1">
      <c r="A278" s="39"/>
    </row>
    <row r="279" spans="1:1">
      <c r="A279" s="39"/>
    </row>
    <row r="280" spans="1:1">
      <c r="A280" s="39"/>
    </row>
    <row r="281" spans="1:1">
      <c r="A281" s="39"/>
    </row>
    <row r="282" spans="1:1">
      <c r="A282" s="39"/>
    </row>
    <row r="283" spans="1:1">
      <c r="A283" s="39"/>
    </row>
    <row r="284" spans="1:1">
      <c r="A284" s="39"/>
    </row>
    <row r="285" spans="1:1">
      <c r="A285" s="39"/>
    </row>
    <row r="286" spans="1:1">
      <c r="A286" s="39"/>
    </row>
    <row r="287" spans="1:1">
      <c r="A287" s="39"/>
    </row>
    <row r="288" spans="1:1">
      <c r="A288" s="39"/>
    </row>
    <row r="289" spans="1:1">
      <c r="A289" s="39"/>
    </row>
    <row r="290" spans="1:1">
      <c r="A290" s="39"/>
    </row>
    <row r="291" spans="1:1">
      <c r="A291" s="39"/>
    </row>
    <row r="292" spans="1:1">
      <c r="A292" s="39"/>
    </row>
    <row r="293" spans="1:1">
      <c r="A293" s="39"/>
    </row>
    <row r="294" spans="1:1">
      <c r="A294" s="39"/>
    </row>
    <row r="295" spans="1:1">
      <c r="A295" s="39"/>
    </row>
    <row r="296" spans="1:1">
      <c r="A296" s="39"/>
    </row>
    <row r="297" spans="1:1">
      <c r="A297" s="39"/>
    </row>
    <row r="298" spans="1:1">
      <c r="A298" s="39"/>
    </row>
    <row r="299" spans="1:1">
      <c r="A299" s="39"/>
    </row>
    <row r="300" spans="1:1">
      <c r="A300" s="39"/>
    </row>
    <row r="301" spans="1:1">
      <c r="A301" s="39"/>
    </row>
    <row r="302" spans="1:1">
      <c r="A302" s="39"/>
    </row>
    <row r="303" spans="1:1">
      <c r="A303" s="39"/>
    </row>
    <row r="304" spans="1:1">
      <c r="A304" s="39"/>
    </row>
    <row r="305" spans="1:1">
      <c r="A305" s="39"/>
    </row>
    <row r="306" spans="1:1">
      <c r="A306" s="39"/>
    </row>
    <row r="307" spans="1:1">
      <c r="A307" s="39"/>
    </row>
    <row r="308" spans="1:1">
      <c r="A308" s="39"/>
    </row>
    <row r="309" spans="1:1">
      <c r="A309" s="39"/>
    </row>
    <row r="310" spans="1:1">
      <c r="A310" s="39"/>
    </row>
    <row r="311" spans="1:1">
      <c r="A311" s="39"/>
    </row>
    <row r="312" spans="1:1">
      <c r="A312" s="39"/>
    </row>
    <row r="313" spans="1:1">
      <c r="A313" s="39"/>
    </row>
    <row r="314" spans="1:1">
      <c r="A314" s="39"/>
    </row>
    <row r="315" spans="1:1">
      <c r="A315" s="39"/>
    </row>
    <row r="316" spans="1:1">
      <c r="A316" s="39"/>
    </row>
    <row r="317" spans="1:1">
      <c r="A317" s="39"/>
    </row>
    <row r="318" spans="1:1">
      <c r="A318" s="39"/>
    </row>
    <row r="319" spans="1:1">
      <c r="A319" s="39"/>
    </row>
    <row r="320" spans="1:1">
      <c r="A320" s="39"/>
    </row>
    <row r="321" spans="1:1">
      <c r="A321" s="39"/>
    </row>
    <row r="322" spans="1:1">
      <c r="A322" s="39"/>
    </row>
    <row r="323" spans="1:1">
      <c r="A323" s="39"/>
    </row>
  </sheetData>
  <mergeCells count="18">
    <mergeCell ref="K4:K5"/>
    <mergeCell ref="A75:K75"/>
    <mergeCell ref="A81:K81"/>
    <mergeCell ref="B4:B5"/>
    <mergeCell ref="A4:A5"/>
    <mergeCell ref="C4:C5"/>
    <mergeCell ref="L1:L46"/>
    <mergeCell ref="L47:L98"/>
    <mergeCell ref="G4:J4"/>
    <mergeCell ref="A88:K88"/>
    <mergeCell ref="C97:F97"/>
    <mergeCell ref="H97:J97"/>
    <mergeCell ref="E4:E5"/>
    <mergeCell ref="F4:F5"/>
    <mergeCell ref="D4:D5"/>
    <mergeCell ref="A2:K2"/>
    <mergeCell ref="C98:F98"/>
    <mergeCell ref="H98:J98"/>
  </mergeCells>
  <phoneticPr fontId="0" type="noConversion"/>
  <pageMargins left="0.59055118110236227" right="0" top="1.5748031496062993" bottom="0" header="0" footer="0"/>
  <pageSetup paperSize="9" scale="70" firstPageNumber="7" orientation="landscape" useFirstPageNumber="1" verticalDpi="300" r:id="rId1"/>
  <headerFooter alignWithMargins="0">
    <oddHeader>&amp;C&amp;P&amp;RПродовження додатку</oddHeader>
  </headerFooter>
  <rowBreaks count="6" manualBreakCount="6">
    <brk id="15" max="13" man="1"/>
    <brk id="27" max="13" man="1"/>
    <brk id="35" max="13" man="1"/>
    <brk id="46" max="13" man="1"/>
    <brk id="76" max="13" man="1"/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92"/>
  <sheetViews>
    <sheetView view="pageBreakPreview" zoomScale="70" zoomScaleNormal="75" zoomScaleSheetLayoutView="7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H40" sqref="H40"/>
    </sheetView>
  </sheetViews>
  <sheetFormatPr defaultColWidth="77.85546875" defaultRowHeight="18.75" outlineLevelRow="1"/>
  <cols>
    <col min="1" max="1" width="45.7109375" style="33" customWidth="1"/>
    <col min="2" max="2" width="12.28515625" style="36" customWidth="1"/>
    <col min="3" max="3" width="13.140625" style="36" customWidth="1"/>
    <col min="4" max="4" width="12.7109375" style="36" customWidth="1"/>
    <col min="5" max="5" width="13.5703125" style="36" customWidth="1"/>
    <col min="6" max="6" width="13.140625" style="33" customWidth="1"/>
    <col min="7" max="7" width="10.140625" style="33" customWidth="1"/>
    <col min="8" max="9" width="11.85546875" style="33" customWidth="1"/>
    <col min="10" max="10" width="12.140625" style="33" customWidth="1"/>
    <col min="11" max="11" width="10" style="33" customWidth="1"/>
    <col min="12" max="12" width="9.5703125" style="33" customWidth="1"/>
    <col min="13" max="255" width="9.140625" style="33" customWidth="1"/>
    <col min="256" max="16384" width="77.85546875" style="33"/>
  </cols>
  <sheetData>
    <row r="1" spans="1:11">
      <c r="I1" s="33" t="s">
        <v>276</v>
      </c>
      <c r="K1" s="195"/>
    </row>
    <row r="2" spans="1:11">
      <c r="A2" s="202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195"/>
    </row>
    <row r="3" spans="1:11" outlineLevel="1">
      <c r="A3" s="32"/>
      <c r="B3" s="42"/>
      <c r="C3" s="32"/>
      <c r="D3" s="32"/>
      <c r="E3" s="32"/>
      <c r="F3" s="32"/>
      <c r="G3" s="32"/>
      <c r="H3" s="32"/>
      <c r="I3" s="32"/>
      <c r="J3" s="32"/>
      <c r="K3" s="195"/>
    </row>
    <row r="4" spans="1:11">
      <c r="A4" s="175" t="s">
        <v>216</v>
      </c>
      <c r="B4" s="203" t="s">
        <v>15</v>
      </c>
      <c r="C4" s="203" t="s">
        <v>30</v>
      </c>
      <c r="D4" s="203" t="s">
        <v>36</v>
      </c>
      <c r="E4" s="204" t="s">
        <v>148</v>
      </c>
      <c r="F4" s="176" t="s">
        <v>19</v>
      </c>
      <c r="G4" s="176" t="s">
        <v>173</v>
      </c>
      <c r="H4" s="176"/>
      <c r="I4" s="176"/>
      <c r="J4" s="176"/>
      <c r="K4" s="195"/>
    </row>
    <row r="5" spans="1:11">
      <c r="A5" s="175"/>
      <c r="B5" s="203"/>
      <c r="C5" s="203"/>
      <c r="D5" s="203"/>
      <c r="E5" s="204"/>
      <c r="F5" s="176"/>
      <c r="G5" s="160" t="s">
        <v>174</v>
      </c>
      <c r="H5" s="160" t="s">
        <v>175</v>
      </c>
      <c r="I5" s="160" t="s">
        <v>176</v>
      </c>
      <c r="J5" s="160" t="s">
        <v>69</v>
      </c>
      <c r="K5" s="195"/>
    </row>
    <row r="6" spans="1:11">
      <c r="A6" s="40">
        <v>1</v>
      </c>
      <c r="B6" s="41">
        <v>2</v>
      </c>
      <c r="C6" s="41">
        <v>3</v>
      </c>
      <c r="D6" s="41">
        <v>4</v>
      </c>
      <c r="E6" s="41">
        <v>5</v>
      </c>
      <c r="F6" s="159">
        <v>6</v>
      </c>
      <c r="G6" s="159">
        <v>7</v>
      </c>
      <c r="H6" s="159">
        <v>8</v>
      </c>
      <c r="I6" s="159">
        <v>9</v>
      </c>
      <c r="J6" s="159">
        <v>10</v>
      </c>
      <c r="K6" s="195"/>
    </row>
    <row r="7" spans="1:11">
      <c r="A7" s="198" t="s">
        <v>132</v>
      </c>
      <c r="B7" s="198"/>
      <c r="C7" s="198"/>
      <c r="D7" s="198"/>
      <c r="E7" s="198"/>
      <c r="F7" s="198"/>
      <c r="G7" s="198"/>
      <c r="H7" s="198"/>
      <c r="I7" s="198"/>
      <c r="J7" s="198"/>
      <c r="K7" s="195"/>
    </row>
    <row r="8" spans="1:11" ht="60.75">
      <c r="A8" s="155" t="s">
        <v>56</v>
      </c>
      <c r="B8" s="7">
        <v>2000</v>
      </c>
      <c r="C8" s="117">
        <v>1249.2</v>
      </c>
      <c r="D8" s="117">
        <v>1117.8</v>
      </c>
      <c r="E8" s="117">
        <f>D8</f>
        <v>1117.8</v>
      </c>
      <c r="F8" s="117">
        <v>1228.3</v>
      </c>
      <c r="G8" s="117">
        <v>1228.3</v>
      </c>
      <c r="H8" s="117">
        <v>1228.3</v>
      </c>
      <c r="I8" s="117">
        <v>1228.3</v>
      </c>
      <c r="J8" s="117">
        <v>1228.3</v>
      </c>
      <c r="K8" s="195"/>
    </row>
    <row r="9" spans="1:11" ht="40.5">
      <c r="A9" s="155" t="s">
        <v>180</v>
      </c>
      <c r="B9" s="7">
        <v>2010</v>
      </c>
      <c r="C9" s="117">
        <v>10.9</v>
      </c>
      <c r="D9" s="117">
        <v>11</v>
      </c>
      <c r="E9" s="117">
        <f>D9</f>
        <v>11</v>
      </c>
      <c r="F9" s="117">
        <v>11.2</v>
      </c>
      <c r="G9" s="117">
        <f t="shared" ref="G9:G17" si="0">F9*25%</f>
        <v>2.8</v>
      </c>
      <c r="H9" s="117">
        <f t="shared" ref="H9:H17" si="1">F9*25%</f>
        <v>2.8</v>
      </c>
      <c r="I9" s="117">
        <f t="shared" ref="I9:I17" si="2">F9*20%</f>
        <v>2.2399999999999998</v>
      </c>
      <c r="J9" s="117">
        <f t="shared" ref="J9:J17" si="3">F9*30%</f>
        <v>3.36</v>
      </c>
      <c r="K9" s="195"/>
    </row>
    <row r="10" spans="1:11" ht="81">
      <c r="A10" s="149" t="s">
        <v>181</v>
      </c>
      <c r="B10" s="7">
        <v>2011</v>
      </c>
      <c r="C10" s="117"/>
      <c r="D10" s="117"/>
      <c r="E10" s="117"/>
      <c r="F10" s="117"/>
      <c r="G10" s="117"/>
      <c r="H10" s="117"/>
      <c r="I10" s="117"/>
      <c r="J10" s="117"/>
      <c r="K10" s="195"/>
    </row>
    <row r="11" spans="1:11" ht="101.25">
      <c r="A11" s="149" t="s">
        <v>232</v>
      </c>
      <c r="B11" s="7">
        <v>2012</v>
      </c>
      <c r="C11" s="117"/>
      <c r="D11" s="117"/>
      <c r="E11" s="117"/>
      <c r="F11" s="117"/>
      <c r="G11" s="117"/>
      <c r="H11" s="117"/>
      <c r="I11" s="117"/>
      <c r="J11" s="117"/>
      <c r="K11" s="195"/>
    </row>
    <row r="12" spans="1:11" ht="20.25">
      <c r="A12" s="149" t="s">
        <v>156</v>
      </c>
      <c r="B12" s="7" t="s">
        <v>192</v>
      </c>
      <c r="C12" s="117"/>
      <c r="D12" s="117"/>
      <c r="E12" s="117"/>
      <c r="F12" s="117"/>
      <c r="G12" s="117"/>
      <c r="H12" s="117"/>
      <c r="I12" s="117"/>
      <c r="J12" s="117"/>
      <c r="K12" s="195"/>
    </row>
    <row r="13" spans="1:11" ht="40.5">
      <c r="A13" s="149" t="s">
        <v>177</v>
      </c>
      <c r="B13" s="7">
        <v>2020</v>
      </c>
      <c r="C13" s="117"/>
      <c r="D13" s="117"/>
      <c r="E13" s="117"/>
      <c r="F13" s="117"/>
      <c r="G13" s="117"/>
      <c r="H13" s="117"/>
      <c r="I13" s="117"/>
      <c r="J13" s="117"/>
      <c r="K13" s="195"/>
    </row>
    <row r="14" spans="1:11" s="35" customFormat="1" ht="36.75" customHeight="1">
      <c r="A14" s="155" t="s">
        <v>66</v>
      </c>
      <c r="B14" s="7">
        <v>2030</v>
      </c>
      <c r="C14" s="117"/>
      <c r="D14" s="117">
        <v>517.29999999999995</v>
      </c>
      <c r="E14" s="117">
        <f>D14</f>
        <v>517.29999999999995</v>
      </c>
      <c r="F14" s="117">
        <v>522.5</v>
      </c>
      <c r="G14" s="117">
        <f t="shared" si="0"/>
        <v>130.625</v>
      </c>
      <c r="H14" s="117">
        <f t="shared" si="1"/>
        <v>130.625</v>
      </c>
      <c r="I14" s="117">
        <f t="shared" si="2"/>
        <v>104.5</v>
      </c>
      <c r="J14" s="117">
        <f t="shared" si="3"/>
        <v>156.75</v>
      </c>
      <c r="K14" s="195"/>
    </row>
    <row r="15" spans="1:11" ht="40.5">
      <c r="A15" s="155" t="s">
        <v>117</v>
      </c>
      <c r="B15" s="7">
        <v>2031</v>
      </c>
      <c r="C15" s="117"/>
      <c r="D15" s="117"/>
      <c r="E15" s="117"/>
      <c r="F15" s="117"/>
      <c r="G15" s="117"/>
      <c r="H15" s="117"/>
      <c r="I15" s="117"/>
      <c r="J15" s="117"/>
      <c r="K15" s="195"/>
    </row>
    <row r="16" spans="1:11" ht="20.25">
      <c r="A16" s="155" t="s">
        <v>25</v>
      </c>
      <c r="B16" s="7">
        <v>2040</v>
      </c>
      <c r="C16" s="118"/>
      <c r="D16" s="118"/>
      <c r="E16" s="118"/>
      <c r="F16" s="117"/>
      <c r="G16" s="117"/>
      <c r="H16" s="117"/>
      <c r="I16" s="117"/>
      <c r="J16" s="117"/>
      <c r="K16" s="195"/>
    </row>
    <row r="17" spans="1:11" ht="36" customHeight="1">
      <c r="A17" s="34" t="s">
        <v>106</v>
      </c>
      <c r="B17" s="7">
        <v>2050</v>
      </c>
      <c r="C17" s="117">
        <v>285.60000000000002</v>
      </c>
      <c r="D17" s="117">
        <v>204</v>
      </c>
      <c r="E17" s="117">
        <f>D17</f>
        <v>204</v>
      </c>
      <c r="F17" s="117">
        <v>305.2</v>
      </c>
      <c r="G17" s="117">
        <f t="shared" si="0"/>
        <v>76.3</v>
      </c>
      <c r="H17" s="117">
        <f t="shared" si="1"/>
        <v>76.3</v>
      </c>
      <c r="I17" s="117">
        <f t="shared" si="2"/>
        <v>61.04</v>
      </c>
      <c r="J17" s="117">
        <f t="shared" si="3"/>
        <v>91.559999999999988</v>
      </c>
      <c r="K17" s="195"/>
    </row>
    <row r="18" spans="1:11" ht="33.75" customHeight="1">
      <c r="A18" s="34" t="s">
        <v>107</v>
      </c>
      <c r="B18" s="7">
        <v>2060</v>
      </c>
      <c r="C18" s="117"/>
      <c r="D18" s="117"/>
      <c r="E18" s="117"/>
      <c r="F18" s="117"/>
      <c r="G18" s="117"/>
      <c r="H18" s="117"/>
      <c r="I18" s="117"/>
      <c r="J18" s="117"/>
      <c r="K18" s="195"/>
    </row>
    <row r="19" spans="1:11" ht="56.25">
      <c r="A19" s="34" t="s">
        <v>57</v>
      </c>
      <c r="B19" s="7">
        <v>2070</v>
      </c>
      <c r="C19" s="117">
        <v>1171.3</v>
      </c>
      <c r="D19" s="117">
        <v>606.29999999999995</v>
      </c>
      <c r="E19" s="117">
        <f>D19</f>
        <v>606.29999999999995</v>
      </c>
      <c r="F19" s="117">
        <v>612.4</v>
      </c>
      <c r="G19" s="117">
        <v>1074.4000000000001</v>
      </c>
      <c r="H19" s="117">
        <v>1074.4000000000001</v>
      </c>
      <c r="I19" s="117">
        <v>1105.0999999999999</v>
      </c>
      <c r="J19" s="117">
        <v>1043.4000000000001</v>
      </c>
      <c r="K19" s="195"/>
    </row>
    <row r="20" spans="1:11">
      <c r="A20" s="198" t="s">
        <v>133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5"/>
    </row>
    <row r="21" spans="1:11" ht="40.5">
      <c r="A21" s="155" t="s">
        <v>180</v>
      </c>
      <c r="B21" s="7">
        <v>2100</v>
      </c>
      <c r="C21" s="117">
        <v>10.9</v>
      </c>
      <c r="D21" s="117">
        <v>11</v>
      </c>
      <c r="E21" s="117">
        <f>D21</f>
        <v>11</v>
      </c>
      <c r="F21" s="117">
        <v>11.2</v>
      </c>
      <c r="G21" s="117">
        <f>F21*25%</f>
        <v>2.8</v>
      </c>
      <c r="H21" s="117">
        <v>2.7</v>
      </c>
      <c r="I21" s="117">
        <v>2.2999999999999998</v>
      </c>
      <c r="J21" s="117">
        <f>F21*30%</f>
        <v>3.36</v>
      </c>
      <c r="K21" s="195"/>
    </row>
    <row r="22" spans="1:11" ht="81">
      <c r="A22" s="149" t="s">
        <v>181</v>
      </c>
      <c r="B22" s="7">
        <v>2101</v>
      </c>
      <c r="C22" s="117"/>
      <c r="D22" s="117"/>
      <c r="E22" s="117"/>
      <c r="F22" s="117"/>
      <c r="G22" s="117"/>
      <c r="H22" s="117"/>
      <c r="I22" s="117"/>
      <c r="J22" s="117"/>
      <c r="K22" s="195"/>
    </row>
    <row r="23" spans="1:11" ht="101.25">
      <c r="A23" s="149" t="s">
        <v>245</v>
      </c>
      <c r="B23" s="7">
        <v>2102</v>
      </c>
      <c r="C23" s="117"/>
      <c r="D23" s="117"/>
      <c r="E23" s="117"/>
      <c r="F23" s="117"/>
      <c r="G23" s="117"/>
      <c r="H23" s="117"/>
      <c r="I23" s="117"/>
      <c r="J23" s="117"/>
      <c r="K23" s="195"/>
    </row>
    <row r="24" spans="1:11" s="35" customFormat="1" ht="44.25" customHeight="1">
      <c r="A24" s="155" t="s">
        <v>135</v>
      </c>
      <c r="B24" s="41">
        <v>2110</v>
      </c>
      <c r="C24" s="117">
        <v>48</v>
      </c>
      <c r="D24" s="117">
        <v>48.4</v>
      </c>
      <c r="E24" s="117">
        <f>D24</f>
        <v>48.4</v>
      </c>
      <c r="F24" s="117">
        <v>48.9</v>
      </c>
      <c r="G24" s="117">
        <f t="shared" ref="G24:G37" si="4">F24*25%</f>
        <v>12.225</v>
      </c>
      <c r="H24" s="117">
        <f t="shared" ref="H24:H38" si="5">F24*25%</f>
        <v>12.225</v>
      </c>
      <c r="I24" s="117">
        <f t="shared" ref="I24:I38" si="6">F24*20%</f>
        <v>9.7800000000000011</v>
      </c>
      <c r="J24" s="117">
        <f t="shared" ref="J24:J38" si="7">F24*30%</f>
        <v>14.669999999999998</v>
      </c>
      <c r="K24" s="195"/>
    </row>
    <row r="25" spans="1:11" ht="81">
      <c r="A25" s="155" t="s">
        <v>256</v>
      </c>
      <c r="B25" s="41">
        <v>2120</v>
      </c>
      <c r="C25" s="117">
        <v>386.3</v>
      </c>
      <c r="D25" s="117">
        <v>313.10000000000002</v>
      </c>
      <c r="E25" s="117">
        <f>D25</f>
        <v>313.10000000000002</v>
      </c>
      <c r="F25" s="117">
        <v>316.2</v>
      </c>
      <c r="G25" s="117">
        <v>79</v>
      </c>
      <c r="H25" s="117">
        <f t="shared" si="5"/>
        <v>79.05</v>
      </c>
      <c r="I25" s="117">
        <f t="shared" si="6"/>
        <v>63.24</v>
      </c>
      <c r="J25" s="117">
        <f t="shared" si="7"/>
        <v>94.86</v>
      </c>
      <c r="K25" s="195"/>
    </row>
    <row r="26" spans="1:11" ht="81">
      <c r="A26" s="155" t="s">
        <v>257</v>
      </c>
      <c r="B26" s="41">
        <v>2130</v>
      </c>
      <c r="C26" s="117"/>
      <c r="D26" s="117"/>
      <c r="E26" s="117"/>
      <c r="F26" s="117"/>
      <c r="G26" s="117"/>
      <c r="H26" s="117"/>
      <c r="I26" s="117"/>
      <c r="J26" s="117"/>
      <c r="K26" s="195"/>
    </row>
    <row r="27" spans="1:11" s="37" customFormat="1" ht="81">
      <c r="A27" s="156" t="s">
        <v>207</v>
      </c>
      <c r="B27" s="63">
        <v>2140</v>
      </c>
      <c r="C27" s="116">
        <v>484.9</v>
      </c>
      <c r="D27" s="116">
        <v>448.8</v>
      </c>
      <c r="E27" s="116">
        <f>D27</f>
        <v>448.8</v>
      </c>
      <c r="F27" s="116">
        <v>677.8</v>
      </c>
      <c r="G27" s="117">
        <v>169.6</v>
      </c>
      <c r="H27" s="117">
        <f t="shared" si="5"/>
        <v>169.45</v>
      </c>
      <c r="I27" s="117">
        <v>135.5</v>
      </c>
      <c r="J27" s="117">
        <v>203.2</v>
      </c>
      <c r="K27" s="195"/>
    </row>
    <row r="28" spans="1:11" ht="20.25">
      <c r="A28" s="155" t="s">
        <v>78</v>
      </c>
      <c r="B28" s="41">
        <v>2141</v>
      </c>
      <c r="C28" s="117"/>
      <c r="D28" s="117"/>
      <c r="E28" s="117"/>
      <c r="F28" s="117"/>
      <c r="G28" s="117"/>
      <c r="H28" s="117"/>
      <c r="I28" s="117"/>
      <c r="J28" s="117"/>
      <c r="K28" s="195"/>
    </row>
    <row r="29" spans="1:11" ht="20.25">
      <c r="A29" s="155" t="s">
        <v>95</v>
      </c>
      <c r="B29" s="41">
        <v>2142</v>
      </c>
      <c r="C29" s="117"/>
      <c r="D29" s="117"/>
      <c r="E29" s="117"/>
      <c r="F29" s="117"/>
      <c r="G29" s="117"/>
      <c r="H29" s="117"/>
      <c r="I29" s="117"/>
      <c r="J29" s="117"/>
      <c r="K29" s="195"/>
    </row>
    <row r="30" spans="1:11" ht="20.25">
      <c r="A30" s="155" t="s">
        <v>88</v>
      </c>
      <c r="B30" s="41">
        <v>2143</v>
      </c>
      <c r="C30" s="117"/>
      <c r="D30" s="117"/>
      <c r="E30" s="117"/>
      <c r="F30" s="117"/>
      <c r="G30" s="117"/>
      <c r="H30" s="117"/>
      <c r="I30" s="117"/>
      <c r="J30" s="117"/>
      <c r="K30" s="195"/>
    </row>
    <row r="31" spans="1:11" ht="20.25">
      <c r="A31" s="155" t="s">
        <v>76</v>
      </c>
      <c r="B31" s="41">
        <v>2144</v>
      </c>
      <c r="C31" s="117">
        <v>197.9</v>
      </c>
      <c r="D31" s="117">
        <v>171.2</v>
      </c>
      <c r="E31" s="117">
        <f>D31</f>
        <v>171.2</v>
      </c>
      <c r="F31" s="117">
        <v>279</v>
      </c>
      <c r="G31" s="117">
        <v>69.900000000000006</v>
      </c>
      <c r="H31" s="117">
        <f t="shared" si="5"/>
        <v>69.75</v>
      </c>
      <c r="I31" s="117">
        <f t="shared" si="6"/>
        <v>55.800000000000004</v>
      </c>
      <c r="J31" s="117">
        <v>83.5</v>
      </c>
      <c r="K31" s="195"/>
    </row>
    <row r="32" spans="1:11" s="35" customFormat="1" ht="40.5">
      <c r="A32" s="155" t="s">
        <v>155</v>
      </c>
      <c r="B32" s="41">
        <v>2145</v>
      </c>
      <c r="C32" s="117"/>
      <c r="D32" s="117"/>
      <c r="E32" s="117"/>
      <c r="F32" s="117"/>
      <c r="G32" s="117"/>
      <c r="H32" s="117"/>
      <c r="I32" s="117"/>
      <c r="J32" s="117"/>
      <c r="K32" s="195"/>
    </row>
    <row r="33" spans="1:12" ht="101.25">
      <c r="A33" s="155" t="s">
        <v>213</v>
      </c>
      <c r="B33" s="41" t="s">
        <v>193</v>
      </c>
      <c r="C33" s="117"/>
      <c r="D33" s="117"/>
      <c r="E33" s="117"/>
      <c r="F33" s="117"/>
      <c r="G33" s="117"/>
      <c r="H33" s="117"/>
      <c r="I33" s="117"/>
      <c r="J33" s="117"/>
      <c r="K33" s="195"/>
    </row>
    <row r="34" spans="1:12" ht="43.5" customHeight="1">
      <c r="A34" s="155" t="s">
        <v>26</v>
      </c>
      <c r="B34" s="41" t="s">
        <v>194</v>
      </c>
      <c r="C34" s="117"/>
      <c r="D34" s="117"/>
      <c r="E34" s="117"/>
      <c r="F34" s="117"/>
      <c r="G34" s="117"/>
      <c r="H34" s="117"/>
      <c r="I34" s="117"/>
      <c r="J34" s="117"/>
      <c r="K34" s="195"/>
    </row>
    <row r="35" spans="1:12" s="35" customFormat="1" ht="60.75">
      <c r="A35" s="155" t="s">
        <v>300</v>
      </c>
      <c r="B35" s="41">
        <v>2146</v>
      </c>
      <c r="C35" s="117">
        <v>33</v>
      </c>
      <c r="D35" s="117">
        <v>31.2</v>
      </c>
      <c r="E35" s="117">
        <f>D35</f>
        <v>31.2</v>
      </c>
      <c r="F35" s="117">
        <v>31.5</v>
      </c>
      <c r="G35" s="117">
        <v>7.8</v>
      </c>
      <c r="H35" s="117">
        <f t="shared" si="5"/>
        <v>7.875</v>
      </c>
      <c r="I35" s="117">
        <f t="shared" si="6"/>
        <v>6.3000000000000007</v>
      </c>
      <c r="J35" s="117">
        <f t="shared" si="7"/>
        <v>9.4499999999999993</v>
      </c>
      <c r="K35" s="195"/>
    </row>
    <row r="36" spans="1:12" ht="40.5">
      <c r="A36" s="155" t="s">
        <v>301</v>
      </c>
      <c r="B36" s="41">
        <v>2147</v>
      </c>
      <c r="C36" s="117">
        <v>16.899999999999999</v>
      </c>
      <c r="D36" s="117">
        <v>15.7</v>
      </c>
      <c r="E36" s="117">
        <f>D36</f>
        <v>15.7</v>
      </c>
      <c r="F36" s="117">
        <v>24.2</v>
      </c>
      <c r="G36" s="117">
        <f t="shared" si="4"/>
        <v>6.05</v>
      </c>
      <c r="H36" s="117">
        <v>6</v>
      </c>
      <c r="I36" s="117">
        <f t="shared" si="6"/>
        <v>4.84</v>
      </c>
      <c r="J36" s="117">
        <f t="shared" si="7"/>
        <v>7.26</v>
      </c>
      <c r="K36" s="195"/>
    </row>
    <row r="37" spans="1:12" s="35" customFormat="1" ht="60.75">
      <c r="A37" s="155" t="s">
        <v>77</v>
      </c>
      <c r="B37" s="41">
        <v>2150</v>
      </c>
      <c r="C37" s="117">
        <v>237.1</v>
      </c>
      <c r="D37" s="117">
        <v>230.7</v>
      </c>
      <c r="E37" s="117">
        <f>D37</f>
        <v>230.7</v>
      </c>
      <c r="F37" s="117">
        <v>343.1</v>
      </c>
      <c r="G37" s="117">
        <f t="shared" si="4"/>
        <v>85.775000000000006</v>
      </c>
      <c r="H37" s="117">
        <f t="shared" si="5"/>
        <v>85.775000000000006</v>
      </c>
      <c r="I37" s="117">
        <f t="shared" si="6"/>
        <v>68.62</v>
      </c>
      <c r="J37" s="117">
        <f t="shared" si="7"/>
        <v>102.93</v>
      </c>
      <c r="K37" s="195"/>
    </row>
    <row r="38" spans="1:12" s="35" customFormat="1" ht="40.5">
      <c r="A38" s="156" t="s">
        <v>218</v>
      </c>
      <c r="B38" s="63">
        <v>2200</v>
      </c>
      <c r="C38" s="116">
        <v>930.1</v>
      </c>
      <c r="D38" s="116">
        <v>821.3</v>
      </c>
      <c r="E38" s="116">
        <f>D38</f>
        <v>821.3</v>
      </c>
      <c r="F38" s="116">
        <v>1054.0999999999999</v>
      </c>
      <c r="G38" s="116">
        <v>263.60000000000002</v>
      </c>
      <c r="H38" s="116">
        <f t="shared" si="5"/>
        <v>263.52499999999998</v>
      </c>
      <c r="I38" s="116">
        <f t="shared" si="6"/>
        <v>210.82</v>
      </c>
      <c r="J38" s="116">
        <f t="shared" si="7"/>
        <v>316.22999999999996</v>
      </c>
      <c r="K38" s="195"/>
    </row>
    <row r="39" spans="1:12" s="35" customFormat="1">
      <c r="A39" s="53"/>
      <c r="B39" s="36"/>
      <c r="C39" s="51"/>
      <c r="D39" s="51"/>
      <c r="E39" s="51"/>
      <c r="F39" s="51"/>
      <c r="G39" s="51"/>
      <c r="H39" s="51"/>
      <c r="I39" s="51"/>
      <c r="J39" s="51"/>
      <c r="K39" s="195"/>
    </row>
    <row r="40" spans="1:12" s="35" customFormat="1">
      <c r="A40" s="53"/>
      <c r="B40" s="36"/>
      <c r="C40" s="51"/>
      <c r="D40" s="52"/>
      <c r="E40" s="52"/>
      <c r="F40" s="51"/>
      <c r="G40" s="52"/>
      <c r="H40" s="52"/>
      <c r="I40" s="52"/>
      <c r="J40" s="52"/>
      <c r="K40" s="195"/>
    </row>
    <row r="41" spans="1:12" s="3" customFormat="1" ht="37.5">
      <c r="A41" s="115" t="s">
        <v>310</v>
      </c>
      <c r="B41" s="1"/>
      <c r="C41" s="199" t="s">
        <v>96</v>
      </c>
      <c r="D41" s="200"/>
      <c r="E41" s="200"/>
      <c r="F41" s="200"/>
      <c r="G41" s="15"/>
      <c r="H41" s="201" t="s">
        <v>281</v>
      </c>
      <c r="I41" s="201"/>
      <c r="J41" s="201"/>
      <c r="K41" s="195"/>
    </row>
    <row r="42" spans="1:12" s="2" customFormat="1">
      <c r="A42" s="141" t="s">
        <v>311</v>
      </c>
      <c r="B42" s="3"/>
      <c r="C42" s="196" t="s">
        <v>238</v>
      </c>
      <c r="D42" s="196"/>
      <c r="E42" s="196"/>
      <c r="F42" s="196"/>
      <c r="G42" s="22"/>
      <c r="H42" s="197" t="s">
        <v>94</v>
      </c>
      <c r="I42" s="197"/>
      <c r="J42" s="197"/>
      <c r="K42" s="195"/>
    </row>
    <row r="43" spans="1:12" s="36" customFormat="1">
      <c r="A43" s="48"/>
      <c r="F43" s="33"/>
      <c r="G43" s="33"/>
      <c r="H43" s="33"/>
      <c r="I43" s="33"/>
      <c r="J43" s="33"/>
      <c r="K43" s="195"/>
      <c r="L43" s="33"/>
    </row>
    <row r="44" spans="1:12" s="36" customFormat="1">
      <c r="A44" s="48"/>
      <c r="F44" s="33"/>
      <c r="G44" s="33"/>
      <c r="H44" s="33"/>
      <c r="I44" s="33"/>
      <c r="J44" s="33"/>
      <c r="K44" s="195"/>
      <c r="L44" s="33"/>
    </row>
    <row r="45" spans="1:12" s="36" customFormat="1">
      <c r="A45" s="48"/>
      <c r="F45" s="33"/>
      <c r="G45" s="33"/>
      <c r="H45" s="33"/>
      <c r="I45" s="33"/>
      <c r="J45" s="33"/>
      <c r="K45" s="195"/>
      <c r="L45" s="33"/>
    </row>
    <row r="46" spans="1:12" s="36" customFormat="1">
      <c r="A46" s="48"/>
      <c r="F46" s="33"/>
      <c r="G46" s="33"/>
      <c r="H46" s="33"/>
      <c r="I46" s="33"/>
      <c r="J46" s="33"/>
      <c r="K46" s="195"/>
      <c r="L46" s="33"/>
    </row>
    <row r="47" spans="1:12" s="36" customFormat="1">
      <c r="A47" s="48"/>
      <c r="F47" s="33"/>
      <c r="G47" s="33"/>
      <c r="H47" s="33"/>
      <c r="I47" s="33"/>
      <c r="J47" s="33"/>
      <c r="K47" s="195"/>
      <c r="L47" s="33"/>
    </row>
    <row r="48" spans="1:12" s="36" customFormat="1">
      <c r="A48" s="48"/>
      <c r="F48" s="33"/>
      <c r="G48" s="33"/>
      <c r="H48" s="33"/>
      <c r="I48" s="33"/>
      <c r="J48" s="33"/>
      <c r="K48" s="195"/>
      <c r="L48" s="33"/>
    </row>
    <row r="49" spans="1:12" s="36" customFormat="1">
      <c r="A49" s="48"/>
      <c r="F49" s="33"/>
      <c r="G49" s="33"/>
      <c r="H49" s="33"/>
      <c r="I49" s="33"/>
      <c r="J49" s="33"/>
      <c r="K49" s="195"/>
      <c r="L49" s="33"/>
    </row>
    <row r="50" spans="1:12" s="36" customFormat="1">
      <c r="A50" s="48"/>
      <c r="F50" s="33"/>
      <c r="G50" s="33"/>
      <c r="H50" s="33"/>
      <c r="I50" s="33"/>
      <c r="J50" s="33"/>
      <c r="K50" s="195"/>
      <c r="L50" s="33"/>
    </row>
    <row r="51" spans="1:12" s="36" customFormat="1">
      <c r="A51" s="48"/>
      <c r="F51" s="33"/>
      <c r="G51" s="33"/>
      <c r="H51" s="33"/>
      <c r="I51" s="33"/>
      <c r="J51" s="33"/>
      <c r="K51" s="195"/>
      <c r="L51" s="33"/>
    </row>
    <row r="52" spans="1:12" s="36" customFormat="1">
      <c r="A52" s="48"/>
      <c r="F52" s="33"/>
      <c r="G52" s="33"/>
      <c r="H52" s="33"/>
      <c r="I52" s="33"/>
      <c r="J52" s="33"/>
      <c r="K52" s="195"/>
      <c r="L52" s="33"/>
    </row>
    <row r="53" spans="1:12" s="36" customFormat="1">
      <c r="A53" s="48"/>
      <c r="F53" s="33"/>
      <c r="G53" s="33"/>
      <c r="H53" s="33"/>
      <c r="I53" s="33"/>
      <c r="J53" s="33"/>
      <c r="K53" s="195"/>
      <c r="L53" s="33"/>
    </row>
    <row r="54" spans="1:12" s="36" customFormat="1">
      <c r="A54" s="48"/>
      <c r="F54" s="33"/>
      <c r="G54" s="33"/>
      <c r="H54" s="33"/>
      <c r="I54" s="33"/>
      <c r="J54" s="33"/>
      <c r="K54" s="33"/>
      <c r="L54" s="33"/>
    </row>
    <row r="55" spans="1:12" s="36" customFormat="1">
      <c r="A55" s="48"/>
      <c r="F55" s="33"/>
      <c r="G55" s="33"/>
      <c r="H55" s="33"/>
      <c r="I55" s="33"/>
      <c r="J55" s="33"/>
      <c r="K55" s="33"/>
      <c r="L55" s="33"/>
    </row>
    <row r="56" spans="1:12" s="36" customFormat="1">
      <c r="A56" s="48"/>
      <c r="F56" s="33"/>
      <c r="G56" s="33"/>
      <c r="H56" s="33"/>
      <c r="I56" s="33"/>
      <c r="J56" s="33"/>
      <c r="K56" s="33"/>
      <c r="L56" s="33"/>
    </row>
    <row r="57" spans="1:12" s="36" customFormat="1">
      <c r="A57" s="48"/>
      <c r="F57" s="33"/>
      <c r="G57" s="33"/>
      <c r="H57" s="33"/>
      <c r="I57" s="33"/>
      <c r="J57" s="33"/>
      <c r="K57" s="33"/>
      <c r="L57" s="33"/>
    </row>
    <row r="58" spans="1:12" s="36" customFormat="1">
      <c r="A58" s="48"/>
      <c r="F58" s="33"/>
      <c r="G58" s="33"/>
      <c r="H58" s="33"/>
      <c r="I58" s="33"/>
      <c r="J58" s="33"/>
      <c r="K58" s="33"/>
      <c r="L58" s="33"/>
    </row>
    <row r="59" spans="1:12" s="36" customFormat="1">
      <c r="A59" s="48"/>
      <c r="F59" s="33"/>
      <c r="G59" s="33"/>
      <c r="H59" s="33"/>
      <c r="I59" s="33"/>
      <c r="J59" s="33"/>
      <c r="K59" s="33"/>
      <c r="L59" s="33"/>
    </row>
    <row r="60" spans="1:12" s="36" customFormat="1">
      <c r="A60" s="48"/>
      <c r="F60" s="33"/>
      <c r="G60" s="33"/>
      <c r="H60" s="33"/>
      <c r="I60" s="33"/>
      <c r="J60" s="33"/>
      <c r="K60" s="33"/>
      <c r="L60" s="33"/>
    </row>
    <row r="61" spans="1:12" s="36" customFormat="1">
      <c r="A61" s="48"/>
      <c r="F61" s="33"/>
      <c r="G61" s="33"/>
      <c r="H61" s="33"/>
      <c r="I61" s="33"/>
      <c r="J61" s="33"/>
      <c r="K61" s="33"/>
      <c r="L61" s="33"/>
    </row>
    <row r="62" spans="1:12" s="36" customFormat="1">
      <c r="A62" s="48"/>
      <c r="F62" s="33"/>
      <c r="G62" s="33"/>
      <c r="H62" s="33"/>
      <c r="I62" s="33"/>
      <c r="J62" s="33"/>
      <c r="K62" s="33"/>
      <c r="L62" s="33"/>
    </row>
    <row r="63" spans="1:12" s="36" customFormat="1">
      <c r="A63" s="48"/>
      <c r="F63" s="33"/>
      <c r="G63" s="33"/>
      <c r="H63" s="33"/>
      <c r="I63" s="33"/>
      <c r="J63" s="33"/>
      <c r="K63" s="33"/>
      <c r="L63" s="33"/>
    </row>
    <row r="64" spans="1:12" s="36" customFormat="1">
      <c r="A64" s="48"/>
      <c r="F64" s="33"/>
      <c r="G64" s="33"/>
      <c r="H64" s="33"/>
      <c r="I64" s="33"/>
      <c r="J64" s="33"/>
      <c r="K64" s="33"/>
      <c r="L64" s="33"/>
    </row>
    <row r="65" spans="1:12" s="36" customFormat="1">
      <c r="A65" s="48"/>
      <c r="F65" s="33"/>
      <c r="G65" s="33"/>
      <c r="H65" s="33"/>
      <c r="I65" s="33"/>
      <c r="J65" s="33"/>
      <c r="K65" s="33"/>
      <c r="L65" s="33"/>
    </row>
    <row r="66" spans="1:12" s="36" customFormat="1">
      <c r="A66" s="48"/>
      <c r="F66" s="33"/>
      <c r="G66" s="33"/>
      <c r="H66" s="33"/>
      <c r="I66" s="33"/>
      <c r="J66" s="33"/>
      <c r="K66" s="33"/>
      <c r="L66" s="33"/>
    </row>
    <row r="67" spans="1:12" s="36" customFormat="1">
      <c r="A67" s="48"/>
      <c r="F67" s="33"/>
      <c r="G67" s="33"/>
      <c r="H67" s="33"/>
      <c r="I67" s="33"/>
      <c r="J67" s="33"/>
      <c r="K67" s="33"/>
      <c r="L67" s="33"/>
    </row>
    <row r="68" spans="1:12" s="36" customFormat="1">
      <c r="A68" s="48"/>
      <c r="F68" s="33"/>
      <c r="G68" s="33"/>
      <c r="H68" s="33"/>
      <c r="I68" s="33"/>
      <c r="J68" s="33"/>
      <c r="K68" s="33"/>
      <c r="L68" s="33"/>
    </row>
    <row r="69" spans="1:12" s="36" customFormat="1">
      <c r="A69" s="48"/>
      <c r="F69" s="33"/>
      <c r="G69" s="33"/>
      <c r="H69" s="33"/>
      <c r="I69" s="33"/>
      <c r="J69" s="33"/>
      <c r="K69" s="33"/>
      <c r="L69" s="33"/>
    </row>
    <row r="70" spans="1:12" s="36" customFormat="1">
      <c r="A70" s="48"/>
      <c r="F70" s="33"/>
      <c r="G70" s="33"/>
      <c r="H70" s="33"/>
      <c r="I70" s="33"/>
      <c r="J70" s="33"/>
      <c r="K70" s="33"/>
      <c r="L70" s="33"/>
    </row>
    <row r="71" spans="1:12" s="36" customFormat="1">
      <c r="A71" s="48"/>
      <c r="F71" s="33"/>
      <c r="G71" s="33"/>
      <c r="H71" s="33"/>
      <c r="I71" s="33"/>
      <c r="J71" s="33"/>
      <c r="K71" s="33"/>
      <c r="L71" s="33"/>
    </row>
    <row r="72" spans="1:12" s="36" customFormat="1">
      <c r="A72" s="48"/>
      <c r="F72" s="33"/>
      <c r="G72" s="33"/>
      <c r="H72" s="33"/>
      <c r="I72" s="33"/>
      <c r="J72" s="33"/>
      <c r="K72" s="33"/>
      <c r="L72" s="33"/>
    </row>
    <row r="73" spans="1:12" s="36" customFormat="1">
      <c r="A73" s="48"/>
      <c r="F73" s="33"/>
      <c r="G73" s="33"/>
      <c r="H73" s="33"/>
      <c r="I73" s="33"/>
      <c r="J73" s="33"/>
      <c r="K73" s="33"/>
      <c r="L73" s="33"/>
    </row>
    <row r="74" spans="1:12" s="36" customFormat="1">
      <c r="A74" s="48"/>
      <c r="F74" s="33"/>
      <c r="G74" s="33"/>
      <c r="H74" s="33"/>
      <c r="I74" s="33"/>
      <c r="J74" s="33"/>
      <c r="K74" s="33"/>
      <c r="L74" s="33"/>
    </row>
    <row r="75" spans="1:12" s="36" customFormat="1">
      <c r="A75" s="48"/>
      <c r="F75" s="33"/>
      <c r="G75" s="33"/>
      <c r="H75" s="33"/>
      <c r="I75" s="33"/>
      <c r="J75" s="33"/>
      <c r="K75" s="33"/>
      <c r="L75" s="33"/>
    </row>
    <row r="76" spans="1:12" s="36" customFormat="1">
      <c r="A76" s="48"/>
      <c r="F76" s="33"/>
      <c r="G76" s="33"/>
      <c r="H76" s="33"/>
      <c r="I76" s="33"/>
      <c r="J76" s="33"/>
      <c r="K76" s="33"/>
      <c r="L76" s="33"/>
    </row>
    <row r="77" spans="1:12" s="36" customFormat="1">
      <c r="A77" s="48"/>
      <c r="F77" s="33"/>
      <c r="G77" s="33"/>
      <c r="H77" s="33"/>
      <c r="I77" s="33"/>
      <c r="J77" s="33"/>
      <c r="K77" s="33"/>
      <c r="L77" s="33"/>
    </row>
    <row r="78" spans="1:12" s="36" customFormat="1">
      <c r="A78" s="48"/>
      <c r="F78" s="33"/>
      <c r="G78" s="33"/>
      <c r="H78" s="33"/>
      <c r="I78" s="33"/>
      <c r="J78" s="33"/>
      <c r="K78" s="33"/>
      <c r="L78" s="33"/>
    </row>
    <row r="79" spans="1:12" s="36" customFormat="1">
      <c r="A79" s="48"/>
      <c r="F79" s="33"/>
      <c r="G79" s="33"/>
      <c r="H79" s="33"/>
      <c r="I79" s="33"/>
      <c r="J79" s="33"/>
      <c r="K79" s="33"/>
      <c r="L79" s="33"/>
    </row>
    <row r="80" spans="1:12" s="36" customFormat="1">
      <c r="A80" s="48"/>
      <c r="F80" s="33"/>
      <c r="G80" s="33"/>
      <c r="H80" s="33"/>
      <c r="I80" s="33"/>
      <c r="J80" s="33"/>
      <c r="K80" s="33"/>
      <c r="L80" s="33"/>
    </row>
    <row r="81" spans="1:12" s="36" customFormat="1">
      <c r="A81" s="48"/>
      <c r="F81" s="33"/>
      <c r="G81" s="33"/>
      <c r="H81" s="33"/>
      <c r="I81" s="33"/>
      <c r="J81" s="33"/>
      <c r="K81" s="33"/>
      <c r="L81" s="33"/>
    </row>
    <row r="82" spans="1:12" s="36" customFormat="1">
      <c r="A82" s="48"/>
      <c r="F82" s="33"/>
      <c r="G82" s="33"/>
      <c r="H82" s="33"/>
      <c r="I82" s="33"/>
      <c r="J82" s="33"/>
      <c r="K82" s="33"/>
      <c r="L82" s="33"/>
    </row>
    <row r="83" spans="1:12" s="36" customFormat="1">
      <c r="A83" s="48"/>
      <c r="F83" s="33"/>
      <c r="G83" s="33"/>
      <c r="H83" s="33"/>
      <c r="I83" s="33"/>
      <c r="J83" s="33"/>
      <c r="K83" s="33"/>
      <c r="L83" s="33"/>
    </row>
    <row r="84" spans="1:12" s="36" customFormat="1">
      <c r="A84" s="48"/>
      <c r="F84" s="33"/>
      <c r="G84" s="33"/>
      <c r="H84" s="33"/>
      <c r="I84" s="33"/>
      <c r="J84" s="33"/>
      <c r="K84" s="33"/>
      <c r="L84" s="33"/>
    </row>
    <row r="85" spans="1:12" s="36" customFormat="1">
      <c r="A85" s="48"/>
      <c r="F85" s="33"/>
      <c r="G85" s="33"/>
      <c r="H85" s="33"/>
      <c r="I85" s="33"/>
      <c r="J85" s="33"/>
      <c r="K85" s="33"/>
      <c r="L85" s="33"/>
    </row>
    <row r="86" spans="1:12" s="36" customFormat="1">
      <c r="A86" s="48"/>
      <c r="F86" s="33"/>
      <c r="G86" s="33"/>
      <c r="H86" s="33"/>
      <c r="I86" s="33"/>
      <c r="J86" s="33"/>
      <c r="K86" s="33"/>
      <c r="L86" s="33"/>
    </row>
    <row r="87" spans="1:12" s="36" customFormat="1">
      <c r="A87" s="48"/>
      <c r="F87" s="33"/>
      <c r="G87" s="33"/>
      <c r="H87" s="33"/>
      <c r="I87" s="33"/>
      <c r="J87" s="33"/>
      <c r="K87" s="33"/>
      <c r="L87" s="33"/>
    </row>
    <row r="88" spans="1:12" s="36" customFormat="1">
      <c r="A88" s="48"/>
      <c r="F88" s="33"/>
      <c r="G88" s="33"/>
      <c r="H88" s="33"/>
      <c r="I88" s="33"/>
      <c r="J88" s="33"/>
      <c r="K88" s="33"/>
      <c r="L88" s="33"/>
    </row>
    <row r="89" spans="1:12" s="36" customFormat="1">
      <c r="A89" s="48"/>
      <c r="F89" s="33"/>
      <c r="G89" s="33"/>
      <c r="H89" s="33"/>
      <c r="I89" s="33"/>
      <c r="J89" s="33"/>
      <c r="K89" s="33"/>
      <c r="L89" s="33"/>
    </row>
    <row r="90" spans="1:12" s="36" customFormat="1">
      <c r="A90" s="48"/>
      <c r="F90" s="33"/>
      <c r="G90" s="33"/>
      <c r="H90" s="33"/>
      <c r="I90" s="33"/>
      <c r="J90" s="33"/>
      <c r="K90" s="33"/>
      <c r="L90" s="33"/>
    </row>
    <row r="91" spans="1:12" s="36" customFormat="1">
      <c r="A91" s="48"/>
      <c r="F91" s="33"/>
      <c r="G91" s="33"/>
      <c r="H91" s="33"/>
      <c r="I91" s="33"/>
      <c r="J91" s="33"/>
      <c r="K91" s="33"/>
      <c r="L91" s="33"/>
    </row>
    <row r="92" spans="1:12" s="36" customFormat="1">
      <c r="A92" s="48"/>
      <c r="F92" s="33"/>
      <c r="G92" s="33"/>
      <c r="H92" s="33"/>
      <c r="I92" s="33"/>
      <c r="J92" s="33"/>
      <c r="K92" s="33"/>
      <c r="L92" s="33"/>
    </row>
    <row r="93" spans="1:12" s="36" customFormat="1">
      <c r="A93" s="48"/>
      <c r="F93" s="33"/>
      <c r="G93" s="33"/>
      <c r="H93" s="33"/>
      <c r="I93" s="33"/>
      <c r="J93" s="33"/>
      <c r="K93" s="33"/>
      <c r="L93" s="33"/>
    </row>
    <row r="94" spans="1:12" s="36" customFormat="1">
      <c r="A94" s="48"/>
      <c r="F94" s="33"/>
      <c r="G94" s="33"/>
      <c r="H94" s="33"/>
      <c r="I94" s="33"/>
      <c r="J94" s="33"/>
      <c r="K94" s="33"/>
      <c r="L94" s="33"/>
    </row>
    <row r="95" spans="1:12" s="36" customFormat="1">
      <c r="A95" s="48"/>
      <c r="F95" s="33"/>
      <c r="G95" s="33"/>
      <c r="H95" s="33"/>
      <c r="I95" s="33"/>
      <c r="J95" s="33"/>
      <c r="K95" s="33"/>
      <c r="L95" s="33"/>
    </row>
    <row r="96" spans="1:12" s="36" customFormat="1">
      <c r="A96" s="48"/>
      <c r="F96" s="33"/>
      <c r="G96" s="33"/>
      <c r="H96" s="33"/>
      <c r="I96" s="33"/>
      <c r="J96" s="33"/>
      <c r="K96" s="33"/>
      <c r="L96" s="33"/>
    </row>
    <row r="97" spans="1:12" s="36" customFormat="1">
      <c r="A97" s="48"/>
      <c r="F97" s="33"/>
      <c r="G97" s="33"/>
      <c r="H97" s="33"/>
      <c r="I97" s="33"/>
      <c r="J97" s="33"/>
      <c r="K97" s="33"/>
      <c r="L97" s="33"/>
    </row>
    <row r="98" spans="1:12" s="36" customFormat="1">
      <c r="A98" s="48"/>
      <c r="F98" s="33"/>
      <c r="G98" s="33"/>
      <c r="H98" s="33"/>
      <c r="I98" s="33"/>
      <c r="J98" s="33"/>
      <c r="K98" s="33"/>
      <c r="L98" s="33"/>
    </row>
    <row r="99" spans="1:12" s="36" customFormat="1">
      <c r="A99" s="48"/>
      <c r="F99" s="33"/>
      <c r="G99" s="33"/>
      <c r="H99" s="33"/>
      <c r="I99" s="33"/>
      <c r="J99" s="33"/>
      <c r="K99" s="33"/>
      <c r="L99" s="33"/>
    </row>
    <row r="100" spans="1:12" s="36" customFormat="1">
      <c r="A100" s="48"/>
      <c r="F100" s="33"/>
      <c r="G100" s="33"/>
      <c r="H100" s="33"/>
      <c r="I100" s="33"/>
      <c r="J100" s="33"/>
      <c r="K100" s="33"/>
      <c r="L100" s="33"/>
    </row>
    <row r="101" spans="1:12" s="36" customFormat="1">
      <c r="A101" s="48"/>
      <c r="F101" s="33"/>
      <c r="G101" s="33"/>
      <c r="H101" s="33"/>
      <c r="I101" s="33"/>
      <c r="J101" s="33"/>
      <c r="K101" s="33"/>
      <c r="L101" s="33"/>
    </row>
    <row r="102" spans="1:12" s="36" customFormat="1">
      <c r="A102" s="48"/>
      <c r="F102" s="33"/>
      <c r="G102" s="33"/>
      <c r="H102" s="33"/>
      <c r="I102" s="33"/>
      <c r="J102" s="33"/>
      <c r="K102" s="33"/>
      <c r="L102" s="33"/>
    </row>
    <row r="103" spans="1:12" s="36" customFormat="1">
      <c r="A103" s="48"/>
      <c r="F103" s="33"/>
      <c r="G103" s="33"/>
      <c r="H103" s="33"/>
      <c r="I103" s="33"/>
      <c r="J103" s="33"/>
      <c r="K103" s="33"/>
      <c r="L103" s="33"/>
    </row>
    <row r="104" spans="1:12" s="36" customFormat="1">
      <c r="A104" s="48"/>
      <c r="F104" s="33"/>
      <c r="G104" s="33"/>
      <c r="H104" s="33"/>
      <c r="I104" s="33"/>
      <c r="J104" s="33"/>
      <c r="K104" s="33"/>
      <c r="L104" s="33"/>
    </row>
    <row r="105" spans="1:12" s="36" customFormat="1">
      <c r="A105" s="48"/>
      <c r="F105" s="33"/>
      <c r="G105" s="33"/>
      <c r="H105" s="33"/>
      <c r="I105" s="33"/>
      <c r="J105" s="33"/>
      <c r="K105" s="33"/>
      <c r="L105" s="33"/>
    </row>
    <row r="106" spans="1:12" s="36" customFormat="1">
      <c r="A106" s="48"/>
      <c r="F106" s="33"/>
      <c r="G106" s="33"/>
      <c r="H106" s="33"/>
      <c r="I106" s="33"/>
      <c r="J106" s="33"/>
      <c r="K106" s="33"/>
      <c r="L106" s="33"/>
    </row>
    <row r="107" spans="1:12" s="36" customFormat="1">
      <c r="A107" s="48"/>
      <c r="F107" s="33"/>
      <c r="G107" s="33"/>
      <c r="H107" s="33"/>
      <c r="I107" s="33"/>
      <c r="J107" s="33"/>
      <c r="K107" s="33"/>
      <c r="L107" s="33"/>
    </row>
    <row r="108" spans="1:12" s="36" customFormat="1">
      <c r="A108" s="48"/>
      <c r="F108" s="33"/>
      <c r="G108" s="33"/>
      <c r="H108" s="33"/>
      <c r="I108" s="33"/>
      <c r="J108" s="33"/>
      <c r="K108" s="33"/>
      <c r="L108" s="33"/>
    </row>
    <row r="109" spans="1:12" s="36" customFormat="1">
      <c r="A109" s="48"/>
      <c r="F109" s="33"/>
      <c r="G109" s="33"/>
      <c r="H109" s="33"/>
      <c r="I109" s="33"/>
      <c r="J109" s="33"/>
      <c r="K109" s="33"/>
      <c r="L109" s="33"/>
    </row>
    <row r="110" spans="1:12" s="36" customFormat="1">
      <c r="A110" s="48"/>
      <c r="F110" s="33"/>
      <c r="G110" s="33"/>
      <c r="H110" s="33"/>
      <c r="I110" s="33"/>
      <c r="J110" s="33"/>
      <c r="K110" s="33"/>
      <c r="L110" s="33"/>
    </row>
    <row r="111" spans="1:12" s="36" customFormat="1">
      <c r="A111" s="48"/>
      <c r="F111" s="33"/>
      <c r="G111" s="33"/>
      <c r="H111" s="33"/>
      <c r="I111" s="33"/>
      <c r="J111" s="33"/>
      <c r="K111" s="33"/>
      <c r="L111" s="33"/>
    </row>
    <row r="112" spans="1:12" s="36" customFormat="1">
      <c r="A112" s="48"/>
      <c r="F112" s="33"/>
      <c r="G112" s="33"/>
      <c r="H112" s="33"/>
      <c r="I112" s="33"/>
      <c r="J112" s="33"/>
      <c r="K112" s="33"/>
      <c r="L112" s="33"/>
    </row>
    <row r="113" spans="1:12" s="36" customFormat="1">
      <c r="A113" s="48"/>
      <c r="F113" s="33"/>
      <c r="G113" s="33"/>
      <c r="H113" s="33"/>
      <c r="I113" s="33"/>
      <c r="J113" s="33"/>
      <c r="K113" s="33"/>
      <c r="L113" s="33"/>
    </row>
    <row r="114" spans="1:12" s="36" customFormat="1">
      <c r="A114" s="48"/>
      <c r="F114" s="33"/>
      <c r="G114" s="33"/>
      <c r="H114" s="33"/>
      <c r="I114" s="33"/>
      <c r="J114" s="33"/>
      <c r="K114" s="33"/>
      <c r="L114" s="33"/>
    </row>
    <row r="115" spans="1:12" s="36" customFormat="1">
      <c r="A115" s="48"/>
      <c r="F115" s="33"/>
      <c r="G115" s="33"/>
      <c r="H115" s="33"/>
      <c r="I115" s="33"/>
      <c r="J115" s="33"/>
      <c r="K115" s="33"/>
      <c r="L115" s="33"/>
    </row>
    <row r="116" spans="1:12" s="36" customFormat="1">
      <c r="A116" s="48"/>
      <c r="F116" s="33"/>
      <c r="G116" s="33"/>
      <c r="H116" s="33"/>
      <c r="I116" s="33"/>
      <c r="J116" s="33"/>
      <c r="K116" s="33"/>
      <c r="L116" s="33"/>
    </row>
    <row r="117" spans="1:12" s="36" customFormat="1">
      <c r="A117" s="48"/>
      <c r="F117" s="33"/>
      <c r="G117" s="33"/>
      <c r="H117" s="33"/>
      <c r="I117" s="33"/>
      <c r="J117" s="33"/>
      <c r="K117" s="33"/>
      <c r="L117" s="33"/>
    </row>
    <row r="118" spans="1:12" s="36" customFormat="1">
      <c r="A118" s="48"/>
      <c r="F118" s="33"/>
      <c r="G118" s="33"/>
      <c r="H118" s="33"/>
      <c r="I118" s="33"/>
      <c r="J118" s="33"/>
      <c r="K118" s="33"/>
      <c r="L118" s="33"/>
    </row>
    <row r="119" spans="1:12" s="36" customFormat="1">
      <c r="A119" s="48"/>
      <c r="F119" s="33"/>
      <c r="G119" s="33"/>
      <c r="H119" s="33"/>
      <c r="I119" s="33"/>
      <c r="J119" s="33"/>
      <c r="K119" s="33"/>
      <c r="L119" s="33"/>
    </row>
    <row r="120" spans="1:12" s="36" customFormat="1">
      <c r="A120" s="48"/>
      <c r="F120" s="33"/>
      <c r="G120" s="33"/>
      <c r="H120" s="33"/>
      <c r="I120" s="33"/>
      <c r="J120" s="33"/>
      <c r="K120" s="33"/>
      <c r="L120" s="33"/>
    </row>
    <row r="121" spans="1:12" s="36" customFormat="1">
      <c r="A121" s="48"/>
      <c r="F121" s="33"/>
      <c r="G121" s="33"/>
      <c r="H121" s="33"/>
      <c r="I121" s="33"/>
      <c r="J121" s="33"/>
      <c r="K121" s="33"/>
      <c r="L121" s="33"/>
    </row>
    <row r="122" spans="1:12" s="36" customFormat="1">
      <c r="A122" s="48"/>
      <c r="F122" s="33"/>
      <c r="G122" s="33"/>
      <c r="H122" s="33"/>
      <c r="I122" s="33"/>
      <c r="J122" s="33"/>
      <c r="K122" s="33"/>
      <c r="L122" s="33"/>
    </row>
    <row r="123" spans="1:12" s="36" customFormat="1">
      <c r="A123" s="48"/>
      <c r="F123" s="33"/>
      <c r="G123" s="33"/>
      <c r="H123" s="33"/>
      <c r="I123" s="33"/>
      <c r="J123" s="33"/>
      <c r="K123" s="33"/>
      <c r="L123" s="33"/>
    </row>
    <row r="124" spans="1:12" s="36" customFormat="1">
      <c r="A124" s="48"/>
      <c r="F124" s="33"/>
      <c r="G124" s="33"/>
      <c r="H124" s="33"/>
      <c r="I124" s="33"/>
      <c r="J124" s="33"/>
      <c r="K124" s="33"/>
      <c r="L124" s="33"/>
    </row>
    <row r="125" spans="1:12" s="36" customFormat="1">
      <c r="A125" s="48"/>
      <c r="F125" s="33"/>
      <c r="G125" s="33"/>
      <c r="H125" s="33"/>
      <c r="I125" s="33"/>
      <c r="J125" s="33"/>
      <c r="K125" s="33"/>
      <c r="L125" s="33"/>
    </row>
    <row r="126" spans="1:12" s="36" customFormat="1">
      <c r="A126" s="48"/>
      <c r="F126" s="33"/>
      <c r="G126" s="33"/>
      <c r="H126" s="33"/>
      <c r="I126" s="33"/>
      <c r="J126" s="33"/>
      <c r="K126" s="33"/>
      <c r="L126" s="33"/>
    </row>
    <row r="127" spans="1:12" s="36" customFormat="1">
      <c r="A127" s="48"/>
      <c r="F127" s="33"/>
      <c r="G127" s="33"/>
      <c r="H127" s="33"/>
      <c r="I127" s="33"/>
      <c r="J127" s="33"/>
      <c r="K127" s="33"/>
      <c r="L127" s="33"/>
    </row>
    <row r="128" spans="1:12" s="36" customFormat="1">
      <c r="A128" s="48"/>
      <c r="F128" s="33"/>
      <c r="G128" s="33"/>
      <c r="H128" s="33"/>
      <c r="I128" s="33"/>
      <c r="J128" s="33"/>
      <c r="K128" s="33"/>
      <c r="L128" s="33"/>
    </row>
    <row r="129" spans="1:12" s="36" customFormat="1">
      <c r="A129" s="48"/>
      <c r="F129" s="33"/>
      <c r="G129" s="33"/>
      <c r="H129" s="33"/>
      <c r="I129" s="33"/>
      <c r="J129" s="33"/>
      <c r="K129" s="33"/>
      <c r="L129" s="33"/>
    </row>
    <row r="130" spans="1:12" s="36" customFormat="1">
      <c r="A130" s="48"/>
      <c r="F130" s="33"/>
      <c r="G130" s="33"/>
      <c r="H130" s="33"/>
      <c r="I130" s="33"/>
      <c r="J130" s="33"/>
      <c r="K130" s="33"/>
      <c r="L130" s="33"/>
    </row>
    <row r="131" spans="1:12" s="36" customFormat="1">
      <c r="A131" s="48"/>
      <c r="F131" s="33"/>
      <c r="G131" s="33"/>
      <c r="H131" s="33"/>
      <c r="I131" s="33"/>
      <c r="J131" s="33"/>
      <c r="K131" s="33"/>
      <c r="L131" s="33"/>
    </row>
    <row r="132" spans="1:12" s="36" customFormat="1">
      <c r="A132" s="48"/>
      <c r="F132" s="33"/>
      <c r="G132" s="33"/>
      <c r="H132" s="33"/>
      <c r="I132" s="33"/>
      <c r="J132" s="33"/>
      <c r="K132" s="33"/>
      <c r="L132" s="33"/>
    </row>
    <row r="133" spans="1:12" s="36" customFormat="1">
      <c r="A133" s="48"/>
      <c r="F133" s="33"/>
      <c r="G133" s="33"/>
      <c r="H133" s="33"/>
      <c r="I133" s="33"/>
      <c r="J133" s="33"/>
      <c r="K133" s="33"/>
      <c r="L133" s="33"/>
    </row>
    <row r="134" spans="1:12" s="36" customFormat="1">
      <c r="A134" s="48"/>
      <c r="F134" s="33"/>
      <c r="G134" s="33"/>
      <c r="H134" s="33"/>
      <c r="I134" s="33"/>
      <c r="J134" s="33"/>
      <c r="K134" s="33"/>
      <c r="L134" s="33"/>
    </row>
    <row r="135" spans="1:12" s="36" customFormat="1">
      <c r="A135" s="48"/>
      <c r="F135" s="33"/>
      <c r="G135" s="33"/>
      <c r="H135" s="33"/>
      <c r="I135" s="33"/>
      <c r="J135" s="33"/>
      <c r="K135" s="33"/>
      <c r="L135" s="33"/>
    </row>
    <row r="136" spans="1:12" s="36" customFormat="1">
      <c r="A136" s="48"/>
      <c r="F136" s="33"/>
      <c r="G136" s="33"/>
      <c r="H136" s="33"/>
      <c r="I136" s="33"/>
      <c r="J136" s="33"/>
      <c r="K136" s="33"/>
      <c r="L136" s="33"/>
    </row>
    <row r="137" spans="1:12" s="36" customFormat="1">
      <c r="A137" s="48"/>
      <c r="F137" s="33"/>
      <c r="G137" s="33"/>
      <c r="H137" s="33"/>
      <c r="I137" s="33"/>
      <c r="J137" s="33"/>
      <c r="K137" s="33"/>
      <c r="L137" s="33"/>
    </row>
    <row r="138" spans="1:12" s="36" customFormat="1">
      <c r="A138" s="48"/>
      <c r="F138" s="33"/>
      <c r="G138" s="33"/>
      <c r="H138" s="33"/>
      <c r="I138" s="33"/>
      <c r="J138" s="33"/>
      <c r="K138" s="33"/>
      <c r="L138" s="33"/>
    </row>
    <row r="139" spans="1:12" s="36" customFormat="1">
      <c r="A139" s="48"/>
      <c r="F139" s="33"/>
      <c r="G139" s="33"/>
      <c r="H139" s="33"/>
      <c r="I139" s="33"/>
      <c r="J139" s="33"/>
      <c r="K139" s="33"/>
      <c r="L139" s="33"/>
    </row>
    <row r="140" spans="1:12" s="36" customFormat="1">
      <c r="A140" s="48"/>
      <c r="F140" s="33"/>
      <c r="G140" s="33"/>
      <c r="H140" s="33"/>
      <c r="I140" s="33"/>
      <c r="J140" s="33"/>
      <c r="K140" s="33"/>
      <c r="L140" s="33"/>
    </row>
    <row r="141" spans="1:12" s="36" customFormat="1">
      <c r="A141" s="48"/>
      <c r="F141" s="33"/>
      <c r="G141" s="33"/>
      <c r="H141" s="33"/>
      <c r="I141" s="33"/>
      <c r="J141" s="33"/>
      <c r="K141" s="33"/>
      <c r="L141" s="33"/>
    </row>
    <row r="142" spans="1:12" s="36" customFormat="1">
      <c r="A142" s="48"/>
      <c r="F142" s="33"/>
      <c r="G142" s="33"/>
      <c r="H142" s="33"/>
      <c r="I142" s="33"/>
      <c r="J142" s="33"/>
      <c r="K142" s="33"/>
      <c r="L142" s="33"/>
    </row>
    <row r="143" spans="1:12" s="36" customFormat="1">
      <c r="A143" s="48"/>
      <c r="F143" s="33"/>
      <c r="G143" s="33"/>
      <c r="H143" s="33"/>
      <c r="I143" s="33"/>
      <c r="J143" s="33"/>
      <c r="K143" s="33"/>
      <c r="L143" s="33"/>
    </row>
    <row r="144" spans="1:12" s="36" customFormat="1">
      <c r="A144" s="48"/>
      <c r="F144" s="33"/>
      <c r="G144" s="33"/>
      <c r="H144" s="33"/>
      <c r="I144" s="33"/>
      <c r="J144" s="33"/>
      <c r="K144" s="33"/>
      <c r="L144" s="33"/>
    </row>
    <row r="145" spans="1:12" s="36" customFormat="1">
      <c r="A145" s="48"/>
      <c r="F145" s="33"/>
      <c r="G145" s="33"/>
      <c r="H145" s="33"/>
      <c r="I145" s="33"/>
      <c r="J145" s="33"/>
      <c r="K145" s="33"/>
      <c r="L145" s="33"/>
    </row>
    <row r="146" spans="1:12" s="36" customFormat="1">
      <c r="A146" s="48"/>
      <c r="F146" s="33"/>
      <c r="G146" s="33"/>
      <c r="H146" s="33"/>
      <c r="I146" s="33"/>
      <c r="J146" s="33"/>
      <c r="K146" s="33"/>
      <c r="L146" s="33"/>
    </row>
    <row r="147" spans="1:12" s="36" customFormat="1">
      <c r="A147" s="48"/>
      <c r="F147" s="33"/>
      <c r="G147" s="33"/>
      <c r="H147" s="33"/>
      <c r="I147" s="33"/>
      <c r="J147" s="33"/>
      <c r="K147" s="33"/>
      <c r="L147" s="33"/>
    </row>
    <row r="148" spans="1:12" s="36" customFormat="1">
      <c r="A148" s="48"/>
      <c r="F148" s="33"/>
      <c r="G148" s="33"/>
      <c r="H148" s="33"/>
      <c r="I148" s="33"/>
      <c r="J148" s="33"/>
      <c r="K148" s="33"/>
      <c r="L148" s="33"/>
    </row>
    <row r="149" spans="1:12" s="36" customFormat="1">
      <c r="A149" s="48"/>
      <c r="F149" s="33"/>
      <c r="G149" s="33"/>
      <c r="H149" s="33"/>
      <c r="I149" s="33"/>
      <c r="J149" s="33"/>
      <c r="K149" s="33"/>
      <c r="L149" s="33"/>
    </row>
    <row r="150" spans="1:12" s="36" customFormat="1">
      <c r="A150" s="48"/>
      <c r="F150" s="33"/>
      <c r="G150" s="33"/>
      <c r="H150" s="33"/>
      <c r="I150" s="33"/>
      <c r="J150" s="33"/>
      <c r="K150" s="33"/>
      <c r="L150" s="33"/>
    </row>
    <row r="151" spans="1:12" s="36" customFormat="1">
      <c r="A151" s="48"/>
      <c r="F151" s="33"/>
      <c r="G151" s="33"/>
      <c r="H151" s="33"/>
      <c r="I151" s="33"/>
      <c r="J151" s="33"/>
      <c r="K151" s="33"/>
      <c r="L151" s="33"/>
    </row>
    <row r="152" spans="1:12" s="36" customFormat="1">
      <c r="A152" s="48"/>
      <c r="F152" s="33"/>
      <c r="G152" s="33"/>
      <c r="H152" s="33"/>
      <c r="I152" s="33"/>
      <c r="J152" s="33"/>
      <c r="K152" s="33"/>
      <c r="L152" s="33"/>
    </row>
    <row r="153" spans="1:12" s="36" customFormat="1">
      <c r="A153" s="48"/>
      <c r="F153" s="33"/>
      <c r="G153" s="33"/>
      <c r="H153" s="33"/>
      <c r="I153" s="33"/>
      <c r="J153" s="33"/>
      <c r="K153" s="33"/>
      <c r="L153" s="33"/>
    </row>
    <row r="154" spans="1:12" s="36" customFormat="1">
      <c r="A154" s="48"/>
      <c r="F154" s="33"/>
      <c r="G154" s="33"/>
      <c r="H154" s="33"/>
      <c r="I154" s="33"/>
      <c r="J154" s="33"/>
      <c r="K154" s="33"/>
      <c r="L154" s="33"/>
    </row>
    <row r="155" spans="1:12" s="36" customFormat="1">
      <c r="A155" s="48"/>
      <c r="F155" s="33"/>
      <c r="G155" s="33"/>
      <c r="H155" s="33"/>
      <c r="I155" s="33"/>
      <c r="J155" s="33"/>
      <c r="K155" s="33"/>
      <c r="L155" s="33"/>
    </row>
    <row r="156" spans="1:12" s="36" customFormat="1">
      <c r="A156" s="48"/>
      <c r="F156" s="33"/>
      <c r="G156" s="33"/>
      <c r="H156" s="33"/>
      <c r="I156" s="33"/>
      <c r="J156" s="33"/>
      <c r="K156" s="33"/>
      <c r="L156" s="33"/>
    </row>
    <row r="157" spans="1:12" s="36" customFormat="1">
      <c r="A157" s="48"/>
      <c r="F157" s="33"/>
      <c r="G157" s="33"/>
      <c r="H157" s="33"/>
      <c r="I157" s="33"/>
      <c r="J157" s="33"/>
      <c r="K157" s="33"/>
      <c r="L157" s="33"/>
    </row>
    <row r="158" spans="1:12" s="36" customFormat="1">
      <c r="A158" s="48"/>
      <c r="F158" s="33"/>
      <c r="G158" s="33"/>
      <c r="H158" s="33"/>
      <c r="I158" s="33"/>
      <c r="J158" s="33"/>
      <c r="K158" s="33"/>
      <c r="L158" s="33"/>
    </row>
    <row r="159" spans="1:12" s="36" customFormat="1">
      <c r="A159" s="48"/>
      <c r="F159" s="33"/>
      <c r="G159" s="33"/>
      <c r="H159" s="33"/>
      <c r="I159" s="33"/>
      <c r="J159" s="33"/>
      <c r="K159" s="33"/>
      <c r="L159" s="33"/>
    </row>
    <row r="160" spans="1:12" s="36" customFormat="1">
      <c r="A160" s="48"/>
      <c r="F160" s="33"/>
      <c r="G160" s="33"/>
      <c r="H160" s="33"/>
      <c r="I160" s="33"/>
      <c r="J160" s="33"/>
      <c r="K160" s="33"/>
      <c r="L160" s="33"/>
    </row>
    <row r="161" spans="1:12" s="36" customFormat="1">
      <c r="A161" s="48"/>
      <c r="F161" s="33"/>
      <c r="G161" s="33"/>
      <c r="H161" s="33"/>
      <c r="I161" s="33"/>
      <c r="J161" s="33"/>
      <c r="K161" s="33"/>
      <c r="L161" s="33"/>
    </row>
    <row r="162" spans="1:12" s="36" customFormat="1">
      <c r="A162" s="48"/>
      <c r="F162" s="33"/>
      <c r="G162" s="33"/>
      <c r="H162" s="33"/>
      <c r="I162" s="33"/>
      <c r="J162" s="33"/>
      <c r="K162" s="33"/>
      <c r="L162" s="33"/>
    </row>
    <row r="163" spans="1:12" s="36" customFormat="1">
      <c r="A163" s="48"/>
      <c r="F163" s="33"/>
      <c r="G163" s="33"/>
      <c r="H163" s="33"/>
      <c r="I163" s="33"/>
      <c r="J163" s="33"/>
      <c r="K163" s="33"/>
      <c r="L163" s="33"/>
    </row>
    <row r="164" spans="1:12" s="36" customFormat="1">
      <c r="A164" s="48"/>
      <c r="F164" s="33"/>
      <c r="G164" s="33"/>
      <c r="H164" s="33"/>
      <c r="I164" s="33"/>
      <c r="J164" s="33"/>
      <c r="K164" s="33"/>
      <c r="L164" s="33"/>
    </row>
    <row r="165" spans="1:12" s="36" customFormat="1">
      <c r="A165" s="48"/>
      <c r="F165" s="33"/>
      <c r="G165" s="33"/>
      <c r="H165" s="33"/>
      <c r="I165" s="33"/>
      <c r="J165" s="33"/>
      <c r="K165" s="33"/>
      <c r="L165" s="33"/>
    </row>
    <row r="166" spans="1:12" s="36" customFormat="1">
      <c r="A166" s="48"/>
      <c r="F166" s="33"/>
      <c r="G166" s="33"/>
      <c r="H166" s="33"/>
      <c r="I166" s="33"/>
      <c r="J166" s="33"/>
      <c r="K166" s="33"/>
      <c r="L166" s="33"/>
    </row>
    <row r="167" spans="1:12" s="36" customFormat="1">
      <c r="A167" s="48"/>
      <c r="F167" s="33"/>
      <c r="G167" s="33"/>
      <c r="H167" s="33"/>
      <c r="I167" s="33"/>
      <c r="J167" s="33"/>
      <c r="K167" s="33"/>
      <c r="L167" s="33"/>
    </row>
    <row r="168" spans="1:12" s="36" customFormat="1">
      <c r="A168" s="48"/>
      <c r="F168" s="33"/>
      <c r="G168" s="33"/>
      <c r="H168" s="33"/>
      <c r="I168" s="33"/>
      <c r="J168" s="33"/>
      <c r="K168" s="33"/>
      <c r="L168" s="33"/>
    </row>
    <row r="169" spans="1:12" s="36" customFormat="1">
      <c r="A169" s="48"/>
      <c r="F169" s="33"/>
      <c r="G169" s="33"/>
      <c r="H169" s="33"/>
      <c r="I169" s="33"/>
      <c r="J169" s="33"/>
      <c r="K169" s="33"/>
      <c r="L169" s="33"/>
    </row>
    <row r="170" spans="1:12" s="36" customFormat="1">
      <c r="A170" s="48"/>
      <c r="F170" s="33"/>
      <c r="G170" s="33"/>
      <c r="H170" s="33"/>
      <c r="I170" s="33"/>
      <c r="J170" s="33"/>
      <c r="K170" s="33"/>
      <c r="L170" s="33"/>
    </row>
    <row r="171" spans="1:12" s="36" customFormat="1">
      <c r="A171" s="48"/>
      <c r="F171" s="33"/>
      <c r="G171" s="33"/>
      <c r="H171" s="33"/>
      <c r="I171" s="33"/>
      <c r="J171" s="33"/>
      <c r="K171" s="33"/>
      <c r="L171" s="33"/>
    </row>
    <row r="172" spans="1:12" s="36" customFormat="1">
      <c r="A172" s="48"/>
      <c r="F172" s="33"/>
      <c r="G172" s="33"/>
      <c r="H172" s="33"/>
      <c r="I172" s="33"/>
      <c r="J172" s="33"/>
      <c r="K172" s="33"/>
      <c r="L172" s="33"/>
    </row>
    <row r="173" spans="1:12" s="36" customFormat="1">
      <c r="A173" s="48"/>
      <c r="F173" s="33"/>
      <c r="G173" s="33"/>
      <c r="H173" s="33"/>
      <c r="I173" s="33"/>
      <c r="J173" s="33"/>
      <c r="K173" s="33"/>
      <c r="L173" s="33"/>
    </row>
    <row r="174" spans="1:12" s="36" customFormat="1">
      <c r="A174" s="48"/>
      <c r="F174" s="33"/>
      <c r="G174" s="33"/>
      <c r="H174" s="33"/>
      <c r="I174" s="33"/>
      <c r="J174" s="33"/>
      <c r="K174" s="33"/>
      <c r="L174" s="33"/>
    </row>
    <row r="175" spans="1:12" s="36" customFormat="1">
      <c r="A175" s="48"/>
      <c r="F175" s="33"/>
      <c r="G175" s="33"/>
      <c r="H175" s="33"/>
      <c r="I175" s="33"/>
      <c r="J175" s="33"/>
      <c r="K175" s="33"/>
      <c r="L175" s="33"/>
    </row>
    <row r="176" spans="1:12" s="36" customFormat="1">
      <c r="A176" s="48"/>
      <c r="F176" s="33"/>
      <c r="G176" s="33"/>
      <c r="H176" s="33"/>
      <c r="I176" s="33"/>
      <c r="J176" s="33"/>
      <c r="K176" s="33"/>
      <c r="L176" s="33"/>
    </row>
    <row r="177" spans="1:12" s="36" customFormat="1">
      <c r="A177" s="48"/>
      <c r="F177" s="33"/>
      <c r="G177" s="33"/>
      <c r="H177" s="33"/>
      <c r="I177" s="33"/>
      <c r="J177" s="33"/>
      <c r="K177" s="33"/>
      <c r="L177" s="33"/>
    </row>
    <row r="178" spans="1:12" s="36" customFormat="1">
      <c r="A178" s="48"/>
      <c r="F178" s="33"/>
      <c r="G178" s="33"/>
      <c r="H178" s="33"/>
      <c r="I178" s="33"/>
      <c r="J178" s="33"/>
      <c r="K178" s="33"/>
      <c r="L178" s="33"/>
    </row>
    <row r="179" spans="1:12" s="36" customFormat="1">
      <c r="A179" s="48"/>
      <c r="F179" s="33"/>
      <c r="G179" s="33"/>
      <c r="H179" s="33"/>
      <c r="I179" s="33"/>
      <c r="J179" s="33"/>
      <c r="K179" s="33"/>
      <c r="L179" s="33"/>
    </row>
    <row r="180" spans="1:12" s="36" customFormat="1">
      <c r="A180" s="48"/>
      <c r="F180" s="33"/>
      <c r="G180" s="33"/>
      <c r="H180" s="33"/>
      <c r="I180" s="33"/>
      <c r="J180" s="33"/>
      <c r="K180" s="33"/>
      <c r="L180" s="33"/>
    </row>
    <row r="181" spans="1:12" s="36" customFormat="1">
      <c r="A181" s="48"/>
      <c r="F181" s="33"/>
      <c r="G181" s="33"/>
      <c r="H181" s="33"/>
      <c r="I181" s="33"/>
      <c r="J181" s="33"/>
      <c r="K181" s="33"/>
      <c r="L181" s="33"/>
    </row>
    <row r="182" spans="1:12" s="36" customFormat="1">
      <c r="A182" s="48"/>
      <c r="F182" s="33"/>
      <c r="G182" s="33"/>
      <c r="H182" s="33"/>
      <c r="I182" s="33"/>
      <c r="J182" s="33"/>
      <c r="K182" s="33"/>
      <c r="L182" s="33"/>
    </row>
    <row r="183" spans="1:12" s="36" customFormat="1">
      <c r="A183" s="48"/>
      <c r="F183" s="33"/>
      <c r="G183" s="33"/>
      <c r="H183" s="33"/>
      <c r="I183" s="33"/>
      <c r="J183" s="33"/>
      <c r="K183" s="33"/>
      <c r="L183" s="33"/>
    </row>
    <row r="184" spans="1:12" s="36" customFormat="1">
      <c r="A184" s="48"/>
      <c r="F184" s="33"/>
      <c r="G184" s="33"/>
      <c r="H184" s="33"/>
      <c r="I184" s="33"/>
      <c r="J184" s="33"/>
      <c r="K184" s="33"/>
      <c r="L184" s="33"/>
    </row>
    <row r="185" spans="1:12" s="36" customFormat="1">
      <c r="A185" s="48"/>
      <c r="F185" s="33"/>
      <c r="G185" s="33"/>
      <c r="H185" s="33"/>
      <c r="I185" s="33"/>
      <c r="J185" s="33"/>
      <c r="K185" s="33"/>
      <c r="L185" s="33"/>
    </row>
    <row r="186" spans="1:12" s="36" customFormat="1">
      <c r="A186" s="48"/>
      <c r="F186" s="33"/>
      <c r="G186" s="33"/>
      <c r="H186" s="33"/>
      <c r="I186" s="33"/>
      <c r="J186" s="33"/>
      <c r="K186" s="33"/>
      <c r="L186" s="33"/>
    </row>
    <row r="187" spans="1:12" s="36" customFormat="1">
      <c r="A187" s="48"/>
      <c r="F187" s="33"/>
      <c r="G187" s="33"/>
      <c r="H187" s="33"/>
      <c r="I187" s="33"/>
      <c r="J187" s="33"/>
      <c r="K187" s="33"/>
      <c r="L187" s="33"/>
    </row>
    <row r="188" spans="1:12" s="36" customFormat="1">
      <c r="A188" s="48"/>
      <c r="F188" s="33"/>
      <c r="G188" s="33"/>
      <c r="H188" s="33"/>
      <c r="I188" s="33"/>
      <c r="J188" s="33"/>
      <c r="K188" s="33"/>
      <c r="L188" s="33"/>
    </row>
    <row r="189" spans="1:12" s="36" customFormat="1">
      <c r="A189" s="48"/>
      <c r="F189" s="33"/>
      <c r="G189" s="33"/>
      <c r="H189" s="33"/>
      <c r="I189" s="33"/>
      <c r="J189" s="33"/>
      <c r="K189" s="33"/>
      <c r="L189" s="33"/>
    </row>
    <row r="190" spans="1:12" s="36" customFormat="1">
      <c r="A190" s="48"/>
      <c r="F190" s="33"/>
      <c r="G190" s="33"/>
      <c r="H190" s="33"/>
      <c r="I190" s="33"/>
      <c r="J190" s="33"/>
      <c r="K190" s="33"/>
      <c r="L190" s="33"/>
    </row>
    <row r="191" spans="1:12" s="36" customFormat="1">
      <c r="A191" s="48"/>
      <c r="F191" s="33"/>
      <c r="G191" s="33"/>
      <c r="H191" s="33"/>
      <c r="I191" s="33"/>
      <c r="J191" s="33"/>
      <c r="K191" s="33"/>
      <c r="L191" s="33"/>
    </row>
    <row r="192" spans="1:12" s="36" customFormat="1">
      <c r="A192" s="48"/>
      <c r="F192" s="33"/>
      <c r="G192" s="33"/>
      <c r="H192" s="33"/>
      <c r="I192" s="33"/>
      <c r="J192" s="33"/>
      <c r="K192" s="33"/>
      <c r="L192" s="33"/>
    </row>
  </sheetData>
  <mergeCells count="16">
    <mergeCell ref="K1:K26"/>
    <mergeCell ref="K27:K53"/>
    <mergeCell ref="C42:F42"/>
    <mergeCell ref="H42:J42"/>
    <mergeCell ref="A7:J7"/>
    <mergeCell ref="A20:J20"/>
    <mergeCell ref="C41:F41"/>
    <mergeCell ref="H41:J41"/>
    <mergeCell ref="A2:J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59055118110236227" right="0" top="1.5748031496062993" bottom="0" header="0" footer="0"/>
  <pageSetup paperSize="9" scale="72" firstPageNumber="14" fitToHeight="2" orientation="landscape" useFirstPageNumber="1" verticalDpi="300" r:id="rId1"/>
  <headerFooter alignWithMargins="0">
    <oddHeader>&amp;C&amp;P+1&amp;RПродовження додатку</oddHeader>
  </headerFooter>
  <rowBreaks count="2" manualBreakCount="2">
    <brk id="16" max="10" man="1"/>
    <brk id="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103"/>
  <sheetViews>
    <sheetView view="pageBreakPreview" zoomScale="70" zoomScaleNormal="75" zoomScaleSheetLayoutView="70" workbookViewId="0">
      <selection activeCell="G83" sqref="G83"/>
    </sheetView>
  </sheetViews>
  <sheetFormatPr defaultColWidth="10.28515625" defaultRowHeight="18.75" outlineLevelRow="1"/>
  <cols>
    <col min="1" max="1" width="55.5703125" style="2" customWidth="1"/>
    <col min="2" max="2" width="11.85546875" style="2" customWidth="1"/>
    <col min="3" max="3" width="10.28515625" style="2" customWidth="1"/>
    <col min="4" max="4" width="12.5703125" style="2" customWidth="1"/>
    <col min="5" max="5" width="13.140625" style="2" customWidth="1"/>
    <col min="6" max="6" width="14" style="2" customWidth="1"/>
    <col min="7" max="7" width="9.140625" style="2" customWidth="1"/>
    <col min="8" max="8" width="10.28515625" style="2" customWidth="1"/>
    <col min="9" max="9" width="8.5703125" style="2" customWidth="1"/>
    <col min="10" max="10" width="11.140625" style="2" customWidth="1"/>
    <col min="11" max="11" width="9.28515625" style="2" bestFit="1" customWidth="1"/>
    <col min="12" max="16384" width="10.28515625" style="2"/>
  </cols>
  <sheetData>
    <row r="1" spans="1:11">
      <c r="I1" s="2" t="s">
        <v>277</v>
      </c>
      <c r="K1" s="205"/>
    </row>
    <row r="2" spans="1:11">
      <c r="A2" s="165" t="s">
        <v>134</v>
      </c>
      <c r="B2" s="165"/>
      <c r="C2" s="165"/>
      <c r="D2" s="165"/>
      <c r="E2" s="165"/>
      <c r="F2" s="165"/>
      <c r="G2" s="165"/>
      <c r="H2" s="165"/>
      <c r="I2" s="165"/>
      <c r="J2" s="165"/>
      <c r="K2" s="205"/>
    </row>
    <row r="3" spans="1:11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5"/>
    </row>
    <row r="4" spans="1:11">
      <c r="A4" s="206" t="s">
        <v>216</v>
      </c>
      <c r="B4" s="204" t="s">
        <v>0</v>
      </c>
      <c r="C4" s="204" t="s">
        <v>30</v>
      </c>
      <c r="D4" s="204" t="s">
        <v>64</v>
      </c>
      <c r="E4" s="204" t="s">
        <v>148</v>
      </c>
      <c r="F4" s="176" t="s">
        <v>19</v>
      </c>
      <c r="G4" s="176" t="s">
        <v>173</v>
      </c>
      <c r="H4" s="176"/>
      <c r="I4" s="176"/>
      <c r="J4" s="176"/>
      <c r="K4" s="205"/>
    </row>
    <row r="5" spans="1:11">
      <c r="A5" s="207"/>
      <c r="B5" s="204"/>
      <c r="C5" s="204"/>
      <c r="D5" s="204"/>
      <c r="E5" s="204"/>
      <c r="F5" s="176"/>
      <c r="G5" s="160" t="s">
        <v>174</v>
      </c>
      <c r="H5" s="160" t="s">
        <v>175</v>
      </c>
      <c r="I5" s="160" t="s">
        <v>176</v>
      </c>
      <c r="J5" s="160" t="s">
        <v>69</v>
      </c>
      <c r="K5" s="205"/>
    </row>
    <row r="6" spans="1:11">
      <c r="A6" s="7">
        <v>1</v>
      </c>
      <c r="B6" s="16">
        <v>2</v>
      </c>
      <c r="C6" s="16">
        <v>3</v>
      </c>
      <c r="D6" s="16">
        <v>4</v>
      </c>
      <c r="E6" s="16">
        <v>5</v>
      </c>
      <c r="F6" s="160">
        <v>6</v>
      </c>
      <c r="G6" s="160">
        <v>7</v>
      </c>
      <c r="H6" s="160">
        <v>8</v>
      </c>
      <c r="I6" s="160">
        <v>9</v>
      </c>
      <c r="J6" s="160">
        <v>10</v>
      </c>
      <c r="K6" s="205"/>
    </row>
    <row r="7" spans="1:11" s="47" customFormat="1">
      <c r="A7" s="198" t="s">
        <v>138</v>
      </c>
      <c r="B7" s="198"/>
      <c r="C7" s="198"/>
      <c r="D7" s="198"/>
      <c r="E7" s="198"/>
      <c r="F7" s="198"/>
      <c r="G7" s="198"/>
      <c r="H7" s="198"/>
      <c r="I7" s="198"/>
      <c r="J7" s="198"/>
      <c r="K7" s="205"/>
    </row>
    <row r="8" spans="1:11" ht="37.5">
      <c r="A8" s="34" t="s">
        <v>158</v>
      </c>
      <c r="B8" s="9">
        <v>1170</v>
      </c>
      <c r="C8" s="13">
        <v>266.60000000000002</v>
      </c>
      <c r="D8" s="13">
        <v>269.2</v>
      </c>
      <c r="E8" s="13">
        <f>D8</f>
        <v>269.2</v>
      </c>
      <c r="F8" s="13">
        <v>271.89999999999998</v>
      </c>
      <c r="G8" s="13">
        <v>67.900000000000006</v>
      </c>
      <c r="H8" s="13">
        <f>F8*25%</f>
        <v>67.974999999999994</v>
      </c>
      <c r="I8" s="13">
        <f>F8*20%</f>
        <v>54.379999999999995</v>
      </c>
      <c r="J8" s="13">
        <f>F8*30%</f>
        <v>81.569999999999993</v>
      </c>
      <c r="K8" s="205"/>
    </row>
    <row r="9" spans="1:11">
      <c r="A9" s="34" t="s">
        <v>159</v>
      </c>
      <c r="B9" s="17"/>
      <c r="C9" s="13"/>
      <c r="D9" s="13"/>
      <c r="E9" s="13"/>
      <c r="F9" s="13"/>
      <c r="G9" s="13"/>
      <c r="H9" s="13"/>
      <c r="I9" s="13"/>
      <c r="J9" s="13"/>
      <c r="K9" s="205"/>
    </row>
    <row r="10" spans="1:11">
      <c r="A10" s="34" t="s">
        <v>162</v>
      </c>
      <c r="B10" s="6">
        <v>3000</v>
      </c>
      <c r="C10" s="13">
        <v>18.100000000000001</v>
      </c>
      <c r="D10" s="13">
        <v>38.700000000000003</v>
      </c>
      <c r="E10" s="13">
        <f t="shared" ref="E10:E19" si="0">D10</f>
        <v>38.700000000000003</v>
      </c>
      <c r="F10" s="13">
        <v>39.1</v>
      </c>
      <c r="G10" s="13">
        <f>F10*25%</f>
        <v>9.7750000000000004</v>
      </c>
      <c r="H10" s="13">
        <f>F10*25%</f>
        <v>9.7750000000000004</v>
      </c>
      <c r="I10" s="13">
        <f>F10*20%</f>
        <v>7.82</v>
      </c>
      <c r="J10" s="13">
        <f>F10*30%</f>
        <v>11.73</v>
      </c>
      <c r="K10" s="205"/>
    </row>
    <row r="11" spans="1:11">
      <c r="A11" s="34" t="s">
        <v>163</v>
      </c>
      <c r="B11" s="6">
        <v>3010</v>
      </c>
      <c r="C11" s="13"/>
      <c r="D11" s="13"/>
      <c r="E11" s="13"/>
      <c r="F11" s="13"/>
      <c r="G11" s="13"/>
      <c r="H11" s="13"/>
      <c r="I11" s="13"/>
      <c r="J11" s="13"/>
      <c r="K11" s="205"/>
    </row>
    <row r="12" spans="1:11" ht="37.5">
      <c r="A12" s="34" t="s">
        <v>164</v>
      </c>
      <c r="B12" s="6">
        <v>3020</v>
      </c>
      <c r="C12" s="13"/>
      <c r="D12" s="13"/>
      <c r="E12" s="13"/>
      <c r="F12" s="13"/>
      <c r="G12" s="13"/>
      <c r="H12" s="13"/>
      <c r="I12" s="13"/>
      <c r="J12" s="13"/>
      <c r="K12" s="205"/>
    </row>
    <row r="13" spans="1:11" ht="56.25">
      <c r="A13" s="34" t="s">
        <v>165</v>
      </c>
      <c r="B13" s="6">
        <v>3030</v>
      </c>
      <c r="C13" s="13"/>
      <c r="D13" s="13"/>
      <c r="E13" s="13"/>
      <c r="F13" s="13"/>
      <c r="G13" s="13"/>
      <c r="H13" s="13"/>
      <c r="I13" s="13"/>
      <c r="J13" s="13"/>
      <c r="K13" s="205"/>
    </row>
    <row r="14" spans="1:11" ht="37.5">
      <c r="A14" s="46" t="s">
        <v>206</v>
      </c>
      <c r="B14" s="6">
        <v>3040</v>
      </c>
      <c r="C14" s="13">
        <v>284.7</v>
      </c>
      <c r="D14" s="13">
        <v>307.89999999999998</v>
      </c>
      <c r="E14" s="13">
        <f t="shared" si="0"/>
        <v>307.89999999999998</v>
      </c>
      <c r="F14" s="13">
        <v>311</v>
      </c>
      <c r="G14" s="13">
        <v>77.7</v>
      </c>
      <c r="H14" s="13">
        <f>F14*25%</f>
        <v>77.75</v>
      </c>
      <c r="I14" s="13">
        <f>F14*20%</f>
        <v>62.2</v>
      </c>
      <c r="J14" s="13">
        <f>F14*30%</f>
        <v>93.3</v>
      </c>
      <c r="K14" s="205"/>
    </row>
    <row r="15" spans="1:11" ht="37.5">
      <c r="A15" s="34" t="s">
        <v>166</v>
      </c>
      <c r="B15" s="6">
        <v>3050</v>
      </c>
      <c r="C15" s="13">
        <v>-626.70000000000005</v>
      </c>
      <c r="D15" s="13">
        <v>632.79999999999995</v>
      </c>
      <c r="E15" s="13">
        <f t="shared" si="0"/>
        <v>632.79999999999995</v>
      </c>
      <c r="F15" s="13">
        <v>738.3</v>
      </c>
      <c r="G15" s="13">
        <f t="shared" ref="G15:G19" si="1">F15*25%</f>
        <v>184.57499999999999</v>
      </c>
      <c r="H15" s="13">
        <v>184.5</v>
      </c>
      <c r="I15" s="13">
        <f t="shared" ref="I15:I19" si="2">F15*20%</f>
        <v>147.66</v>
      </c>
      <c r="J15" s="13">
        <v>221.5</v>
      </c>
      <c r="K15" s="205"/>
    </row>
    <row r="16" spans="1:11" ht="37.5">
      <c r="A16" s="34" t="s">
        <v>167</v>
      </c>
      <c r="B16" s="6">
        <v>3060</v>
      </c>
      <c r="C16" s="13">
        <v>456.7</v>
      </c>
      <c r="D16" s="13">
        <v>-213.5</v>
      </c>
      <c r="E16" s="13">
        <f t="shared" si="0"/>
        <v>-213.5</v>
      </c>
      <c r="F16" s="13">
        <v>-215.6</v>
      </c>
      <c r="G16" s="13">
        <f t="shared" si="1"/>
        <v>-53.9</v>
      </c>
      <c r="H16" s="13">
        <f t="shared" ref="H16:H19" si="3">F16*25%</f>
        <v>-53.9</v>
      </c>
      <c r="I16" s="13">
        <f t="shared" si="2"/>
        <v>-43.120000000000005</v>
      </c>
      <c r="J16" s="13">
        <f t="shared" ref="J16:J19" si="4">F16*30%</f>
        <v>-64.679999999999993</v>
      </c>
      <c r="K16" s="205"/>
    </row>
    <row r="17" spans="1:11" ht="33.75" customHeight="1">
      <c r="A17" s="46" t="s">
        <v>160</v>
      </c>
      <c r="B17" s="6">
        <v>3070</v>
      </c>
      <c r="C17" s="13"/>
      <c r="D17" s="13"/>
      <c r="E17" s="13"/>
      <c r="F17" s="13"/>
      <c r="G17" s="13"/>
      <c r="H17" s="13"/>
      <c r="I17" s="13"/>
      <c r="J17" s="13"/>
      <c r="K17" s="205"/>
    </row>
    <row r="18" spans="1:11" ht="38.25" customHeight="1">
      <c r="A18" s="34" t="s">
        <v>161</v>
      </c>
      <c r="B18" s="6">
        <v>3080</v>
      </c>
      <c r="C18" s="13">
        <v>-48.1</v>
      </c>
      <c r="D18" s="13">
        <v>-48.4</v>
      </c>
      <c r="E18" s="13">
        <f t="shared" si="0"/>
        <v>-48.4</v>
      </c>
      <c r="F18" s="13">
        <v>-48.9</v>
      </c>
      <c r="G18" s="13">
        <f t="shared" si="1"/>
        <v>-12.225</v>
      </c>
      <c r="H18" s="13">
        <f t="shared" si="3"/>
        <v>-12.225</v>
      </c>
      <c r="I18" s="13">
        <f t="shared" si="2"/>
        <v>-9.7800000000000011</v>
      </c>
      <c r="J18" s="13">
        <f t="shared" si="4"/>
        <v>-14.669999999999998</v>
      </c>
      <c r="K18" s="205"/>
    </row>
    <row r="19" spans="1:11" ht="37.5">
      <c r="A19" s="10" t="s">
        <v>137</v>
      </c>
      <c r="B19" s="6">
        <v>3090</v>
      </c>
      <c r="C19" s="13">
        <v>66.599999999999994</v>
      </c>
      <c r="D19" s="13">
        <v>678.8</v>
      </c>
      <c r="E19" s="13">
        <f t="shared" si="0"/>
        <v>678.8</v>
      </c>
      <c r="F19" s="13">
        <v>784.8</v>
      </c>
      <c r="G19" s="13">
        <f t="shared" si="1"/>
        <v>196.2</v>
      </c>
      <c r="H19" s="13">
        <f t="shared" si="3"/>
        <v>196.2</v>
      </c>
      <c r="I19" s="13">
        <f t="shared" si="2"/>
        <v>156.96</v>
      </c>
      <c r="J19" s="13">
        <f t="shared" si="4"/>
        <v>235.43999999999997</v>
      </c>
      <c r="K19" s="205"/>
    </row>
    <row r="20" spans="1:11" ht="31.5" customHeight="1">
      <c r="A20" s="198" t="s">
        <v>139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05"/>
    </row>
    <row r="21" spans="1:11" ht="29.25" customHeight="1">
      <c r="A21" s="46" t="s">
        <v>234</v>
      </c>
      <c r="B21" s="9"/>
      <c r="C21" s="13"/>
      <c r="D21" s="13"/>
      <c r="E21" s="13"/>
      <c r="F21" s="13"/>
      <c r="G21" s="13"/>
      <c r="H21" s="13"/>
      <c r="I21" s="13"/>
      <c r="J21" s="13"/>
      <c r="K21" s="205"/>
    </row>
    <row r="22" spans="1:11" ht="40.5" customHeight="1">
      <c r="A22" s="8" t="s">
        <v>31</v>
      </c>
      <c r="B22" s="9">
        <v>3200</v>
      </c>
      <c r="C22" s="13"/>
      <c r="D22" s="13"/>
      <c r="E22" s="13"/>
      <c r="F22" s="13"/>
      <c r="G22" s="13"/>
      <c r="H22" s="13"/>
      <c r="I22" s="13"/>
      <c r="J22" s="13"/>
      <c r="K22" s="205"/>
    </row>
    <row r="23" spans="1:11" ht="36" customHeight="1">
      <c r="A23" s="8" t="s">
        <v>32</v>
      </c>
      <c r="B23" s="9">
        <v>3210</v>
      </c>
      <c r="C23" s="13"/>
      <c r="D23" s="13"/>
      <c r="E23" s="13"/>
      <c r="F23" s="13"/>
      <c r="G23" s="13"/>
      <c r="H23" s="13"/>
      <c r="I23" s="13"/>
      <c r="J23" s="13"/>
      <c r="K23" s="205"/>
    </row>
    <row r="24" spans="1:11" ht="19.5" customHeight="1">
      <c r="A24" s="8" t="s">
        <v>52</v>
      </c>
      <c r="B24" s="9">
        <v>3220</v>
      </c>
      <c r="C24" s="13"/>
      <c r="D24" s="13"/>
      <c r="E24" s="13"/>
      <c r="F24" s="13"/>
      <c r="G24" s="13"/>
      <c r="H24" s="13"/>
      <c r="I24" s="13"/>
      <c r="J24" s="13"/>
      <c r="K24" s="205"/>
    </row>
    <row r="25" spans="1:11">
      <c r="A25" s="34" t="s">
        <v>143</v>
      </c>
      <c r="B25" s="9"/>
      <c r="C25" s="13"/>
      <c r="D25" s="13"/>
      <c r="E25" s="13"/>
      <c r="F25" s="13"/>
      <c r="G25" s="13"/>
      <c r="H25" s="13"/>
      <c r="I25" s="13"/>
      <c r="J25" s="13"/>
      <c r="K25" s="205"/>
    </row>
    <row r="26" spans="1:11" ht="34.5" customHeight="1">
      <c r="A26" s="8" t="s">
        <v>144</v>
      </c>
      <c r="B26" s="9">
        <v>3230</v>
      </c>
      <c r="C26" s="13"/>
      <c r="D26" s="13"/>
      <c r="E26" s="13"/>
      <c r="F26" s="13"/>
      <c r="G26" s="13"/>
      <c r="H26" s="13"/>
      <c r="I26" s="13"/>
      <c r="J26" s="13"/>
      <c r="K26" s="205"/>
    </row>
    <row r="27" spans="1:11">
      <c r="A27" s="8" t="s">
        <v>145</v>
      </c>
      <c r="B27" s="9">
        <v>3240</v>
      </c>
      <c r="C27" s="13"/>
      <c r="D27" s="13"/>
      <c r="E27" s="13"/>
      <c r="F27" s="13"/>
      <c r="G27" s="13"/>
      <c r="H27" s="13"/>
      <c r="I27" s="13"/>
      <c r="J27" s="13"/>
      <c r="K27" s="205"/>
    </row>
    <row r="28" spans="1:11">
      <c r="A28" s="34" t="s">
        <v>146</v>
      </c>
      <c r="B28" s="9">
        <v>3250</v>
      </c>
      <c r="C28" s="13"/>
      <c r="D28" s="13"/>
      <c r="E28" s="13"/>
      <c r="F28" s="13"/>
      <c r="G28" s="13"/>
      <c r="H28" s="13"/>
      <c r="I28" s="13"/>
      <c r="J28" s="13"/>
      <c r="K28" s="205"/>
    </row>
    <row r="29" spans="1:11" ht="38.25" customHeight="1">
      <c r="A29" s="8" t="s">
        <v>110</v>
      </c>
      <c r="B29" s="9">
        <v>3260</v>
      </c>
      <c r="C29" s="13"/>
      <c r="D29" s="13"/>
      <c r="E29" s="13"/>
      <c r="F29" s="13"/>
      <c r="G29" s="13"/>
      <c r="H29" s="13"/>
      <c r="I29" s="13"/>
      <c r="J29" s="13"/>
      <c r="K29" s="205"/>
    </row>
    <row r="30" spans="1:11" ht="33.75" customHeight="1">
      <c r="A30" s="46" t="s">
        <v>236</v>
      </c>
      <c r="B30" s="9"/>
      <c r="C30" s="13"/>
      <c r="D30" s="13"/>
      <c r="E30" s="13"/>
      <c r="F30" s="13"/>
      <c r="G30" s="13"/>
      <c r="H30" s="13"/>
      <c r="I30" s="13"/>
      <c r="J30" s="13"/>
      <c r="K30" s="205"/>
    </row>
    <row r="31" spans="1:11" ht="37.5">
      <c r="A31" s="8" t="s">
        <v>111</v>
      </c>
      <c r="B31" s="9">
        <v>3270</v>
      </c>
      <c r="C31" s="13"/>
      <c r="D31" s="13">
        <v>-667.2</v>
      </c>
      <c r="E31" s="13">
        <f>D31</f>
        <v>-667.2</v>
      </c>
      <c r="F31" s="13">
        <v>-673.9</v>
      </c>
      <c r="G31" s="13">
        <f>F31*25%</f>
        <v>-168.47499999999999</v>
      </c>
      <c r="H31" s="13">
        <f>F31*25%</f>
        <v>-168.47499999999999</v>
      </c>
      <c r="I31" s="13">
        <f>F31*20%</f>
        <v>-134.78</v>
      </c>
      <c r="J31" s="13">
        <v>202.1</v>
      </c>
      <c r="K31" s="205"/>
    </row>
    <row r="32" spans="1:11" ht="29.25" customHeight="1">
      <c r="A32" s="8" t="s">
        <v>112</v>
      </c>
      <c r="B32" s="9">
        <v>3280</v>
      </c>
      <c r="C32" s="13"/>
      <c r="D32" s="13"/>
      <c r="E32" s="13"/>
      <c r="F32" s="13"/>
      <c r="G32" s="13"/>
      <c r="H32" s="13"/>
      <c r="I32" s="13"/>
      <c r="J32" s="13"/>
      <c r="K32" s="205"/>
    </row>
    <row r="33" spans="1:11" ht="37.5">
      <c r="A33" s="8" t="s">
        <v>113</v>
      </c>
      <c r="B33" s="9">
        <v>3290</v>
      </c>
      <c r="C33" s="13"/>
      <c r="D33" s="13"/>
      <c r="E33" s="13"/>
      <c r="F33" s="13"/>
      <c r="G33" s="13"/>
      <c r="H33" s="13"/>
      <c r="I33" s="13"/>
      <c r="J33" s="13"/>
      <c r="K33" s="205"/>
    </row>
    <row r="34" spans="1:11">
      <c r="A34" s="8" t="s">
        <v>53</v>
      </c>
      <c r="B34" s="9">
        <v>3300</v>
      </c>
      <c r="C34" s="67"/>
      <c r="D34" s="13"/>
      <c r="E34" s="13"/>
      <c r="F34" s="13"/>
      <c r="G34" s="13"/>
      <c r="H34" s="13"/>
      <c r="I34" s="13"/>
      <c r="J34" s="13"/>
      <c r="K34" s="205"/>
    </row>
    <row r="35" spans="1:11" ht="41.25" customHeight="1">
      <c r="A35" s="8" t="s">
        <v>105</v>
      </c>
      <c r="B35" s="9">
        <v>3310</v>
      </c>
      <c r="C35" s="13"/>
      <c r="D35" s="13"/>
      <c r="E35" s="13"/>
      <c r="F35" s="13"/>
      <c r="G35" s="13"/>
      <c r="H35" s="13"/>
      <c r="I35" s="13"/>
      <c r="J35" s="13"/>
      <c r="K35" s="205"/>
    </row>
    <row r="36" spans="1:11" ht="37.5">
      <c r="A36" s="46" t="s">
        <v>140</v>
      </c>
      <c r="B36" s="9">
        <v>3320</v>
      </c>
      <c r="C36" s="13"/>
      <c r="D36" s="13">
        <v>-667.2</v>
      </c>
      <c r="E36" s="13">
        <f>D36</f>
        <v>-667.2</v>
      </c>
      <c r="F36" s="13">
        <v>-673.9</v>
      </c>
      <c r="G36" s="13">
        <f t="shared" ref="G36" si="5">F36*25%</f>
        <v>-168.47499999999999</v>
      </c>
      <c r="H36" s="13">
        <f t="shared" ref="H36" si="6">F36*25%</f>
        <v>-168.47499999999999</v>
      </c>
      <c r="I36" s="13">
        <f t="shared" ref="I36" si="7">F36*20%</f>
        <v>-134.78</v>
      </c>
      <c r="J36" s="13">
        <v>202.1</v>
      </c>
      <c r="K36" s="205"/>
    </row>
    <row r="37" spans="1:11" ht="26.25" customHeight="1">
      <c r="A37" s="198" t="s">
        <v>141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205"/>
    </row>
    <row r="38" spans="1:11" ht="33" customHeight="1">
      <c r="A38" s="46" t="s">
        <v>235</v>
      </c>
      <c r="B38" s="9"/>
      <c r="C38" s="66"/>
      <c r="D38" s="66"/>
      <c r="E38" s="66"/>
      <c r="F38" s="66"/>
      <c r="G38" s="66"/>
      <c r="H38" s="66"/>
      <c r="I38" s="66"/>
      <c r="J38" s="66"/>
      <c r="K38" s="205"/>
    </row>
    <row r="39" spans="1:11" ht="30.75" customHeight="1">
      <c r="A39" s="34" t="s">
        <v>147</v>
      </c>
      <c r="B39" s="9">
        <v>3400</v>
      </c>
      <c r="C39" s="13">
        <v>-285.7</v>
      </c>
      <c r="D39" s="13">
        <v>-204</v>
      </c>
      <c r="E39" s="13">
        <f>D39</f>
        <v>-204</v>
      </c>
      <c r="F39" s="13">
        <v>-305.2</v>
      </c>
      <c r="G39" s="13">
        <f>F39*25%</f>
        <v>-76.3</v>
      </c>
      <c r="H39" s="13">
        <f>F39*25%</f>
        <v>-76.3</v>
      </c>
      <c r="I39" s="13">
        <f>F39*20%</f>
        <v>-61.04</v>
      </c>
      <c r="J39" s="13">
        <f>F39*30%</f>
        <v>-91.559999999999988</v>
      </c>
      <c r="K39" s="205"/>
    </row>
    <row r="40" spans="1:11" ht="37.5">
      <c r="A40" s="8" t="s">
        <v>80</v>
      </c>
      <c r="C40" s="13"/>
      <c r="D40" s="13"/>
      <c r="E40" s="13"/>
      <c r="F40" s="13"/>
      <c r="G40" s="13"/>
      <c r="H40" s="13"/>
      <c r="I40" s="13"/>
      <c r="J40" s="13"/>
      <c r="K40" s="205"/>
    </row>
    <row r="41" spans="1:11">
      <c r="A41" s="8" t="s">
        <v>79</v>
      </c>
      <c r="B41" s="9">
        <v>3410</v>
      </c>
      <c r="C41" s="13"/>
      <c r="D41" s="13"/>
      <c r="E41" s="13"/>
      <c r="F41" s="13"/>
      <c r="G41" s="13"/>
      <c r="H41" s="13"/>
      <c r="I41" s="13"/>
      <c r="J41" s="13"/>
      <c r="K41" s="205"/>
    </row>
    <row r="42" spans="1:11">
      <c r="A42" s="8" t="s">
        <v>84</v>
      </c>
      <c r="B42" s="6">
        <v>3420</v>
      </c>
      <c r="C42" s="13"/>
      <c r="D42" s="13"/>
      <c r="E42" s="13"/>
      <c r="F42" s="13"/>
      <c r="G42" s="13"/>
      <c r="H42" s="13"/>
      <c r="I42" s="13"/>
      <c r="J42" s="13"/>
      <c r="K42" s="205"/>
    </row>
    <row r="43" spans="1:11">
      <c r="A43" s="8" t="s">
        <v>114</v>
      </c>
      <c r="B43" s="9">
        <v>3430</v>
      </c>
      <c r="C43" s="13"/>
      <c r="D43" s="13"/>
      <c r="E43" s="13"/>
      <c r="F43" s="13"/>
      <c r="G43" s="13"/>
      <c r="H43" s="13"/>
      <c r="I43" s="13"/>
      <c r="J43" s="13"/>
      <c r="K43" s="205"/>
    </row>
    <row r="44" spans="1:11" ht="37.5">
      <c r="A44" s="8" t="s">
        <v>82</v>
      </c>
      <c r="B44" s="9"/>
      <c r="C44" s="13"/>
      <c r="D44" s="13"/>
      <c r="E44" s="13"/>
      <c r="F44" s="13"/>
      <c r="G44" s="13"/>
      <c r="H44" s="13"/>
      <c r="I44" s="13"/>
      <c r="J44" s="13"/>
      <c r="K44" s="205"/>
    </row>
    <row r="45" spans="1:11">
      <c r="A45" s="8" t="s">
        <v>79</v>
      </c>
      <c r="B45" s="6">
        <v>3440</v>
      </c>
      <c r="C45" s="13"/>
      <c r="D45" s="13"/>
      <c r="E45" s="13"/>
      <c r="F45" s="13"/>
      <c r="G45" s="13"/>
      <c r="H45" s="13"/>
      <c r="I45" s="13"/>
      <c r="J45" s="13"/>
      <c r="K45" s="205"/>
    </row>
    <row r="46" spans="1:11">
      <c r="A46" s="8" t="s">
        <v>84</v>
      </c>
      <c r="B46" s="6">
        <v>3450</v>
      </c>
      <c r="C46" s="13"/>
      <c r="D46" s="13"/>
      <c r="E46" s="13"/>
      <c r="F46" s="13"/>
      <c r="G46" s="13"/>
      <c r="H46" s="13"/>
      <c r="I46" s="13"/>
      <c r="J46" s="13"/>
      <c r="K46" s="205"/>
    </row>
    <row r="47" spans="1:11">
      <c r="A47" s="8" t="s">
        <v>114</v>
      </c>
      <c r="B47" s="6">
        <v>3460</v>
      </c>
      <c r="C47" s="13"/>
      <c r="D47" s="13"/>
      <c r="E47" s="13"/>
      <c r="F47" s="13"/>
      <c r="G47" s="13"/>
      <c r="H47" s="13"/>
      <c r="I47" s="13"/>
      <c r="J47" s="13"/>
      <c r="K47" s="205"/>
    </row>
    <row r="48" spans="1:11" ht="29.25" customHeight="1">
      <c r="A48" s="8" t="s">
        <v>109</v>
      </c>
      <c r="B48" s="6">
        <v>3470</v>
      </c>
      <c r="C48" s="13"/>
      <c r="D48" s="13"/>
      <c r="E48" s="13"/>
      <c r="F48" s="13"/>
      <c r="G48" s="13"/>
      <c r="H48" s="13"/>
      <c r="I48" s="13"/>
      <c r="J48" s="13"/>
      <c r="K48" s="205"/>
    </row>
    <row r="49" spans="1:11" ht="40.5" customHeight="1">
      <c r="A49" s="8" t="s">
        <v>110</v>
      </c>
      <c r="B49" s="6">
        <v>3480</v>
      </c>
      <c r="C49" s="13"/>
      <c r="D49" s="13"/>
      <c r="E49" s="13"/>
      <c r="F49" s="13"/>
      <c r="G49" s="13"/>
      <c r="H49" s="13"/>
      <c r="I49" s="13"/>
      <c r="J49" s="13"/>
      <c r="K49" s="205"/>
    </row>
    <row r="50" spans="1:11" ht="33.75" customHeight="1">
      <c r="A50" s="46" t="s">
        <v>236</v>
      </c>
      <c r="B50" s="9"/>
      <c r="C50" s="13"/>
      <c r="D50" s="13"/>
      <c r="E50" s="13"/>
      <c r="F50" s="13"/>
      <c r="G50" s="13"/>
      <c r="H50" s="13"/>
      <c r="I50" s="13"/>
      <c r="J50" s="13"/>
      <c r="K50" s="205"/>
    </row>
    <row r="51" spans="1:11" ht="56.25">
      <c r="A51" s="8" t="s">
        <v>246</v>
      </c>
      <c r="B51" s="9">
        <v>3490</v>
      </c>
      <c r="C51" s="13">
        <v>-12.8</v>
      </c>
      <c r="D51" s="13">
        <v>-11</v>
      </c>
      <c r="E51" s="13">
        <f>D51</f>
        <v>-11</v>
      </c>
      <c r="F51" s="13">
        <v>-11.2</v>
      </c>
      <c r="G51" s="13">
        <f>F51*25%</f>
        <v>-2.8</v>
      </c>
      <c r="H51" s="13">
        <f>F51*25%</f>
        <v>-2.8</v>
      </c>
      <c r="I51" s="13">
        <f>F51*20%</f>
        <v>-2.2399999999999998</v>
      </c>
      <c r="J51" s="13">
        <f>F51*30%</f>
        <v>-3.36</v>
      </c>
      <c r="K51" s="205"/>
    </row>
    <row r="52" spans="1:11" ht="38.25" customHeight="1">
      <c r="A52" s="8" t="s">
        <v>247</v>
      </c>
      <c r="B52" s="9">
        <v>3500</v>
      </c>
      <c r="C52" s="13"/>
      <c r="D52" s="13"/>
      <c r="E52" s="13"/>
      <c r="F52" s="13"/>
      <c r="G52" s="13"/>
      <c r="H52" s="13"/>
      <c r="I52" s="13"/>
      <c r="J52" s="13"/>
      <c r="K52" s="205"/>
    </row>
    <row r="53" spans="1:11" ht="37.5">
      <c r="A53" s="8" t="s">
        <v>83</v>
      </c>
      <c r="B53" s="9"/>
      <c r="C53" s="13"/>
      <c r="D53" s="13"/>
      <c r="E53" s="13"/>
      <c r="F53" s="13"/>
      <c r="G53" s="13"/>
      <c r="H53" s="13"/>
      <c r="I53" s="13"/>
      <c r="J53" s="13"/>
      <c r="K53" s="205"/>
    </row>
    <row r="54" spans="1:11">
      <c r="A54" s="8" t="s">
        <v>79</v>
      </c>
      <c r="B54" s="6">
        <v>3510</v>
      </c>
      <c r="C54" s="13"/>
      <c r="D54" s="13"/>
      <c r="E54" s="13"/>
      <c r="F54" s="13"/>
      <c r="G54" s="13"/>
      <c r="H54" s="13"/>
      <c r="I54" s="13"/>
      <c r="J54" s="13"/>
      <c r="K54" s="205"/>
    </row>
    <row r="55" spans="1:11">
      <c r="A55" s="8" t="s">
        <v>84</v>
      </c>
      <c r="B55" s="6">
        <v>3520</v>
      </c>
      <c r="C55" s="13"/>
      <c r="D55" s="13"/>
      <c r="E55" s="13"/>
      <c r="F55" s="13"/>
      <c r="G55" s="13"/>
      <c r="H55" s="13"/>
      <c r="I55" s="13"/>
      <c r="J55" s="13"/>
      <c r="K55" s="205"/>
    </row>
    <row r="56" spans="1:11">
      <c r="A56" s="8" t="s">
        <v>114</v>
      </c>
      <c r="B56" s="6">
        <v>3530</v>
      </c>
      <c r="C56" s="66"/>
      <c r="D56" s="66"/>
      <c r="E56" s="66"/>
      <c r="F56" s="66"/>
      <c r="G56" s="66"/>
      <c r="H56" s="66"/>
      <c r="I56" s="66"/>
      <c r="J56" s="66"/>
      <c r="K56" s="205"/>
    </row>
    <row r="57" spans="1:11" ht="37.5">
      <c r="A57" s="8" t="s">
        <v>81</v>
      </c>
      <c r="B57" s="9"/>
      <c r="C57" s="66"/>
      <c r="D57" s="66"/>
      <c r="E57" s="66"/>
      <c r="F57" s="66"/>
      <c r="G57" s="66"/>
      <c r="H57" s="66"/>
      <c r="I57" s="66"/>
      <c r="J57" s="66"/>
      <c r="K57" s="205"/>
    </row>
    <row r="58" spans="1:11">
      <c r="A58" s="8" t="s">
        <v>79</v>
      </c>
      <c r="B58" s="6">
        <v>3540</v>
      </c>
      <c r="C58" s="66"/>
      <c r="D58" s="66"/>
      <c r="E58" s="66"/>
      <c r="F58" s="66"/>
      <c r="G58" s="66"/>
      <c r="H58" s="66"/>
      <c r="I58" s="66"/>
      <c r="J58" s="66"/>
      <c r="K58" s="205"/>
    </row>
    <row r="59" spans="1:11">
      <c r="A59" s="8" t="s">
        <v>84</v>
      </c>
      <c r="B59" s="6">
        <v>3550</v>
      </c>
      <c r="C59" s="66"/>
      <c r="D59" s="66"/>
      <c r="E59" s="66"/>
      <c r="F59" s="66"/>
      <c r="G59" s="66"/>
      <c r="H59" s="66"/>
      <c r="I59" s="66"/>
      <c r="J59" s="66"/>
      <c r="K59" s="205"/>
    </row>
    <row r="60" spans="1:11">
      <c r="A60" s="8" t="s">
        <v>114</v>
      </c>
      <c r="B60" s="6">
        <v>3560</v>
      </c>
      <c r="C60" s="66"/>
      <c r="D60" s="66"/>
      <c r="E60" s="66"/>
      <c r="F60" s="66"/>
      <c r="G60" s="66"/>
      <c r="H60" s="66"/>
      <c r="I60" s="66"/>
      <c r="J60" s="66"/>
      <c r="K60" s="205"/>
    </row>
    <row r="61" spans="1:11">
      <c r="A61" s="8" t="s">
        <v>105</v>
      </c>
      <c r="B61" s="6">
        <v>3570</v>
      </c>
      <c r="C61" s="66"/>
      <c r="D61" s="66"/>
      <c r="E61" s="66"/>
      <c r="F61" s="66"/>
      <c r="G61" s="66"/>
      <c r="H61" s="66"/>
      <c r="I61" s="66"/>
      <c r="J61" s="66"/>
      <c r="K61" s="205"/>
    </row>
    <row r="62" spans="1:11" ht="37.5">
      <c r="A62" s="46" t="s">
        <v>142</v>
      </c>
      <c r="B62" s="6">
        <v>3580</v>
      </c>
      <c r="C62" s="13">
        <v>-298.5</v>
      </c>
      <c r="D62" s="13">
        <v>-215</v>
      </c>
      <c r="E62" s="13">
        <f>D62</f>
        <v>-215</v>
      </c>
      <c r="F62" s="13">
        <v>-316.39999999999998</v>
      </c>
      <c r="G62" s="13">
        <f>F62*25%</f>
        <v>-79.099999999999994</v>
      </c>
      <c r="H62" s="13">
        <f>F62*25%</f>
        <v>-79.099999999999994</v>
      </c>
      <c r="I62" s="13">
        <f>F62*20%</f>
        <v>-63.28</v>
      </c>
      <c r="J62" s="13">
        <f>F62*30%</f>
        <v>-94.919999999999987</v>
      </c>
      <c r="K62" s="205"/>
    </row>
    <row r="63" spans="1:11" s="18" customFormat="1" ht="33" customHeight="1">
      <c r="A63" s="8" t="s">
        <v>33</v>
      </c>
      <c r="B63" s="6"/>
      <c r="C63" s="66"/>
      <c r="D63" s="66"/>
      <c r="E63" s="66"/>
      <c r="F63" s="66"/>
      <c r="G63" s="13"/>
      <c r="H63" s="13"/>
      <c r="I63" s="13"/>
      <c r="J63" s="13"/>
      <c r="K63" s="205"/>
    </row>
    <row r="64" spans="1:11" s="18" customFormat="1" ht="31.5" customHeight="1">
      <c r="A64" s="10" t="s">
        <v>34</v>
      </c>
      <c r="B64" s="6">
        <v>3600</v>
      </c>
      <c r="C64" s="13">
        <v>574.70000000000005</v>
      </c>
      <c r="D64" s="13">
        <v>615.29999999999995</v>
      </c>
      <c r="E64" s="13">
        <f>D64</f>
        <v>615.29999999999995</v>
      </c>
      <c r="F64" s="13">
        <v>621.5</v>
      </c>
      <c r="G64" s="13">
        <f t="shared" ref="G64:G67" si="8">F64*25%</f>
        <v>155.375</v>
      </c>
      <c r="H64" s="13">
        <f t="shared" ref="H64:H67" si="9">F64*25%</f>
        <v>155.375</v>
      </c>
      <c r="I64" s="13">
        <f t="shared" ref="I64:I67" si="10">F64*20%</f>
        <v>124.30000000000001</v>
      </c>
      <c r="J64" s="13">
        <v>186.4</v>
      </c>
      <c r="K64" s="205"/>
    </row>
    <row r="65" spans="1:11" s="18" customFormat="1" ht="37.5">
      <c r="A65" s="58" t="s">
        <v>151</v>
      </c>
      <c r="B65" s="6">
        <v>3610</v>
      </c>
      <c r="C65" s="13"/>
      <c r="D65" s="13"/>
      <c r="E65" s="13"/>
      <c r="F65" s="13"/>
      <c r="G65" s="13"/>
      <c r="H65" s="13"/>
      <c r="I65" s="13"/>
      <c r="J65" s="13"/>
      <c r="K65" s="205"/>
    </row>
    <row r="66" spans="1:11" s="18" customFormat="1" ht="38.25" customHeight="1">
      <c r="A66" s="10" t="s">
        <v>54</v>
      </c>
      <c r="B66" s="6">
        <v>3620</v>
      </c>
      <c r="C66" s="13">
        <v>342.8</v>
      </c>
      <c r="D66" s="13">
        <v>411.9</v>
      </c>
      <c r="E66" s="13">
        <f>D66</f>
        <v>411.9</v>
      </c>
      <c r="F66" s="13">
        <v>416</v>
      </c>
      <c r="G66" s="13">
        <f t="shared" si="8"/>
        <v>104</v>
      </c>
      <c r="H66" s="13">
        <f t="shared" si="9"/>
        <v>104</v>
      </c>
      <c r="I66" s="13">
        <f t="shared" si="10"/>
        <v>83.2</v>
      </c>
      <c r="J66" s="13">
        <f t="shared" ref="J66" si="11">F66*30%</f>
        <v>124.8</v>
      </c>
      <c r="K66" s="205"/>
    </row>
    <row r="67" spans="1:11" s="18" customFormat="1" ht="34.5" customHeight="1">
      <c r="A67" s="10" t="s">
        <v>35</v>
      </c>
      <c r="B67" s="6">
        <v>3630</v>
      </c>
      <c r="C67" s="13">
        <v>-231.9</v>
      </c>
      <c r="D67" s="13">
        <v>203.4</v>
      </c>
      <c r="E67" s="13">
        <f>D67</f>
        <v>203.4</v>
      </c>
      <c r="F67" s="13">
        <v>205.5</v>
      </c>
      <c r="G67" s="13">
        <f t="shared" si="8"/>
        <v>51.375</v>
      </c>
      <c r="H67" s="13">
        <f t="shared" si="9"/>
        <v>51.375</v>
      </c>
      <c r="I67" s="13">
        <f t="shared" si="10"/>
        <v>41.1</v>
      </c>
      <c r="J67" s="13">
        <v>61.6</v>
      </c>
      <c r="K67" s="205"/>
    </row>
    <row r="68" spans="1:11" s="18" customFormat="1">
      <c r="A68" s="2"/>
      <c r="B68" s="26"/>
      <c r="C68" s="28"/>
      <c r="D68" s="27"/>
      <c r="E68" s="27"/>
      <c r="F68" s="19"/>
      <c r="G68" s="27"/>
      <c r="H68" s="27"/>
      <c r="I68" s="27"/>
      <c r="J68" s="27"/>
      <c r="K68" s="205"/>
    </row>
    <row r="69" spans="1:11" s="18" customFormat="1">
      <c r="A69" s="2"/>
      <c r="B69" s="26"/>
      <c r="C69" s="28"/>
      <c r="D69" s="27"/>
      <c r="E69" s="27"/>
      <c r="F69" s="19"/>
      <c r="G69" s="27"/>
      <c r="H69" s="27"/>
      <c r="I69" s="27"/>
      <c r="J69" s="27"/>
      <c r="K69" s="205"/>
    </row>
    <row r="70" spans="1:11" s="18" customFormat="1">
      <c r="A70" s="2"/>
      <c r="B70" s="26"/>
      <c r="C70" s="28"/>
      <c r="D70" s="27"/>
      <c r="E70" s="27"/>
      <c r="F70" s="19"/>
      <c r="G70" s="27"/>
      <c r="H70" s="27"/>
      <c r="I70" s="27"/>
      <c r="J70" s="27"/>
      <c r="K70" s="205"/>
    </row>
    <row r="71" spans="1:11" s="3" customFormat="1" ht="37.5">
      <c r="A71" s="115" t="s">
        <v>306</v>
      </c>
      <c r="B71" s="1"/>
      <c r="C71" s="208" t="s">
        <v>96</v>
      </c>
      <c r="D71" s="209"/>
      <c r="E71" s="209"/>
      <c r="F71" s="209"/>
      <c r="G71" s="15"/>
      <c r="H71" s="201" t="s">
        <v>281</v>
      </c>
      <c r="I71" s="201"/>
      <c r="J71" s="201"/>
      <c r="K71" s="205"/>
    </row>
    <row r="72" spans="1:11">
      <c r="A72" s="54" t="s">
        <v>239</v>
      </c>
      <c r="B72" s="3"/>
      <c r="C72" s="167" t="s">
        <v>72</v>
      </c>
      <c r="D72" s="167"/>
      <c r="E72" s="167"/>
      <c r="F72" s="167"/>
      <c r="G72" s="22"/>
      <c r="H72" s="197" t="s">
        <v>94</v>
      </c>
      <c r="I72" s="197"/>
      <c r="J72" s="197"/>
      <c r="K72" s="205"/>
    </row>
    <row r="73" spans="1:11">
      <c r="C73" s="4"/>
    </row>
    <row r="74" spans="1:11">
      <c r="C74" s="4"/>
    </row>
    <row r="75" spans="1:11">
      <c r="C75" s="4"/>
    </row>
    <row r="76" spans="1:11">
      <c r="C76" s="4"/>
    </row>
    <row r="77" spans="1:11">
      <c r="C77" s="4"/>
    </row>
    <row r="78" spans="1:11">
      <c r="C78" s="4"/>
    </row>
    <row r="79" spans="1:11">
      <c r="C79" s="4"/>
    </row>
    <row r="80" spans="1:11"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 s="4"/>
    </row>
    <row r="86" spans="3:3">
      <c r="C86" s="4"/>
    </row>
    <row r="87" spans="3:3">
      <c r="C87" s="4"/>
    </row>
    <row r="88" spans="3:3">
      <c r="C88" s="4"/>
    </row>
    <row r="89" spans="3:3">
      <c r="C89" s="4"/>
    </row>
    <row r="90" spans="3:3">
      <c r="C90" s="4"/>
    </row>
    <row r="91" spans="3:3">
      <c r="C91" s="4"/>
    </row>
    <row r="92" spans="3:3">
      <c r="C92" s="4"/>
    </row>
    <row r="93" spans="3:3">
      <c r="C93" s="4"/>
    </row>
    <row r="94" spans="3:3">
      <c r="C94" s="4"/>
    </row>
    <row r="95" spans="3:3">
      <c r="C95" s="4"/>
    </row>
    <row r="96" spans="3:3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</sheetData>
  <mergeCells count="17">
    <mergeCell ref="K37:K72"/>
    <mergeCell ref="C72:F72"/>
    <mergeCell ref="H72:J72"/>
    <mergeCell ref="A20:J20"/>
    <mergeCell ref="A7:J7"/>
    <mergeCell ref="A37:J37"/>
    <mergeCell ref="C71:F71"/>
    <mergeCell ref="H71:J71"/>
    <mergeCell ref="C4:C5"/>
    <mergeCell ref="D4:D5"/>
    <mergeCell ref="E4:E5"/>
    <mergeCell ref="F4:F5"/>
    <mergeCell ref="K1:K36"/>
    <mergeCell ref="A2:J2"/>
    <mergeCell ref="G4:J4"/>
    <mergeCell ref="A4:A5"/>
    <mergeCell ref="B4:B5"/>
  </mergeCells>
  <phoneticPr fontId="3" type="noConversion"/>
  <pageMargins left="0.59055118110236227" right="0" top="1.5748031496062993" bottom="0" header="0" footer="0"/>
  <pageSetup paperSize="9" scale="85" firstPageNumber="17" orientation="landscape" useFirstPageNumber="1" r:id="rId1"/>
  <headerFooter alignWithMargins="0">
    <oddHeader>&amp;C&amp;P+1&amp;RПродовження додатку</oddHeader>
  </headerFooter>
  <rowBreaks count="1" manualBreakCount="1">
    <brk id="3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Q158"/>
  <sheetViews>
    <sheetView view="pageBreakPreview" zoomScale="80" zoomScaleNormal="75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3" sqref="G13:J13"/>
    </sheetView>
  </sheetViews>
  <sheetFormatPr defaultColWidth="10.28515625" defaultRowHeight="18.75"/>
  <cols>
    <col min="1" max="1" width="39.140625" style="3" customWidth="1"/>
    <col min="2" max="2" width="7.85546875" style="21" customWidth="1"/>
    <col min="3" max="3" width="14.7109375" style="21" customWidth="1"/>
    <col min="4" max="4" width="19.42578125" style="21" customWidth="1"/>
    <col min="5" max="5" width="16.140625" style="21" customWidth="1"/>
    <col min="6" max="6" width="17.42578125" style="3" customWidth="1"/>
    <col min="7" max="7" width="11.28515625" style="3" customWidth="1"/>
    <col min="8" max="8" width="13" style="3" customWidth="1"/>
    <col min="9" max="9" width="11.85546875" style="3" customWidth="1"/>
    <col min="10" max="10" width="12.140625" style="3" customWidth="1"/>
    <col min="11" max="11" width="3" style="3" customWidth="1"/>
    <col min="12" max="12" width="9.85546875" style="3" customWidth="1"/>
    <col min="13" max="16384" width="10.28515625" style="3"/>
  </cols>
  <sheetData>
    <row r="1" spans="1:17">
      <c r="I1" s="3" t="s">
        <v>278</v>
      </c>
      <c r="K1" s="210"/>
    </row>
    <row r="2" spans="1:17">
      <c r="A2" s="165" t="s">
        <v>185</v>
      </c>
      <c r="B2" s="165"/>
      <c r="C2" s="165"/>
      <c r="D2" s="165"/>
      <c r="E2" s="165"/>
      <c r="F2" s="165"/>
      <c r="G2" s="165"/>
      <c r="H2" s="165"/>
      <c r="I2" s="165"/>
      <c r="J2" s="165"/>
      <c r="K2" s="210"/>
    </row>
    <row r="3" spans="1:17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0"/>
    </row>
    <row r="4" spans="1:17">
      <c r="A4" s="175" t="s">
        <v>216</v>
      </c>
      <c r="B4" s="176" t="s">
        <v>15</v>
      </c>
      <c r="C4" s="176" t="s">
        <v>30</v>
      </c>
      <c r="D4" s="176" t="s">
        <v>36</v>
      </c>
      <c r="E4" s="204" t="s">
        <v>148</v>
      </c>
      <c r="F4" s="176" t="s">
        <v>19</v>
      </c>
      <c r="G4" s="176" t="s">
        <v>173</v>
      </c>
      <c r="H4" s="176"/>
      <c r="I4" s="176"/>
      <c r="J4" s="176"/>
      <c r="K4" s="210"/>
    </row>
    <row r="5" spans="1:17" ht="49.5" customHeight="1">
      <c r="A5" s="175"/>
      <c r="B5" s="176"/>
      <c r="C5" s="176"/>
      <c r="D5" s="176"/>
      <c r="E5" s="204"/>
      <c r="F5" s="176"/>
      <c r="G5" s="16" t="s">
        <v>174</v>
      </c>
      <c r="H5" s="16" t="s">
        <v>175</v>
      </c>
      <c r="I5" s="16" t="s">
        <v>176</v>
      </c>
      <c r="J5" s="16" t="s">
        <v>69</v>
      </c>
      <c r="K5" s="210"/>
    </row>
    <row r="6" spans="1:17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210"/>
    </row>
    <row r="7" spans="1:17" s="5" customFormat="1" ht="37.5">
      <c r="A7" s="8" t="s">
        <v>75</v>
      </c>
      <c r="B7" s="64">
        <v>4000</v>
      </c>
      <c r="C7" s="100"/>
      <c r="D7" s="100">
        <v>556</v>
      </c>
      <c r="E7" s="100">
        <f>D7</f>
        <v>556</v>
      </c>
      <c r="F7" s="100">
        <v>561.6</v>
      </c>
      <c r="G7" s="100">
        <f>F7*25%</f>
        <v>140.4</v>
      </c>
      <c r="H7" s="100">
        <f>F7*25%</f>
        <v>140.4</v>
      </c>
      <c r="I7" s="100">
        <f>F7*20%</f>
        <v>112.32000000000001</v>
      </c>
      <c r="J7" s="100">
        <f>F7*30%</f>
        <v>168.48</v>
      </c>
      <c r="K7" s="210"/>
    </row>
    <row r="8" spans="1:17">
      <c r="A8" s="8" t="s">
        <v>1</v>
      </c>
      <c r="B8" s="65" t="s">
        <v>195</v>
      </c>
      <c r="C8" s="100"/>
      <c r="D8" s="100"/>
      <c r="E8" s="100"/>
      <c r="F8" s="13"/>
      <c r="G8" s="13"/>
      <c r="H8" s="13"/>
      <c r="I8" s="13"/>
      <c r="J8" s="13"/>
      <c r="K8" s="210"/>
    </row>
    <row r="9" spans="1:17" ht="37.5">
      <c r="A9" s="8" t="s">
        <v>2</v>
      </c>
      <c r="B9" s="64">
        <v>4020</v>
      </c>
      <c r="C9" s="100"/>
      <c r="D9" s="100"/>
      <c r="E9" s="100"/>
      <c r="F9" s="13"/>
      <c r="G9" s="13"/>
      <c r="H9" s="13"/>
      <c r="I9" s="13"/>
      <c r="J9" s="13"/>
      <c r="K9" s="210"/>
      <c r="Q9" s="20"/>
    </row>
    <row r="10" spans="1:17" ht="56.25">
      <c r="A10" s="8" t="s">
        <v>29</v>
      </c>
      <c r="B10" s="65">
        <v>4030</v>
      </c>
      <c r="C10" s="100"/>
      <c r="D10" s="100"/>
      <c r="E10" s="100"/>
      <c r="F10" s="13"/>
      <c r="G10" s="13"/>
      <c r="H10" s="13"/>
      <c r="I10" s="13"/>
      <c r="J10" s="13"/>
      <c r="K10" s="210"/>
      <c r="P10" s="20"/>
    </row>
    <row r="11" spans="1:17" ht="37.5">
      <c r="A11" s="8" t="s">
        <v>3</v>
      </c>
      <c r="B11" s="64">
        <v>4040</v>
      </c>
      <c r="C11" s="100"/>
      <c r="D11" s="100"/>
      <c r="E11" s="100"/>
      <c r="F11" s="13"/>
      <c r="G11" s="13"/>
      <c r="H11" s="13"/>
      <c r="I11" s="13"/>
      <c r="J11" s="13"/>
      <c r="K11" s="210"/>
    </row>
    <row r="12" spans="1:17" ht="75">
      <c r="A12" s="8" t="s">
        <v>65</v>
      </c>
      <c r="B12" s="65">
        <v>4050</v>
      </c>
      <c r="C12" s="100"/>
      <c r="D12" s="100"/>
      <c r="E12" s="100"/>
      <c r="F12" s="13"/>
      <c r="G12" s="13"/>
      <c r="H12" s="13"/>
      <c r="I12" s="13"/>
      <c r="J12" s="13"/>
      <c r="K12" s="210"/>
    </row>
    <row r="13" spans="1:17">
      <c r="A13" s="8" t="s">
        <v>283</v>
      </c>
      <c r="B13" s="65"/>
      <c r="C13" s="100"/>
      <c r="D13" s="100">
        <v>556</v>
      </c>
      <c r="E13" s="100">
        <f>D13</f>
        <v>556</v>
      </c>
      <c r="F13" s="13">
        <v>561.6</v>
      </c>
      <c r="G13" s="100">
        <f>F13*25%</f>
        <v>140.4</v>
      </c>
      <c r="H13" s="100">
        <f>F13*25%</f>
        <v>140.4</v>
      </c>
      <c r="I13" s="100">
        <f>F13*20%</f>
        <v>112.32000000000001</v>
      </c>
      <c r="J13" s="100">
        <f>F13*30%</f>
        <v>168.48</v>
      </c>
      <c r="K13" s="210"/>
    </row>
    <row r="14" spans="1:17">
      <c r="B14" s="3"/>
      <c r="C14" s="3"/>
      <c r="D14" s="3"/>
      <c r="E14" s="3"/>
      <c r="F14" s="56"/>
      <c r="G14" s="56"/>
      <c r="H14" s="56"/>
      <c r="I14" s="56"/>
      <c r="J14" s="56"/>
      <c r="K14" s="210"/>
    </row>
    <row r="15" spans="1:17" s="2" customFormat="1">
      <c r="A15" s="4"/>
      <c r="C15" s="3"/>
      <c r="D15" s="3"/>
      <c r="E15" s="3"/>
      <c r="F15" s="3"/>
      <c r="G15" s="3"/>
      <c r="H15" s="3"/>
      <c r="I15" s="3"/>
      <c r="J15" s="3"/>
      <c r="K15" s="210"/>
    </row>
    <row r="16" spans="1:17" ht="37.5">
      <c r="A16" s="115" t="s">
        <v>305</v>
      </c>
      <c r="B16" s="1"/>
      <c r="C16" s="186" t="s">
        <v>96</v>
      </c>
      <c r="D16" s="212"/>
      <c r="E16" s="212"/>
      <c r="F16" s="212"/>
      <c r="G16" s="15"/>
      <c r="H16" s="201" t="s">
        <v>281</v>
      </c>
      <c r="I16" s="201"/>
      <c r="J16" s="201"/>
      <c r="K16" s="210"/>
    </row>
    <row r="17" spans="1:11" s="2" customFormat="1">
      <c r="A17" s="21" t="s">
        <v>71</v>
      </c>
      <c r="B17" s="3"/>
      <c r="C17" s="167" t="s">
        <v>72</v>
      </c>
      <c r="D17" s="167"/>
      <c r="E17" s="167"/>
      <c r="F17" s="167"/>
      <c r="G17" s="22"/>
      <c r="H17" s="197" t="s">
        <v>94</v>
      </c>
      <c r="I17" s="197"/>
      <c r="J17" s="197"/>
      <c r="K17" s="210"/>
    </row>
    <row r="18" spans="1:11">
      <c r="A18" s="39"/>
      <c r="K18" s="210"/>
    </row>
    <row r="19" spans="1:11">
      <c r="A19" s="39"/>
      <c r="K19" s="210"/>
    </row>
    <row r="20" spans="1:11">
      <c r="A20" s="39"/>
      <c r="K20" s="210"/>
    </row>
    <row r="21" spans="1:11">
      <c r="A21" s="39"/>
    </row>
    <row r="22" spans="1:11">
      <c r="A22" s="39"/>
    </row>
    <row r="23" spans="1:11">
      <c r="A23" s="39"/>
    </row>
    <row r="24" spans="1:11">
      <c r="A24" s="39"/>
    </row>
    <row r="25" spans="1:11">
      <c r="A25" s="39"/>
    </row>
    <row r="26" spans="1:11">
      <c r="A26" s="39"/>
    </row>
    <row r="27" spans="1:11">
      <c r="A27" s="39"/>
    </row>
    <row r="28" spans="1:11">
      <c r="A28" s="39"/>
    </row>
    <row r="29" spans="1:11">
      <c r="A29" s="39"/>
    </row>
    <row r="30" spans="1:11">
      <c r="A30" s="39"/>
    </row>
    <row r="31" spans="1:11">
      <c r="A31" s="39"/>
    </row>
    <row r="32" spans="1:11">
      <c r="A32" s="39"/>
    </row>
    <row r="33" spans="1:1">
      <c r="A33" s="39"/>
    </row>
    <row r="34" spans="1:1">
      <c r="A34" s="39"/>
    </row>
    <row r="35" spans="1:1">
      <c r="A35" s="39"/>
    </row>
    <row r="36" spans="1:1">
      <c r="A36" s="39"/>
    </row>
    <row r="37" spans="1:1">
      <c r="A37" s="39"/>
    </row>
    <row r="38" spans="1:1">
      <c r="A38" s="39"/>
    </row>
    <row r="39" spans="1:1">
      <c r="A39" s="39"/>
    </row>
    <row r="40" spans="1:1">
      <c r="A40" s="39"/>
    </row>
    <row r="41" spans="1:1">
      <c r="A41" s="39"/>
    </row>
    <row r="42" spans="1:1">
      <c r="A42" s="39"/>
    </row>
    <row r="43" spans="1:1">
      <c r="A43" s="39"/>
    </row>
    <row r="44" spans="1:1">
      <c r="A44" s="39"/>
    </row>
    <row r="45" spans="1:1">
      <c r="A45" s="39"/>
    </row>
    <row r="46" spans="1:1">
      <c r="A46" s="39"/>
    </row>
    <row r="47" spans="1:1">
      <c r="A47" s="39"/>
    </row>
    <row r="48" spans="1:1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39"/>
    </row>
    <row r="63" spans="1:1">
      <c r="A63" s="39"/>
    </row>
    <row r="64" spans="1:1">
      <c r="A64" s="39"/>
    </row>
    <row r="65" spans="1:1">
      <c r="A65" s="39"/>
    </row>
    <row r="66" spans="1:1">
      <c r="A66" s="39"/>
    </row>
    <row r="67" spans="1:1">
      <c r="A67" s="39"/>
    </row>
    <row r="68" spans="1:1">
      <c r="A68" s="39"/>
    </row>
    <row r="69" spans="1:1">
      <c r="A69" s="39"/>
    </row>
    <row r="70" spans="1:1">
      <c r="A70" s="39"/>
    </row>
    <row r="71" spans="1:1">
      <c r="A71" s="39"/>
    </row>
    <row r="72" spans="1:1">
      <c r="A72" s="39"/>
    </row>
    <row r="73" spans="1:1">
      <c r="A73" s="39"/>
    </row>
    <row r="74" spans="1:1">
      <c r="A74" s="39"/>
    </row>
    <row r="75" spans="1:1">
      <c r="A75" s="39"/>
    </row>
    <row r="76" spans="1:1">
      <c r="A76" s="39"/>
    </row>
    <row r="77" spans="1:1">
      <c r="A77" s="39"/>
    </row>
    <row r="78" spans="1:1">
      <c r="A78" s="39"/>
    </row>
    <row r="79" spans="1:1">
      <c r="A79" s="39"/>
    </row>
    <row r="80" spans="1:1">
      <c r="A80" s="39"/>
    </row>
    <row r="81" spans="1:1">
      <c r="A81" s="39"/>
    </row>
    <row r="82" spans="1:1">
      <c r="A82" s="39"/>
    </row>
    <row r="83" spans="1:1">
      <c r="A83" s="39"/>
    </row>
    <row r="84" spans="1:1">
      <c r="A84" s="39"/>
    </row>
    <row r="85" spans="1:1">
      <c r="A85" s="39"/>
    </row>
    <row r="86" spans="1:1">
      <c r="A86" s="39"/>
    </row>
    <row r="87" spans="1:1">
      <c r="A87" s="39"/>
    </row>
    <row r="88" spans="1:1">
      <c r="A88" s="39"/>
    </row>
    <row r="89" spans="1:1">
      <c r="A89" s="39"/>
    </row>
    <row r="90" spans="1:1">
      <c r="A90" s="39"/>
    </row>
    <row r="91" spans="1:1">
      <c r="A91" s="39"/>
    </row>
    <row r="92" spans="1:1">
      <c r="A92" s="39"/>
    </row>
    <row r="93" spans="1:1">
      <c r="A93" s="39"/>
    </row>
    <row r="94" spans="1:1">
      <c r="A94" s="39"/>
    </row>
    <row r="95" spans="1:1">
      <c r="A95" s="39"/>
    </row>
    <row r="96" spans="1:1">
      <c r="A96" s="39"/>
    </row>
    <row r="97" spans="1:1">
      <c r="A97" s="39"/>
    </row>
    <row r="98" spans="1:1">
      <c r="A98" s="39"/>
    </row>
    <row r="99" spans="1:1">
      <c r="A99" s="39"/>
    </row>
    <row r="100" spans="1:1">
      <c r="A100" s="39"/>
    </row>
    <row r="101" spans="1:1">
      <c r="A101" s="39"/>
    </row>
    <row r="102" spans="1:1">
      <c r="A102" s="39"/>
    </row>
    <row r="103" spans="1:1">
      <c r="A103" s="39"/>
    </row>
    <row r="104" spans="1:1">
      <c r="A104" s="39"/>
    </row>
    <row r="105" spans="1:1">
      <c r="A105" s="39"/>
    </row>
    <row r="106" spans="1:1">
      <c r="A106" s="39"/>
    </row>
    <row r="107" spans="1:1">
      <c r="A107" s="39"/>
    </row>
    <row r="108" spans="1:1">
      <c r="A108" s="39"/>
    </row>
    <row r="109" spans="1:1">
      <c r="A109" s="39"/>
    </row>
    <row r="110" spans="1:1">
      <c r="A110" s="39"/>
    </row>
    <row r="111" spans="1:1">
      <c r="A111" s="39"/>
    </row>
    <row r="112" spans="1:1">
      <c r="A112" s="39"/>
    </row>
    <row r="113" spans="1:1">
      <c r="A113" s="39"/>
    </row>
    <row r="114" spans="1:1">
      <c r="A114" s="39"/>
    </row>
    <row r="115" spans="1:1">
      <c r="A115" s="39"/>
    </row>
    <row r="116" spans="1:1">
      <c r="A116" s="39"/>
    </row>
    <row r="117" spans="1:1">
      <c r="A117" s="39"/>
    </row>
    <row r="118" spans="1:1">
      <c r="A118" s="39"/>
    </row>
    <row r="119" spans="1:1">
      <c r="A119" s="39"/>
    </row>
    <row r="120" spans="1:1">
      <c r="A120" s="39"/>
    </row>
    <row r="121" spans="1:1">
      <c r="A121" s="39"/>
    </row>
    <row r="122" spans="1:1">
      <c r="A122" s="39"/>
    </row>
    <row r="123" spans="1:1">
      <c r="A123" s="39"/>
    </row>
    <row r="124" spans="1:1">
      <c r="A124" s="39"/>
    </row>
    <row r="125" spans="1:1">
      <c r="A125" s="39"/>
    </row>
    <row r="126" spans="1:1">
      <c r="A126" s="39"/>
    </row>
    <row r="127" spans="1:1">
      <c r="A127" s="39"/>
    </row>
    <row r="128" spans="1:1">
      <c r="A128" s="39"/>
    </row>
    <row r="129" spans="1:1">
      <c r="A129" s="39"/>
    </row>
    <row r="130" spans="1:1">
      <c r="A130" s="39"/>
    </row>
    <row r="131" spans="1:1">
      <c r="A131" s="39"/>
    </row>
    <row r="132" spans="1:1">
      <c r="A132" s="39"/>
    </row>
    <row r="133" spans="1:1">
      <c r="A133" s="39"/>
    </row>
    <row r="134" spans="1:1">
      <c r="A134" s="39"/>
    </row>
    <row r="135" spans="1:1">
      <c r="A135" s="39"/>
    </row>
    <row r="136" spans="1:1">
      <c r="A136" s="39"/>
    </row>
    <row r="137" spans="1:1">
      <c r="A137" s="39"/>
    </row>
    <row r="138" spans="1:1">
      <c r="A138" s="39"/>
    </row>
    <row r="139" spans="1:1">
      <c r="A139" s="39"/>
    </row>
    <row r="140" spans="1:1">
      <c r="A140" s="39"/>
    </row>
    <row r="141" spans="1:1">
      <c r="A141" s="39"/>
    </row>
    <row r="142" spans="1:1">
      <c r="A142" s="39"/>
    </row>
    <row r="143" spans="1:1">
      <c r="A143" s="39"/>
    </row>
    <row r="144" spans="1:1">
      <c r="A144" s="39"/>
    </row>
    <row r="145" spans="1:1">
      <c r="A145" s="39"/>
    </row>
    <row r="146" spans="1:1">
      <c r="A146" s="39"/>
    </row>
    <row r="147" spans="1:1">
      <c r="A147" s="39"/>
    </row>
    <row r="148" spans="1:1">
      <c r="A148" s="39"/>
    </row>
    <row r="149" spans="1:1">
      <c r="A149" s="39"/>
    </row>
    <row r="150" spans="1:1">
      <c r="A150" s="39"/>
    </row>
    <row r="151" spans="1:1">
      <c r="A151" s="39"/>
    </row>
    <row r="152" spans="1:1">
      <c r="A152" s="39"/>
    </row>
    <row r="153" spans="1:1">
      <c r="A153" s="39"/>
    </row>
    <row r="154" spans="1:1">
      <c r="A154" s="39"/>
    </row>
    <row r="155" spans="1:1">
      <c r="A155" s="39"/>
    </row>
    <row r="156" spans="1:1">
      <c r="A156" s="39"/>
    </row>
    <row r="157" spans="1:1">
      <c r="A157" s="39"/>
    </row>
    <row r="158" spans="1:1">
      <c r="A158" s="39"/>
    </row>
  </sheetData>
  <mergeCells count="14">
    <mergeCell ref="C17:F17"/>
    <mergeCell ref="H17:J17"/>
    <mergeCell ref="K1:K20"/>
    <mergeCell ref="A4:A5"/>
    <mergeCell ref="A2:J2"/>
    <mergeCell ref="B4:B5"/>
    <mergeCell ref="C4:C5"/>
    <mergeCell ref="D4:D5"/>
    <mergeCell ref="A3:J3"/>
    <mergeCell ref="F4:F5"/>
    <mergeCell ref="G4:J4"/>
    <mergeCell ref="E4:E5"/>
    <mergeCell ref="C16:F16"/>
    <mergeCell ref="H16:J16"/>
  </mergeCells>
  <phoneticPr fontId="0" type="noConversion"/>
  <pageMargins left="0.59055118110236227" right="0" top="1.5748031496062993" bottom="0" header="0" footer="0"/>
  <pageSetup paperSize="9" scale="83" firstPageNumber="21" orientation="landscape" useFirstPageNumber="1" r:id="rId1"/>
  <headerFooter alignWithMargins="0">
    <oddHeader>&amp;C&amp;P+1&amp;RПродовження додатку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7"/>
  <sheetViews>
    <sheetView view="pageBreakPreview" zoomScale="75" zoomScaleNormal="75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9" sqref="G9"/>
    </sheetView>
  </sheetViews>
  <sheetFormatPr defaultColWidth="10.28515625" defaultRowHeight="15.75"/>
  <cols>
    <col min="1" max="1" width="54" style="79" customWidth="1"/>
    <col min="2" max="2" width="9.85546875" style="79" customWidth="1"/>
    <col min="3" max="3" width="12.7109375" style="79" customWidth="1"/>
    <col min="4" max="4" width="11.85546875" style="79" customWidth="1"/>
    <col min="5" max="5" width="22.140625" style="79" customWidth="1"/>
    <col min="6" max="6" width="14.42578125" style="79" customWidth="1"/>
    <col min="7" max="7" width="12.140625" style="79" customWidth="1"/>
    <col min="8" max="8" width="30" style="79" customWidth="1"/>
    <col min="9" max="9" width="9.5703125" style="79" customWidth="1"/>
    <col min="10" max="16384" width="10.28515625" style="79"/>
  </cols>
  <sheetData>
    <row r="1" spans="1:9" ht="15.75" customHeight="1">
      <c r="H1" s="80" t="s">
        <v>279</v>
      </c>
      <c r="I1" s="213"/>
    </row>
    <row r="2" spans="1:9">
      <c r="A2" s="214" t="s">
        <v>187</v>
      </c>
      <c r="B2" s="214"/>
      <c r="C2" s="214"/>
      <c r="D2" s="214"/>
      <c r="E2" s="214"/>
      <c r="F2" s="214"/>
      <c r="G2" s="214"/>
      <c r="H2" s="214"/>
      <c r="I2" s="213"/>
    </row>
    <row r="3" spans="1:9">
      <c r="I3" s="213"/>
    </row>
    <row r="4" spans="1:9" ht="15.75" customHeight="1">
      <c r="A4" s="215" t="s">
        <v>216</v>
      </c>
      <c r="B4" s="215" t="s">
        <v>0</v>
      </c>
      <c r="C4" s="215" t="s">
        <v>89</v>
      </c>
      <c r="D4" s="215" t="s">
        <v>30</v>
      </c>
      <c r="E4" s="215" t="s">
        <v>90</v>
      </c>
      <c r="F4" s="220" t="s">
        <v>148</v>
      </c>
      <c r="G4" s="215" t="s">
        <v>91</v>
      </c>
      <c r="H4" s="215" t="s">
        <v>92</v>
      </c>
      <c r="I4" s="213"/>
    </row>
    <row r="5" spans="1:9">
      <c r="A5" s="216"/>
      <c r="B5" s="216"/>
      <c r="C5" s="216"/>
      <c r="D5" s="216"/>
      <c r="E5" s="216"/>
      <c r="F5" s="216"/>
      <c r="G5" s="216"/>
      <c r="H5" s="216"/>
      <c r="I5" s="213"/>
    </row>
    <row r="6" spans="1:9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213"/>
    </row>
    <row r="7" spans="1:9">
      <c r="A7" s="82" t="s">
        <v>170</v>
      </c>
      <c r="B7" s="83"/>
      <c r="C7" s="81"/>
      <c r="D7" s="81"/>
      <c r="E7" s="81"/>
      <c r="F7" s="81"/>
      <c r="G7" s="81"/>
      <c r="H7" s="81"/>
      <c r="I7" s="213"/>
    </row>
    <row r="8" spans="1:9" ht="63">
      <c r="A8" s="84" t="s">
        <v>266</v>
      </c>
      <c r="B8" s="85">
        <v>5000</v>
      </c>
      <c r="C8" s="86" t="s">
        <v>258</v>
      </c>
      <c r="D8" s="87">
        <v>9.8000000000000007</v>
      </c>
      <c r="E8" s="87">
        <v>10.5</v>
      </c>
      <c r="F8" s="87">
        <v>16.2</v>
      </c>
      <c r="G8" s="87">
        <v>20.9</v>
      </c>
      <c r="H8" s="88"/>
      <c r="I8" s="213"/>
    </row>
    <row r="9" spans="1:9" ht="47.25">
      <c r="A9" s="84" t="s">
        <v>267</v>
      </c>
      <c r="B9" s="85">
        <v>5010</v>
      </c>
      <c r="C9" s="86" t="s">
        <v>258</v>
      </c>
      <c r="D9" s="87">
        <v>1.3</v>
      </c>
      <c r="E9" s="87">
        <v>1.1000000000000001</v>
      </c>
      <c r="F9" s="87">
        <v>2.5</v>
      </c>
      <c r="G9" s="87">
        <v>2.5</v>
      </c>
      <c r="H9" s="88"/>
      <c r="I9" s="213"/>
    </row>
    <row r="10" spans="1:9" ht="47.25">
      <c r="A10" s="89" t="s">
        <v>248</v>
      </c>
      <c r="B10" s="85">
        <v>5020</v>
      </c>
      <c r="C10" s="86" t="s">
        <v>258</v>
      </c>
      <c r="D10" s="87">
        <v>0.1</v>
      </c>
      <c r="E10" s="120">
        <v>7.0000000000000007E-2</v>
      </c>
      <c r="F10" s="87">
        <v>0.1</v>
      </c>
      <c r="G10" s="87">
        <v>0.1</v>
      </c>
      <c r="H10" s="88" t="s">
        <v>259</v>
      </c>
      <c r="I10" s="213"/>
    </row>
    <row r="11" spans="1:9" ht="47.25">
      <c r="A11" s="89" t="s">
        <v>249</v>
      </c>
      <c r="B11" s="85">
        <v>5030</v>
      </c>
      <c r="C11" s="86" t="s">
        <v>258</v>
      </c>
      <c r="D11" s="87">
        <v>0.2</v>
      </c>
      <c r="E11" s="120">
        <v>0.09</v>
      </c>
      <c r="F11" s="87">
        <v>0.2</v>
      </c>
      <c r="G11" s="87">
        <v>0.2</v>
      </c>
      <c r="H11" s="88"/>
      <c r="I11" s="213"/>
    </row>
    <row r="12" spans="1:9" ht="63">
      <c r="A12" s="89" t="s">
        <v>250</v>
      </c>
      <c r="B12" s="85">
        <v>5040</v>
      </c>
      <c r="C12" s="86" t="s">
        <v>93</v>
      </c>
      <c r="D12" s="120">
        <v>0.01</v>
      </c>
      <c r="E12" s="120">
        <v>0.01</v>
      </c>
      <c r="F12" s="120">
        <v>0.02</v>
      </c>
      <c r="G12" s="120">
        <v>0.02</v>
      </c>
      <c r="H12" s="88" t="s">
        <v>260</v>
      </c>
      <c r="I12" s="213"/>
    </row>
    <row r="13" spans="1:9">
      <c r="A13" s="82" t="s">
        <v>172</v>
      </c>
      <c r="B13" s="85"/>
      <c r="C13" s="90"/>
      <c r="D13" s="87"/>
      <c r="E13" s="87"/>
      <c r="F13" s="87"/>
      <c r="G13" s="87"/>
      <c r="H13" s="88"/>
      <c r="I13" s="213"/>
    </row>
    <row r="14" spans="1:9" ht="47.25">
      <c r="A14" s="91" t="s">
        <v>251</v>
      </c>
      <c r="B14" s="85">
        <v>5100</v>
      </c>
      <c r="C14" s="86"/>
      <c r="D14" s="87">
        <v>2.7</v>
      </c>
      <c r="E14" s="87">
        <v>2.2000000000000002</v>
      </c>
      <c r="F14" s="87">
        <v>3.3</v>
      </c>
      <c r="G14" s="87">
        <v>3.2</v>
      </c>
      <c r="H14" s="88"/>
      <c r="I14" s="213"/>
    </row>
    <row r="15" spans="1:9" ht="78" customHeight="1">
      <c r="A15" s="91" t="s">
        <v>252</v>
      </c>
      <c r="B15" s="85">
        <v>5110</v>
      </c>
      <c r="C15" s="86" t="s">
        <v>157</v>
      </c>
      <c r="D15" s="87">
        <v>1.9</v>
      </c>
      <c r="E15" s="87">
        <v>4</v>
      </c>
      <c r="F15" s="87">
        <v>1.2</v>
      </c>
      <c r="G15" s="87">
        <v>0.9</v>
      </c>
      <c r="H15" s="88" t="s">
        <v>261</v>
      </c>
      <c r="I15" s="213"/>
    </row>
    <row r="16" spans="1:9" ht="110.25">
      <c r="A16" s="91" t="s">
        <v>253</v>
      </c>
      <c r="B16" s="85">
        <v>5120</v>
      </c>
      <c r="C16" s="86" t="s">
        <v>157</v>
      </c>
      <c r="D16" s="87">
        <v>2.7</v>
      </c>
      <c r="E16" s="87">
        <v>4.5999999999999996</v>
      </c>
      <c r="F16" s="87">
        <v>1.5</v>
      </c>
      <c r="G16" s="87">
        <v>1.5</v>
      </c>
      <c r="H16" s="88" t="s">
        <v>263</v>
      </c>
      <c r="I16" s="213"/>
    </row>
    <row r="17" spans="1:10">
      <c r="A17" s="82" t="s">
        <v>171</v>
      </c>
      <c r="B17" s="85"/>
      <c r="C17" s="86"/>
      <c r="D17" s="87"/>
      <c r="E17" s="87"/>
      <c r="F17" s="87"/>
      <c r="G17" s="87"/>
      <c r="H17" s="88"/>
      <c r="I17" s="213"/>
    </row>
    <row r="18" spans="1:10" ht="47.25">
      <c r="A18" s="91" t="s">
        <v>254</v>
      </c>
      <c r="B18" s="85">
        <v>5200</v>
      </c>
      <c r="C18" s="86"/>
      <c r="D18" s="87"/>
      <c r="E18" s="87"/>
      <c r="F18" s="87">
        <v>14.4</v>
      </c>
      <c r="G18" s="87">
        <v>14.4</v>
      </c>
      <c r="H18" s="88"/>
      <c r="I18" s="213"/>
    </row>
    <row r="19" spans="1:10" ht="63">
      <c r="A19" s="91" t="s">
        <v>255</v>
      </c>
      <c r="B19" s="85">
        <v>5210</v>
      </c>
      <c r="C19" s="86"/>
      <c r="D19" s="121"/>
      <c r="E19" s="121"/>
      <c r="F19" s="120">
        <v>0.04</v>
      </c>
      <c r="G19" s="120">
        <v>0.04</v>
      </c>
      <c r="H19" s="88"/>
      <c r="I19" s="213"/>
    </row>
    <row r="20" spans="1:10" ht="47.25">
      <c r="A20" s="91" t="s">
        <v>268</v>
      </c>
      <c r="B20" s="85">
        <v>5220</v>
      </c>
      <c r="C20" s="86" t="s">
        <v>258</v>
      </c>
      <c r="D20" s="87">
        <v>0.6</v>
      </c>
      <c r="E20" s="87">
        <v>0.6</v>
      </c>
      <c r="F20" s="148">
        <v>0.5</v>
      </c>
      <c r="G20" s="148">
        <v>0.5</v>
      </c>
      <c r="H20" s="88" t="s">
        <v>262</v>
      </c>
      <c r="I20" s="213"/>
    </row>
    <row r="21" spans="1:10">
      <c r="A21" s="83" t="s">
        <v>237</v>
      </c>
      <c r="B21" s="85"/>
      <c r="C21" s="86"/>
      <c r="D21" s="87"/>
      <c r="E21" s="87"/>
      <c r="F21" s="87"/>
      <c r="G21" s="87"/>
      <c r="H21" s="88"/>
      <c r="I21" s="213"/>
    </row>
    <row r="22" spans="1:10" ht="78.75">
      <c r="A22" s="89" t="s">
        <v>269</v>
      </c>
      <c r="B22" s="85">
        <v>5300</v>
      </c>
      <c r="C22" s="86"/>
      <c r="D22" s="87"/>
      <c r="E22" s="87"/>
      <c r="F22" s="87"/>
      <c r="G22" s="87"/>
      <c r="H22" s="88"/>
      <c r="I22" s="213"/>
    </row>
    <row r="23" spans="1:10">
      <c r="I23" s="213"/>
    </row>
    <row r="24" spans="1:10">
      <c r="I24" s="213"/>
    </row>
    <row r="25" spans="1:10">
      <c r="I25" s="213"/>
    </row>
    <row r="26" spans="1:10" s="94" customFormat="1" ht="37.5" customHeight="1">
      <c r="A26" s="115" t="s">
        <v>305</v>
      </c>
      <c r="B26" s="92"/>
      <c r="C26" s="93"/>
      <c r="D26" s="217" t="s">
        <v>96</v>
      </c>
      <c r="E26" s="218"/>
      <c r="F26" s="218"/>
      <c r="G26" s="218"/>
      <c r="H26" s="122" t="s">
        <v>281</v>
      </c>
      <c r="I26" s="213"/>
    </row>
    <row r="27" spans="1:10" s="97" customFormat="1">
      <c r="A27" s="95" t="s">
        <v>214</v>
      </c>
      <c r="B27" s="96"/>
      <c r="C27" s="94"/>
      <c r="D27" s="219" t="s">
        <v>72</v>
      </c>
      <c r="E27" s="219"/>
      <c r="F27" s="219"/>
      <c r="G27" s="219"/>
      <c r="H27" s="97" t="s">
        <v>215</v>
      </c>
      <c r="I27" s="213"/>
      <c r="J27" s="98"/>
    </row>
  </sheetData>
  <mergeCells count="12">
    <mergeCell ref="I1:I27"/>
    <mergeCell ref="A2:H2"/>
    <mergeCell ref="H4:H5"/>
    <mergeCell ref="D26:G26"/>
    <mergeCell ref="D27:G27"/>
    <mergeCell ref="A4:A5"/>
    <mergeCell ref="B4:B5"/>
    <mergeCell ref="C4:C5"/>
    <mergeCell ref="D4:D5"/>
    <mergeCell ref="E4:E5"/>
    <mergeCell ref="F4:F5"/>
    <mergeCell ref="G4:G5"/>
  </mergeCells>
  <phoneticPr fontId="3" type="noConversion"/>
  <pageMargins left="0.59055118110236227" right="0" top="1.5748031496062993" bottom="0" header="0" footer="0"/>
  <pageSetup paperSize="9" scale="74" firstPageNumber="22" orientation="landscape" useFirstPageNumber="1" r:id="rId1"/>
  <headerFooter alignWithMargins="0">
    <oddHeader>&amp;C&amp;"Times New Roman,обычный"&amp;14
&amp;P+1&amp;R
Продовження додатку</oddHeader>
  </headerFooter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1. фінплан - зведені показники</vt:lpstr>
      <vt:lpstr>1.1. Фін результат_табл. 1</vt:lpstr>
      <vt:lpstr>2._табл 2</vt:lpstr>
      <vt:lpstr>3. Рух грошових коштів</vt:lpstr>
      <vt:lpstr>4. Кап. інвестиції</vt:lpstr>
      <vt:lpstr> 5. Коефіцієнти</vt:lpstr>
      <vt:lpstr>' 5. Коефіцієнти'!Заголовки_для_печати</vt:lpstr>
      <vt:lpstr>'1. фінплан - зведені показники'!Заголовки_для_печати</vt:lpstr>
      <vt:lpstr>'1.1. Фін результат_табл. 1'!Заголовки_для_печати</vt:lpstr>
      <vt:lpstr>'2._табл 2'!Заголовки_для_печати</vt:lpstr>
      <vt:lpstr>'3. Рух грошових коштів'!Заголовки_для_печати</vt:lpstr>
      <vt:lpstr>' 5. Коефіцієнти'!Область_печати</vt:lpstr>
      <vt:lpstr>'1. фінплан - зведені показники'!Область_печати</vt:lpstr>
      <vt:lpstr>'1.1. Фін результат_табл. 1'!Область_печати</vt:lpstr>
      <vt:lpstr>'2._табл 2'!Область_печати</vt:lpstr>
      <vt:lpstr>'3. Рух грошових коштів'!Область_печати</vt:lpstr>
      <vt:lpstr>'4. Кап. інвестиції'!Область_печати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2018-10-09T09:55:25Z</cp:lastPrinted>
  <dcterms:created xsi:type="dcterms:W3CDTF">2003-03-13T16:00:22Z</dcterms:created>
  <dcterms:modified xsi:type="dcterms:W3CDTF">2018-10-25T14:03:48Z</dcterms:modified>
</cp:coreProperties>
</file>