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7935" activeTab="0"/>
  </bookViews>
  <sheets>
    <sheet name="дод" sheetId="1" r:id="rId1"/>
  </sheets>
  <definedNames>
    <definedName name="_xlnm.Print_Titles" localSheetId="0">'дод'!$12:$12</definedName>
    <definedName name="_xlnm.Print_Area" localSheetId="0">'дод'!$A$1:$F$107</definedName>
  </definedNames>
  <calcPr fullCalcOnLoad="1"/>
</workbook>
</file>

<file path=xl/sharedStrings.xml><?xml version="1.0" encoding="utf-8"?>
<sst xmlns="http://schemas.openxmlformats.org/spreadsheetml/2006/main" count="206" uniqueCount="190">
  <si>
    <t>Види податків, зборів, обов`язкових платежів</t>
  </si>
  <si>
    <t>Загальний фонд</t>
  </si>
  <si>
    <t>Спеціальний фонд</t>
  </si>
  <si>
    <t>Всього: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</si>
  <si>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</si>
  <si>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</si>
  <si>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</si>
  <si>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</si>
  <si>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2.1.</t>
  </si>
  <si>
    <t>2.4.</t>
  </si>
  <si>
    <t>2.5.</t>
  </si>
  <si>
    <t>2.6.</t>
  </si>
  <si>
    <t>2.7.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</si>
  <si>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</si>
  <si>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</si>
  <si>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</si>
  <si>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</si>
  <si>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2.10.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</si>
  <si>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</si>
  <si>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</si>
  <si>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</si>
  <si>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</si>
  <si>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</si>
  <si>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</si>
  <si>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</si>
  <si>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</si>
  <si>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</si>
  <si>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</si>
  <si>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Примітка:</t>
  </si>
  <si>
    <t>*</t>
  </si>
  <si>
    <t>Адміністративні штрафи та інші санкції</t>
  </si>
  <si>
    <t>2.11.</t>
  </si>
  <si>
    <t>територіальні центри</t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</si>
  <si>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</si>
  <si>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t>№ з/п</t>
  </si>
  <si>
    <t>Відділ охорони здоров’я</t>
  </si>
  <si>
    <t>Відділ з питань надзвичайних ситуацій  та цивільного захисту населення</t>
  </si>
  <si>
    <t>2.15.</t>
  </si>
  <si>
    <t>2.16.</t>
  </si>
  <si>
    <t>2.17.</t>
  </si>
  <si>
    <t>Департамент інфраструктури міста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</si>
  <si>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</si>
  <si>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</si>
  <si>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</si>
  <si>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</si>
  <si>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 xml:space="preserve"> Відділ культури та туризму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</si>
  <si>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</si>
  <si>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Інші надходження, в т.ч.:</t>
  </si>
  <si>
    <t>Власні надходження бюджетних установ, в т.ч.:</t>
  </si>
  <si>
    <t>Відшкодування витрат за підготовку об’єкта до аукціону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</si>
  <si>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</si>
  <si>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</si>
  <si>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Транспортний податок</t>
  </si>
  <si>
    <t>5.1.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</si>
  <si>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</si>
  <si>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</si>
  <si>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</si>
  <si>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 xml:space="preserve">Відділ з питань взаємодії з правоохоронними органами та оборонної роботи   </t>
  </si>
  <si>
    <t>2.2.</t>
  </si>
  <si>
    <t>2.3.</t>
  </si>
  <si>
    <t>2.8.</t>
  </si>
  <si>
    <t>2.12.</t>
  </si>
  <si>
    <t>2.13.</t>
  </si>
  <si>
    <t>2.14.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</si>
  <si>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</si>
  <si>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</si>
  <si>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2.18.</t>
  </si>
  <si>
    <t>2.19.</t>
  </si>
  <si>
    <t>2.20.</t>
  </si>
  <si>
    <t>2.21.</t>
  </si>
  <si>
    <t>2.22.</t>
  </si>
  <si>
    <t>Управління архітектури та містобудування</t>
  </si>
  <si>
    <t>Департамент забезпечення ресурсних платежів</t>
  </si>
  <si>
    <t>2. Перший заступник міського голови Войтенко В.В.</t>
  </si>
  <si>
    <t>2.23.</t>
  </si>
  <si>
    <t>2.24.</t>
  </si>
  <si>
    <t>4.1.</t>
  </si>
  <si>
    <t>4.2.</t>
  </si>
  <si>
    <t>4.3.</t>
  </si>
  <si>
    <t>4.4.</t>
  </si>
  <si>
    <t>4.5.</t>
  </si>
  <si>
    <t>4.6.</t>
  </si>
  <si>
    <t>МЦ ФНЗ  “Спорт для всіх”</t>
  </si>
  <si>
    <t>Департамент соціального захисту населення</t>
  </si>
  <si>
    <t>Власні надходження бюджетних установ</t>
  </si>
  <si>
    <t>6.1.</t>
  </si>
  <si>
    <t>6.2.</t>
  </si>
  <si>
    <t>2.25.</t>
  </si>
  <si>
    <t>Плата за розміщення тимчасово вільних коштів місцевих бюджетів </t>
  </si>
  <si>
    <t>Відповідальний за збір податків, зборів, обов`язкових платежів (орган, що контролює справляння надходжень до бюджету; комунальні підприємства та виконавчі органі Сумської міської ради)</t>
  </si>
  <si>
    <t>2.26.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</si>
  <si>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“А.Б.К.” СМР) *</t>
    </r>
  </si>
  <si>
    <t>2.27.</t>
  </si>
  <si>
    <t>2.28.</t>
  </si>
  <si>
    <t xml:space="preserve">Департамент фінансів, економіки та інвестицій                                      </t>
  </si>
  <si>
    <t xml:space="preserve">Адміністративні штрафи та інші санкції 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</si>
  <si>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(ОБП Управління поліції охорони в Cумській області)</t>
    </r>
  </si>
  <si>
    <t>Повернення сплаченої суми судового збору</t>
  </si>
  <si>
    <r>
      <t xml:space="preserve">Інші надходження до фондів охорони навколишнього природного середовища                       </t>
    </r>
    <r>
      <rPr>
        <i/>
        <sz val="14"/>
        <rFont val="Times New Roman"/>
        <family val="1"/>
      </rPr>
      <t xml:space="preserve">(КП“Міськводоканал” СМР)     </t>
    </r>
    <r>
      <rPr>
        <sz val="14"/>
        <rFont val="Times New Roman"/>
        <family val="1"/>
      </rPr>
      <t xml:space="preserve">       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</si>
  <si>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“А.Б.К.”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</si>
  <si>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 “Сумикомунінвест” СМР) *</t>
    </r>
  </si>
  <si>
    <t>Сплата за зданий металобрухт, отриманий від демонтажу (ремонту) списаних основних засобів ТОВ “Сумитеплоенерго“</t>
  </si>
  <si>
    <t>Управління “Центр надання адміністративних послуг”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</si>
  <si>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“МСК “Тенiсна Академiя СМР”)*</t>
    </r>
  </si>
  <si>
    <r>
      <t xml:space="preserve">Рентна плата за користування надрами для видобування корисних копалин місцевого значення </t>
    </r>
    <r>
      <rPr>
        <i/>
        <sz val="14"/>
        <rFont val="Times New Roman"/>
        <family val="1"/>
      </rPr>
      <t>(ТОВ БВК “Компанія “Федорченко”)</t>
    </r>
  </si>
  <si>
    <t>Інші надходження (надходження, які не мають систематичного характеру)</t>
  </si>
  <si>
    <r>
      <t>Адміністративні штрафи та інші санкції</t>
    </r>
    <r>
      <rPr>
        <i/>
        <sz val="14"/>
        <rFont val="Times New Roman"/>
        <family val="1"/>
      </rPr>
      <t xml:space="preserve"> (Сумський відділ поліції Головного управління Національної поліції  в Сумській області)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</si>
  <si>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 “Сумикомунінвест” СМР) *</t>
    </r>
  </si>
  <si>
    <r>
      <t xml:space="preserve">Податок на прибуток підприємств та фінансових установ комунальної власності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КП “Сумитеплоенергоцентраль” СМР та ін.)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</si>
  <si>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“Сумитеплоенергоцентраль” СМР  та ін.) *</t>
    </r>
  </si>
  <si>
    <r>
      <t xml:space="preserve">Власні надходження бюджетних установ                                                                                               </t>
    </r>
    <r>
      <rPr>
        <i/>
        <sz val="14"/>
        <rFont val="Times New Roman"/>
        <family val="1"/>
      </rPr>
      <t>(КУ “Сумська міська рятувально - водолазна служба”)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</si>
  <si>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“Інфосервіс” СМР)*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</si>
  <si>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СМР)*</t>
    </r>
  </si>
  <si>
    <r>
  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 </t>
    </r>
    <r>
      <rPr>
        <i/>
        <sz val="14"/>
        <rFont val="Times New Roman"/>
        <family val="1"/>
      </rPr>
      <t xml:space="preserve">(КОРП “Дрібнооптовий” СМР) *    </t>
    </r>
    <r>
      <rPr>
        <sz val="14"/>
        <rFont val="Times New Roman"/>
        <family val="1"/>
      </rPr>
      <t xml:space="preserve">                   </t>
    </r>
  </si>
  <si>
    <r>
      <t xml:space="preserve">Податок на прибуток підприємств та фінансових установ комунальної власності                  </t>
    </r>
    <r>
      <rPr>
        <i/>
        <sz val="14"/>
        <rFont val="Times New Roman"/>
        <family val="1"/>
      </rPr>
      <t xml:space="preserve">(КОРП “Дрібнооптовий” СМР) *  </t>
    </r>
    <r>
      <rPr>
        <sz val="14"/>
        <rFont val="Times New Roman"/>
        <family val="1"/>
      </rPr>
      <t xml:space="preserve">                    </t>
    </r>
    <r>
      <rPr>
        <i/>
        <sz val="14"/>
        <rFont val="Times New Roman"/>
        <family val="1"/>
      </rPr>
      <t xml:space="preserve"> </t>
    </r>
  </si>
  <si>
    <t>Виконавчий комітет                          (відділ бухгалтерського обліку та звітності)</t>
  </si>
  <si>
    <t>3.2.</t>
  </si>
  <si>
    <t>3.1.</t>
  </si>
  <si>
    <t>6.3.</t>
  </si>
  <si>
    <t>Акцизний податок з пального виробленого в Україні</t>
  </si>
  <si>
    <t>6. Заступник міського голови з питань діяльності виконавчих органів ради Журба О.І.</t>
  </si>
  <si>
    <t>6.4.</t>
  </si>
  <si>
    <t>6.5.</t>
  </si>
  <si>
    <t>6.6.</t>
  </si>
  <si>
    <t>7.1.</t>
  </si>
  <si>
    <t>7.2.</t>
  </si>
  <si>
    <t>7.3.</t>
  </si>
  <si>
    <t>1. Секретар міської ради Баранов А.В.</t>
  </si>
  <si>
    <t>4.7.</t>
  </si>
  <si>
    <t xml:space="preserve"> КП “МСК “Тенiсна Академiя СМР”,  ГУ ДФС у Сумській області    </t>
  </si>
  <si>
    <t xml:space="preserve">КП “Інфосервіс” СМР,  ГУ ДФС у Сумській області    </t>
  </si>
  <si>
    <t xml:space="preserve">Відділ транспорту, зв'язку та телекомунікаційних послуг,   ГУ ДФС у Сумській області    </t>
  </si>
  <si>
    <t xml:space="preserve"> ГУ ДФС у Сумській області, департамент фінансів, економіки та інвестицій</t>
  </si>
  <si>
    <t xml:space="preserve">Департамент забезпечення ресурсних платежів,  ГУ ДФС у Сумській області    </t>
  </si>
  <si>
    <t xml:space="preserve">Управління капітального будівництва та дорожнього господарства,  ГУ ДФС у Сумській області    </t>
  </si>
  <si>
    <t xml:space="preserve"> Відділ культури та туризму,   ГУ ДФС у Сумській області    </t>
  </si>
  <si>
    <t xml:space="preserve">Департамент інфраструктури міста,  ГУ ДФС у Сумській області    </t>
  </si>
  <si>
    <t>Сектор з питань забезпечення роботи адміністративної комісії</t>
  </si>
  <si>
    <t>6.7.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</si>
  <si>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(КП“Шляхрембуд” СМР)  *</t>
    </r>
  </si>
  <si>
    <t>План на рік</t>
  </si>
  <si>
    <t>4. Заступник  міського голови з питань діяльності виконавчих органів ради  Галицький М.О.</t>
  </si>
  <si>
    <t>3. Заступник  міського голови з питань діяльності виконавчих органів ради  Волошина О.М.</t>
  </si>
  <si>
    <t>5. Заступник  міського голови з питань діяльності виконавчих органів ради  Дмітрєвская А.І.</t>
  </si>
  <si>
    <t>3.3.</t>
  </si>
  <si>
    <t>3.4.</t>
  </si>
  <si>
    <t>3.5.</t>
  </si>
  <si>
    <t>3.6.</t>
  </si>
  <si>
    <t>3.7.</t>
  </si>
  <si>
    <t>6.8.</t>
  </si>
  <si>
    <t>7. Заступник  міського голови з питань діяльності виконавчих органів ради  Мотречко В.В.</t>
  </si>
  <si>
    <t>7.4.</t>
  </si>
  <si>
    <t>7.5.</t>
  </si>
  <si>
    <t>7.6.</t>
  </si>
  <si>
    <t>7.7.</t>
  </si>
  <si>
    <t>7.8.</t>
  </si>
  <si>
    <t>7.9.</t>
  </si>
  <si>
    <t>7.10.</t>
  </si>
  <si>
    <t>8. Заступник міського голови, керуючий справами виконавчого комітету Пак С.Я.</t>
  </si>
  <si>
    <t>8.1.</t>
  </si>
  <si>
    <t>4.8.</t>
  </si>
  <si>
    <r>
      <t xml:space="preserve">Податок на прибуток підприємств та фінансових установ комунальної власності                         </t>
    </r>
    <r>
      <rPr>
        <i/>
        <sz val="14"/>
        <rFont val="Times New Roman"/>
        <family val="1"/>
      </rPr>
      <t xml:space="preserve">(КП “Інфосервіс” СМР) *                                                     </t>
    </r>
  </si>
  <si>
    <t xml:space="preserve">КП “А.Б.К.” СМР ,  ГУ ДФС у Сумській області    </t>
  </si>
  <si>
    <t xml:space="preserve">КП “Сумське міське бюро технічної інвентаризації” СМР,  ГУ ДФС у Сумській області    </t>
  </si>
  <si>
    <t>Збір за провадження деяких видів підприємницької діяльності, що справлявся до 1 січня 2015 року</t>
  </si>
  <si>
    <t>Відшкодування витрат по демонтажу незаконно розміщених засобів зовнішньої реклами</t>
  </si>
  <si>
    <t>Інші надходження (повернення сплаченої суми судового збору)</t>
  </si>
  <si>
    <t>Плата за тимчасове користування місцями, що знаходяться в комунальній власності для розташування рекламних засобів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</si>
  <si>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(Управління патрульної поліції в м. Суми)</t>
    </r>
  </si>
  <si>
    <t xml:space="preserve">Управління державного архітектурно-будівельного контролю </t>
  </si>
  <si>
    <t>5.2.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</si>
  <si>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“МСК “Тенiсна Академiя СМР”) *</t>
    </r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</si>
  <si>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>(КП “Паркінг” СМР)*</t>
    </r>
  </si>
  <si>
    <t xml:space="preserve">КП “Паркінг” СМР,  ГУ ДФС у Сумській області    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</si>
  <si>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(КП “Паркінг” СМР)*</t>
    </r>
  </si>
  <si>
    <t>Інші надходження (перерахування коштів від реалізації майна комунальної власності міста (металобрухт)</t>
  </si>
  <si>
    <t>Інші надходження (копіювання або друк документів, що надаються за запитами на публічну інформацію)</t>
  </si>
  <si>
    <t xml:space="preserve">                     Додаток   </t>
  </si>
  <si>
    <t>до рішення виконавчого комітету</t>
  </si>
  <si>
    <t xml:space="preserve">від                    №     </t>
  </si>
  <si>
    <t>План по надходженню податків, зборів та обов`язкових платежів,</t>
  </si>
  <si>
    <t>що зараховуються до доходної частини міського бюджету</t>
  </si>
  <si>
    <t>тис. грн.</t>
  </si>
  <si>
    <t>2.9.</t>
  </si>
  <si>
    <t>Затверджено в бюджеті на 2018 рік</t>
  </si>
  <si>
    <t>8.2.</t>
  </si>
  <si>
    <t>Акцизний податок з пального ввезеного на митну територію України</t>
  </si>
  <si>
    <t>Управління “Інспекція з благоустрою м. Суми”</t>
  </si>
  <si>
    <t>Заступник директора департаменту фінансів,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</si>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</sst>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0.0;[Red]0.0"/>
    <numFmt numFmtId="187" formatCode="0;[Red]0"/>
    <numFmt numFmtId="188" formatCode="#,##0.0"/>
    <numFmt numFmtId="189" formatCode="#,##0.0;[Red]#,##0.0"/>
    <numFmt numFmtId="190" formatCode="_-* #,##0.0\ _г_р_н_._-;\-* #,##0.0\ _г_р_н_._-;_-* &quot;-&quot;??\ _г_р_н_._-;_-@_-"/>
    <numFmt numFmtId="191" formatCode="#,##0&quot;₴&quot;;\-#,##0&quot;₴&quot;"/>
    <numFmt numFmtId="192" formatCode="#,##0&quot;₴&quot;;[Red]\-#,##0&quot;₴&quot;"/>
    <numFmt numFmtId="193" formatCode="#,##0.00&quot;₴&quot;;\-#,##0.00&quot;₴&quot;"/>
    <numFmt numFmtId="194" formatCode="#,##0.00&quot;₴&quot;;[Red]\-#,##0.00&quot;₴&quot;"/>
    <numFmt numFmtId="195" formatCode="_-* #,##0&quot;₴&quot;_-;\-* #,##0&quot;₴&quot;_-;_-* &quot;-&quot;&quot;₴&quot;_-;_-@_-"/>
    <numFmt numFmtId="196" formatCode="_-* #,##0_₴_-;\-* #,##0_₴_-;_-* &quot;-&quot;_₴_-;_-@_-"/>
    <numFmt numFmtId="197" formatCode="_-* #,##0.00&quot;₴&quot;_-;\-* #,##0.00&quot;₴&quot;_-;_-* &quot;-&quot;??&quot;₴&quot;_-;_-@_-"/>
    <numFmt numFmtId="198" formatCode="_-* #,##0.00_₴_-;\-* #,##0.00_₴_-;_-* &quot;-&quot;??_₴_-;_-@_-"/>
    <numFmt numFmtId="199" formatCode="_-* #,##0\ _г_р_н_._-;\-* #,##0\ _г_р_н_._-;_-* &quot;-&quot;??\ _г_р_н_._-;_-@_-"/>
    <numFmt numFmtId="200" formatCode="_-* #,##0.000\ _г_р_н_._-;\-* #,##0.000\ _г_р_н_._-;_-* &quot;-&quot;??\ _г_р_н_._-;_-@_-"/>
    <numFmt numFmtId="201" formatCode="_-* #,##0.0\ _г_р_н_._-;\-* #,##0.0\ _г_р_н_._-;_-* &quot;-&quot;?\ _г_р_н_._-;_-@_-"/>
    <numFmt numFmtId="202" formatCode="0.0000"/>
    <numFmt numFmtId="203" formatCode="0.000"/>
    <numFmt numFmtId="204" formatCode="0.000000"/>
    <numFmt numFmtId="205" formatCode="0.00000"/>
    <numFmt numFmtId="206" formatCode="0.0000000"/>
    <numFmt numFmtId="207" formatCode="0.00000000"/>
    <numFmt numFmtId="208" formatCode="0.000000000"/>
    <numFmt numFmtId="209" formatCode="_-* #,##0.0_р_._-;\-* #,##0.0_р_._-;_-* &quot;-&quot;?_р_._-;_-@_-"/>
    <numFmt numFmtId="210" formatCode="0.00;[Red]0.00"/>
    <numFmt numFmtId="211" formatCode="0.000;[Red]0.000"/>
    <numFmt numFmtId="212" formatCode="#,##0.00;[Red]#,##0.00"/>
    <numFmt numFmtId="213" formatCode="#,##0.000;[Red]#,##0.000"/>
    <numFmt numFmtId="214" formatCode="#,##0.00\ _г_р_н_.;[Red]#,##0.00\ _г_р_н_."/>
    <numFmt numFmtId="215" formatCode="#,##0.000\ _г_р_н_.;[Red]#,##0.000\ _г_р_н_."/>
    <numFmt numFmtId="216" formatCode="#,##0.0_р_."/>
    <numFmt numFmtId="217" formatCode="_-* #,##0.000\ _г_р_н_._-;\-* #,##0.000\ _г_р_н_._-;_-* &quot;-&quot;???\ _г_р_н_._-;_-@_-"/>
    <numFmt numFmtId="218" formatCode="_-* #,##0.000_р_._-;\-* #,##0.000_р_._-;_-* &quot;-&quot;???_р_._-;_-@_-"/>
    <numFmt numFmtId="219" formatCode="#,##0.00\ &quot;грн.&quot;"/>
    <numFmt numFmtId="220" formatCode="_-* #,##0.0\ _₽_-;\-* #,##0.0\ _₽_-;_-* &quot;-&quot;?\ _₽_-;_-@_-"/>
  </numFmts>
  <fonts count="3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2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vertical="center"/>
    </xf>
    <xf numFmtId="49" fontId="3" fillId="24" borderId="10" xfId="0" applyNumberFormat="1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left" vertical="top" wrapText="1"/>
    </xf>
    <xf numFmtId="1" fontId="1" fillId="24" borderId="10" xfId="53" applyNumberFormat="1" applyFont="1" applyFill="1" applyBorder="1" applyAlignment="1" applyProtection="1">
      <alignment horizontal="left" vertical="center" wrapText="1"/>
      <protection locked="0"/>
    </xf>
    <xf numFmtId="2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17" fontId="1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16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justify" vertical="center" wrapText="1"/>
    </xf>
    <xf numFmtId="49" fontId="1" fillId="24" borderId="0" xfId="0" applyNumberFormat="1" applyFont="1" applyFill="1" applyBorder="1" applyAlignment="1">
      <alignment horizontal="justify" vertical="center" wrapText="1"/>
    </xf>
    <xf numFmtId="0" fontId="10" fillId="24" borderId="0" xfId="0" applyNumberFormat="1" applyFont="1" applyFill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5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justify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left" vertical="center" wrapText="1"/>
    </xf>
    <xf numFmtId="49" fontId="1" fillId="24" borderId="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190" fontId="1" fillId="24" borderId="0" xfId="61" applyNumberFormat="1" applyFont="1" applyFill="1" applyAlignment="1">
      <alignment horizontal="center"/>
    </xf>
    <xf numFmtId="190" fontId="1" fillId="24" borderId="0" xfId="61" applyNumberFormat="1" applyFont="1" applyFill="1" applyAlignment="1">
      <alignment horizontal="right"/>
    </xf>
    <xf numFmtId="0" fontId="10" fillId="24" borderId="0" xfId="0" applyFont="1" applyFill="1" applyAlignment="1">
      <alignment horizontal="center"/>
    </xf>
    <xf numFmtId="190" fontId="13" fillId="24" borderId="0" xfId="61" applyNumberFormat="1" applyFont="1" applyFill="1" applyAlignment="1">
      <alignment horizontal="left"/>
    </xf>
    <xf numFmtId="190" fontId="13" fillId="24" borderId="0" xfId="61" applyNumberFormat="1" applyFont="1" applyFill="1" applyAlignment="1">
      <alignment horizontal="center"/>
    </xf>
    <xf numFmtId="190" fontId="1" fillId="24" borderId="13" xfId="61" applyNumberFormat="1" applyFont="1" applyFill="1" applyBorder="1" applyAlignment="1">
      <alignment horizontal="center" vertical="center" wrapText="1"/>
    </xf>
    <xf numFmtId="190" fontId="1" fillId="24" borderId="10" xfId="61" applyNumberFormat="1" applyFont="1" applyFill="1" applyBorder="1" applyAlignment="1">
      <alignment horizontal="center" vertical="center" wrapText="1"/>
    </xf>
    <xf numFmtId="186" fontId="2" fillId="24" borderId="10" xfId="0" applyNumberFormat="1" applyFont="1" applyFill="1" applyBorder="1" applyAlignment="1">
      <alignment horizontal="center" vertical="center" wrapText="1"/>
    </xf>
    <xf numFmtId="0" fontId="1" fillId="24" borderId="10" xfId="61" applyNumberFormat="1" applyFont="1" applyFill="1" applyBorder="1" applyAlignment="1">
      <alignment horizontal="center" vertical="top" wrapText="1"/>
    </xf>
    <xf numFmtId="190" fontId="3" fillId="24" borderId="10" xfId="61" applyNumberFormat="1" applyFont="1" applyFill="1" applyBorder="1" applyAlignment="1">
      <alignment horizontal="center" vertical="center"/>
    </xf>
    <xf numFmtId="190" fontId="1" fillId="24" borderId="10" xfId="61" applyNumberFormat="1" applyFont="1" applyFill="1" applyBorder="1" applyAlignment="1">
      <alignment horizontal="center" vertical="center"/>
    </xf>
    <xf numFmtId="190" fontId="1" fillId="24" borderId="12" xfId="61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190" fontId="1" fillId="24" borderId="0" xfId="61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1" fillId="0" borderId="0" xfId="0" applyFont="1" applyAlignment="1">
      <alignment vertical="center" textRotation="180"/>
    </xf>
    <xf numFmtId="0" fontId="1" fillId="24" borderId="0" xfId="0" applyFont="1" applyFill="1" applyAlignment="1">
      <alignment vertical="center" textRotation="180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90" fontId="13" fillId="24" borderId="0" xfId="61" applyNumberFormat="1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  <xf numFmtId="0" fontId="3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10"/>
  <sheetViews>
    <sheetView showZeros="0" tabSelected="1" view="pageBreakPreview" zoomScale="55" zoomScaleNormal="60" zoomScaleSheetLayoutView="55" workbookViewId="0" topLeftCell="C1">
      <selection activeCell="C112" sqref="A112:IV181"/>
    </sheetView>
  </sheetViews>
  <sheetFormatPr defaultColWidth="9.125" defaultRowHeight="12.75"/>
  <cols>
    <col min="1" max="1" width="7.875" style="25" customWidth="1"/>
    <col min="2" max="2" width="105.75390625" style="26" customWidth="1"/>
    <col min="3" max="3" width="43.75390625" style="5" customWidth="1"/>
    <col min="4" max="4" width="26.25390625" style="40" customWidth="1"/>
    <col min="5" max="5" width="32.375" style="40" customWidth="1"/>
    <col min="6" max="6" width="6.625" style="3" customWidth="1"/>
    <col min="7" max="16384" width="9.125" style="2" customWidth="1"/>
  </cols>
  <sheetData>
    <row r="1" spans="1:5" ht="27">
      <c r="A1" s="1"/>
      <c r="B1" s="1"/>
      <c r="C1" s="1"/>
      <c r="D1" s="64" t="s">
        <v>177</v>
      </c>
      <c r="E1" s="64"/>
    </row>
    <row r="2" spans="1:6" ht="21.75" customHeight="1">
      <c r="A2" s="1"/>
      <c r="B2" s="1"/>
      <c r="C2" s="1"/>
      <c r="D2" s="64" t="s">
        <v>178</v>
      </c>
      <c r="E2" s="64"/>
      <c r="F2" s="56"/>
    </row>
    <row r="3" spans="1:6" ht="24" customHeight="1">
      <c r="A3" s="1"/>
      <c r="B3" s="1"/>
      <c r="C3" s="1"/>
      <c r="D3" s="43" t="s">
        <v>179</v>
      </c>
      <c r="E3" s="44"/>
      <c r="F3" s="56"/>
    </row>
    <row r="4" spans="1:6" ht="24" customHeight="1">
      <c r="A4" s="1"/>
      <c r="B4" s="1"/>
      <c r="C4" s="1"/>
      <c r="D4" s="43"/>
      <c r="E4" s="44"/>
      <c r="F4" s="56"/>
    </row>
    <row r="5" spans="1:6" ht="24" customHeight="1">
      <c r="A5" s="1"/>
      <c r="B5" s="1"/>
      <c r="C5" s="1"/>
      <c r="D5" s="43"/>
      <c r="E5" s="44"/>
      <c r="F5" s="56"/>
    </row>
    <row r="6" spans="1:6" ht="21.75" customHeight="1">
      <c r="A6" s="66" t="s">
        <v>180</v>
      </c>
      <c r="B6" s="66"/>
      <c r="C6" s="66"/>
      <c r="D6" s="66"/>
      <c r="E6" s="66"/>
      <c r="F6" s="56"/>
    </row>
    <row r="7" spans="1:6" ht="21.75" customHeight="1">
      <c r="A7" s="66" t="s">
        <v>181</v>
      </c>
      <c r="B7" s="66"/>
      <c r="C7" s="66"/>
      <c r="D7" s="66"/>
      <c r="E7" s="66"/>
      <c r="F7" s="56"/>
    </row>
    <row r="8" spans="1:6" ht="21.75" customHeight="1">
      <c r="A8" s="42"/>
      <c r="B8" s="42"/>
      <c r="C8" s="42"/>
      <c r="D8" s="42"/>
      <c r="E8" s="42"/>
      <c r="F8" s="56"/>
    </row>
    <row r="9" spans="1:6" ht="21.75" customHeight="1">
      <c r="A9" s="37"/>
      <c r="B9" s="38"/>
      <c r="C9" s="39"/>
      <c r="E9" s="41" t="s">
        <v>182</v>
      </c>
      <c r="F9" s="56"/>
    </row>
    <row r="10" spans="1:6" ht="38.25" customHeight="1">
      <c r="A10" s="68" t="s">
        <v>34</v>
      </c>
      <c r="B10" s="60" t="s">
        <v>0</v>
      </c>
      <c r="C10" s="67" t="s">
        <v>89</v>
      </c>
      <c r="D10" s="45" t="s">
        <v>1</v>
      </c>
      <c r="E10" s="46" t="s">
        <v>2</v>
      </c>
      <c r="F10" s="82">
        <v>3</v>
      </c>
    </row>
    <row r="11" spans="1:6" ht="74.25" customHeight="1">
      <c r="A11" s="68"/>
      <c r="B11" s="60"/>
      <c r="C11" s="67"/>
      <c r="D11" s="47" t="s">
        <v>140</v>
      </c>
      <c r="E11" s="47" t="s">
        <v>140</v>
      </c>
      <c r="F11" s="82"/>
    </row>
    <row r="12" spans="1:6" s="5" customFormat="1" ht="18.75">
      <c r="A12" s="34">
        <v>1</v>
      </c>
      <c r="B12" s="30">
        <v>2</v>
      </c>
      <c r="C12" s="4">
        <v>3</v>
      </c>
      <c r="D12" s="48">
        <v>4</v>
      </c>
      <c r="E12" s="48">
        <v>5</v>
      </c>
      <c r="F12" s="82"/>
    </row>
    <row r="13" spans="1:6" s="6" customFormat="1" ht="18.75" customHeight="1">
      <c r="A13" s="57" t="s">
        <v>127</v>
      </c>
      <c r="B13" s="58"/>
      <c r="C13" s="58"/>
      <c r="D13" s="58"/>
      <c r="E13" s="59"/>
      <c r="F13" s="82"/>
    </row>
    <row r="14" spans="1:6" ht="18.75">
      <c r="A14" s="34"/>
      <c r="B14" s="7" t="s">
        <v>3</v>
      </c>
      <c r="C14" s="32"/>
      <c r="D14" s="49">
        <f>D15+D16</f>
        <v>11.3</v>
      </c>
      <c r="E14" s="49">
        <f>E15+E16</f>
        <v>0</v>
      </c>
      <c r="F14" s="82"/>
    </row>
    <row r="15" spans="1:6" ht="37.5">
      <c r="A15" s="30" t="s">
        <v>6</v>
      </c>
      <c r="B15" s="8" t="s">
        <v>161</v>
      </c>
      <c r="C15" s="67" t="s">
        <v>130</v>
      </c>
      <c r="D15" s="50">
        <v>10.8</v>
      </c>
      <c r="E15" s="50"/>
      <c r="F15" s="82"/>
    </row>
    <row r="16" spans="1:6" ht="56.25">
      <c r="A16" s="30" t="s">
        <v>7</v>
      </c>
      <c r="B16" s="8" t="s">
        <v>111</v>
      </c>
      <c r="C16" s="67"/>
      <c r="D16" s="50">
        <v>0.5</v>
      </c>
      <c r="E16" s="50"/>
      <c r="F16" s="82"/>
    </row>
    <row r="17" spans="1:6" s="6" customFormat="1" ht="23.25" customHeight="1">
      <c r="A17" s="57" t="s">
        <v>73</v>
      </c>
      <c r="B17" s="58"/>
      <c r="C17" s="58"/>
      <c r="D17" s="58"/>
      <c r="E17" s="59"/>
      <c r="F17" s="82"/>
    </row>
    <row r="18" spans="1:6" ht="18.75">
      <c r="A18" s="34"/>
      <c r="B18" s="7" t="s">
        <v>3</v>
      </c>
      <c r="C18" s="32"/>
      <c r="D18" s="49">
        <f>SUM(D19:D52)-D40-D36</f>
        <v>1547872.4</v>
      </c>
      <c r="E18" s="49">
        <f>SUM(E19:E52)-E40-E36</f>
        <v>8991.4</v>
      </c>
      <c r="F18" s="82"/>
    </row>
    <row r="19" spans="1:6" ht="18.75">
      <c r="A19" s="33" t="s">
        <v>8</v>
      </c>
      <c r="B19" s="8" t="s">
        <v>55</v>
      </c>
      <c r="C19" s="65" t="s">
        <v>132</v>
      </c>
      <c r="D19" s="50">
        <v>1015300</v>
      </c>
      <c r="E19" s="50"/>
      <c r="F19" s="82"/>
    </row>
    <row r="20" spans="1:6" ht="18.75">
      <c r="A20" s="30" t="s">
        <v>58</v>
      </c>
      <c r="B20" s="8" t="s">
        <v>18</v>
      </c>
      <c r="C20" s="65"/>
      <c r="D20" s="50"/>
      <c r="E20" s="50">
        <v>2500</v>
      </c>
      <c r="F20" s="82"/>
    </row>
    <row r="21" spans="1:6" ht="56.25">
      <c r="A21" s="34" t="s">
        <v>59</v>
      </c>
      <c r="B21" s="8" t="s">
        <v>41</v>
      </c>
      <c r="C21" s="65"/>
      <c r="D21" s="50">
        <v>56.6</v>
      </c>
      <c r="E21" s="50"/>
      <c r="F21" s="82"/>
    </row>
    <row r="22" spans="1:6" ht="37.5">
      <c r="A22" s="34" t="s">
        <v>9</v>
      </c>
      <c r="B22" s="8" t="s">
        <v>104</v>
      </c>
      <c r="C22" s="65"/>
      <c r="D22" s="50">
        <v>20</v>
      </c>
      <c r="E22" s="50"/>
      <c r="F22" s="82"/>
    </row>
    <row r="23" spans="1:6" ht="37.5">
      <c r="A23" s="34" t="s">
        <v>10</v>
      </c>
      <c r="B23" s="10" t="s">
        <v>98</v>
      </c>
      <c r="C23" s="65"/>
      <c r="D23" s="50"/>
      <c r="E23" s="50">
        <v>250</v>
      </c>
      <c r="F23" s="82"/>
    </row>
    <row r="24" spans="1:6" ht="37.5">
      <c r="A24" s="34" t="s">
        <v>11</v>
      </c>
      <c r="B24" s="10" t="s">
        <v>14</v>
      </c>
      <c r="C24" s="65"/>
      <c r="D24" s="50"/>
      <c r="E24" s="50">
        <v>30</v>
      </c>
      <c r="F24" s="82"/>
    </row>
    <row r="25" spans="1:6" ht="18" customHeight="1">
      <c r="A25" s="34" t="s">
        <v>12</v>
      </c>
      <c r="B25" s="8" t="s">
        <v>105</v>
      </c>
      <c r="C25" s="60" t="s">
        <v>94</v>
      </c>
      <c r="D25" s="50">
        <f>9+50+85</f>
        <v>144</v>
      </c>
      <c r="E25" s="50"/>
      <c r="F25" s="82">
        <v>4</v>
      </c>
    </row>
    <row r="26" spans="1:6" ht="18.75">
      <c r="A26" s="34" t="s">
        <v>60</v>
      </c>
      <c r="B26" s="8" t="s">
        <v>88</v>
      </c>
      <c r="C26" s="60"/>
      <c r="D26" s="50">
        <v>9200</v>
      </c>
      <c r="E26" s="50"/>
      <c r="F26" s="82"/>
    </row>
    <row r="27" spans="1:6" ht="18" customHeight="1">
      <c r="A27" s="34" t="s">
        <v>183</v>
      </c>
      <c r="B27" s="8" t="s">
        <v>42</v>
      </c>
      <c r="C27" s="61" t="s">
        <v>133</v>
      </c>
      <c r="D27" s="50">
        <v>62650</v>
      </c>
      <c r="E27" s="50"/>
      <c r="F27" s="82"/>
    </row>
    <row r="28" spans="1:6" ht="18.75">
      <c r="A28" s="34" t="s">
        <v>17</v>
      </c>
      <c r="B28" s="8" t="s">
        <v>43</v>
      </c>
      <c r="C28" s="62"/>
      <c r="D28" s="50">
        <v>113850</v>
      </c>
      <c r="E28" s="50"/>
      <c r="F28" s="82"/>
    </row>
    <row r="29" spans="1:6" ht="18.75">
      <c r="A29" s="34" t="s">
        <v>31</v>
      </c>
      <c r="B29" s="8" t="s">
        <v>27</v>
      </c>
      <c r="C29" s="62"/>
      <c r="D29" s="50">
        <v>7637.4</v>
      </c>
      <c r="E29" s="50"/>
      <c r="F29" s="82"/>
    </row>
    <row r="30" spans="1:6" ht="18.75">
      <c r="A30" s="34" t="s">
        <v>61</v>
      </c>
      <c r="B30" s="8" t="s">
        <v>21</v>
      </c>
      <c r="C30" s="62"/>
      <c r="D30" s="50">
        <v>182222.9</v>
      </c>
      <c r="E30" s="50"/>
      <c r="F30" s="82"/>
    </row>
    <row r="31" spans="1:6" ht="29.25" customHeight="1">
      <c r="A31" s="34" t="s">
        <v>62</v>
      </c>
      <c r="B31" s="8" t="s">
        <v>119</v>
      </c>
      <c r="C31" s="62"/>
      <c r="D31" s="50">
        <v>11200</v>
      </c>
      <c r="E31" s="50"/>
      <c r="F31" s="82"/>
    </row>
    <row r="32" spans="1:6" ht="21" customHeight="1">
      <c r="A32" s="34" t="s">
        <v>63</v>
      </c>
      <c r="B32" s="8" t="s">
        <v>186</v>
      </c>
      <c r="C32" s="63"/>
      <c r="D32" s="50">
        <v>44320</v>
      </c>
      <c r="E32" s="50"/>
      <c r="F32" s="82"/>
    </row>
    <row r="33" spans="1:6" ht="42" customHeight="1">
      <c r="A33" s="34" t="s">
        <v>37</v>
      </c>
      <c r="B33" s="8" t="s">
        <v>44</v>
      </c>
      <c r="C33" s="61" t="s">
        <v>133</v>
      </c>
      <c r="D33" s="50">
        <v>78650</v>
      </c>
      <c r="E33" s="50"/>
      <c r="F33" s="82"/>
    </row>
    <row r="34" spans="1:6" ht="37.5">
      <c r="A34" s="34" t="s">
        <v>38</v>
      </c>
      <c r="B34" s="8" t="s">
        <v>50</v>
      </c>
      <c r="C34" s="62"/>
      <c r="D34" s="50">
        <v>150</v>
      </c>
      <c r="E34" s="50"/>
      <c r="F34" s="82"/>
    </row>
    <row r="35" spans="1:6" ht="37.5" customHeight="1" hidden="1">
      <c r="A35" s="34" t="s">
        <v>67</v>
      </c>
      <c r="B35" s="8" t="s">
        <v>164</v>
      </c>
      <c r="C35" s="63"/>
      <c r="D35" s="50"/>
      <c r="E35" s="50"/>
      <c r="F35" s="82"/>
    </row>
    <row r="36" spans="1:6" ht="18.75" customHeight="1">
      <c r="A36" s="74" t="s">
        <v>39</v>
      </c>
      <c r="B36" s="8" t="s">
        <v>47</v>
      </c>
      <c r="C36" s="79" t="s">
        <v>71</v>
      </c>
      <c r="D36" s="50">
        <f>D37+D38</f>
        <v>2004.7</v>
      </c>
      <c r="E36" s="50"/>
      <c r="F36" s="82"/>
    </row>
    <row r="37" spans="1:6" ht="36.75" customHeight="1">
      <c r="A37" s="75"/>
      <c r="B37" s="8" t="s">
        <v>167</v>
      </c>
      <c r="C37" s="80"/>
      <c r="D37" s="50">
        <v>1998.7</v>
      </c>
      <c r="E37" s="50"/>
      <c r="F37" s="82"/>
    </row>
    <row r="38" spans="1:6" ht="27" customHeight="1">
      <c r="A38" s="76"/>
      <c r="B38" s="8" t="s">
        <v>165</v>
      </c>
      <c r="C38" s="81"/>
      <c r="D38" s="50">
        <v>6</v>
      </c>
      <c r="E38" s="50"/>
      <c r="F38" s="82"/>
    </row>
    <row r="39" spans="1:6" ht="56.25">
      <c r="A39" s="34" t="s">
        <v>66</v>
      </c>
      <c r="B39" s="12" t="s">
        <v>33</v>
      </c>
      <c r="C39" s="31" t="s">
        <v>71</v>
      </c>
      <c r="D39" s="50"/>
      <c r="E39" s="50">
        <v>341.5</v>
      </c>
      <c r="F39" s="82"/>
    </row>
    <row r="40" spans="1:6" ht="18" customHeight="1">
      <c r="A40" s="77" t="s">
        <v>67</v>
      </c>
      <c r="B40" s="8" t="s">
        <v>47</v>
      </c>
      <c r="C40" s="60" t="s">
        <v>72</v>
      </c>
      <c r="D40" s="50">
        <f>D41+D42+D43</f>
        <v>265.2</v>
      </c>
      <c r="E40" s="50"/>
      <c r="F40" s="82"/>
    </row>
    <row r="41" spans="1:6" ht="18.75">
      <c r="A41" s="78"/>
      <c r="B41" s="8" t="s">
        <v>97</v>
      </c>
      <c r="C41" s="60"/>
      <c r="D41" s="50">
        <v>6</v>
      </c>
      <c r="E41" s="50"/>
      <c r="F41" s="82"/>
    </row>
    <row r="42" spans="1:6" ht="18.75">
      <c r="A42" s="78"/>
      <c r="B42" s="8" t="s">
        <v>49</v>
      </c>
      <c r="C42" s="60"/>
      <c r="D42" s="50">
        <v>10</v>
      </c>
      <c r="E42" s="50"/>
      <c r="F42" s="82"/>
    </row>
    <row r="43" spans="1:6" ht="36.75" customHeight="1">
      <c r="A43" s="78"/>
      <c r="B43" s="8" t="s">
        <v>101</v>
      </c>
      <c r="C43" s="60"/>
      <c r="D43" s="50">
        <v>249.2</v>
      </c>
      <c r="E43" s="50"/>
      <c r="F43" s="82"/>
    </row>
    <row r="44" spans="1:6" ht="51.75" customHeight="1">
      <c r="A44" s="34" t="s">
        <v>68</v>
      </c>
      <c r="B44" s="11" t="s">
        <v>46</v>
      </c>
      <c r="C44" s="60"/>
      <c r="D44" s="50">
        <v>15</v>
      </c>
      <c r="E44" s="50"/>
      <c r="F44" s="82"/>
    </row>
    <row r="45" spans="1:6" ht="42" customHeight="1">
      <c r="A45" s="34" t="s">
        <v>69</v>
      </c>
      <c r="B45" s="8" t="s">
        <v>19</v>
      </c>
      <c r="C45" s="60"/>
      <c r="D45" s="50"/>
      <c r="E45" s="50">
        <v>1000</v>
      </c>
      <c r="F45" s="82"/>
    </row>
    <row r="46" spans="1:6" ht="37.5">
      <c r="A46" s="34" t="s">
        <v>70</v>
      </c>
      <c r="B46" s="8" t="s">
        <v>20</v>
      </c>
      <c r="C46" s="60"/>
      <c r="D46" s="50">
        <v>20000</v>
      </c>
      <c r="E46" s="50"/>
      <c r="F46" s="82"/>
    </row>
    <row r="47" spans="1:6" ht="56.25">
      <c r="A47" s="34" t="s">
        <v>74</v>
      </c>
      <c r="B47" s="13" t="s">
        <v>26</v>
      </c>
      <c r="C47" s="60"/>
      <c r="D47" s="50"/>
      <c r="E47" s="50">
        <v>950</v>
      </c>
      <c r="F47" s="82"/>
    </row>
    <row r="48" spans="1:6" ht="64.5" customHeight="1">
      <c r="A48" s="33" t="s">
        <v>75</v>
      </c>
      <c r="B48" s="8" t="s">
        <v>139</v>
      </c>
      <c r="C48" s="30" t="s">
        <v>134</v>
      </c>
      <c r="D48" s="50">
        <v>6.6</v>
      </c>
      <c r="E48" s="50"/>
      <c r="F48" s="82">
        <v>5</v>
      </c>
    </row>
    <row r="49" spans="1:6" ht="58.5" customHeight="1">
      <c r="A49" s="33" t="s">
        <v>87</v>
      </c>
      <c r="B49" s="8" t="s">
        <v>23</v>
      </c>
      <c r="C49" s="61" t="s">
        <v>56</v>
      </c>
      <c r="D49" s="50"/>
      <c r="E49" s="50">
        <v>19.9</v>
      </c>
      <c r="F49" s="82"/>
    </row>
    <row r="50" spans="1:6" ht="18.75">
      <c r="A50" s="33" t="s">
        <v>90</v>
      </c>
      <c r="B50" s="8" t="s">
        <v>16</v>
      </c>
      <c r="C50" s="62"/>
      <c r="D50" s="50"/>
      <c r="E50" s="50">
        <v>2600</v>
      </c>
      <c r="F50" s="82"/>
    </row>
    <row r="51" spans="1:6" s="18" customFormat="1" ht="18.75">
      <c r="A51" s="33" t="s">
        <v>92</v>
      </c>
      <c r="B51" s="27" t="s">
        <v>24</v>
      </c>
      <c r="C51" s="63"/>
      <c r="D51" s="50"/>
      <c r="E51" s="50">
        <v>1300</v>
      </c>
      <c r="F51" s="82"/>
    </row>
    <row r="52" spans="1:6" s="18" customFormat="1" ht="36" customHeight="1">
      <c r="A52" s="33" t="s">
        <v>93</v>
      </c>
      <c r="B52" s="8" t="s">
        <v>30</v>
      </c>
      <c r="C52" s="30" t="s">
        <v>169</v>
      </c>
      <c r="D52" s="51">
        <v>180</v>
      </c>
      <c r="E52" s="51"/>
      <c r="F52" s="82"/>
    </row>
    <row r="53" spans="1:6" s="18" customFormat="1" ht="21" customHeight="1">
      <c r="A53" s="71" t="s">
        <v>142</v>
      </c>
      <c r="B53" s="72"/>
      <c r="C53" s="72"/>
      <c r="D53" s="72"/>
      <c r="E53" s="73"/>
      <c r="F53" s="82"/>
    </row>
    <row r="54" spans="1:6" s="18" customFormat="1" ht="27" customHeight="1">
      <c r="A54" s="32"/>
      <c r="B54" s="7" t="s">
        <v>3</v>
      </c>
      <c r="C54" s="32"/>
      <c r="D54" s="49">
        <f>D55+D56+D57+D58+D59+D61+D60</f>
        <v>20245.5</v>
      </c>
      <c r="E54" s="52"/>
      <c r="F54" s="82"/>
    </row>
    <row r="55" spans="1:6" s="18" customFormat="1" ht="27" customHeight="1">
      <c r="A55" s="30" t="s">
        <v>117</v>
      </c>
      <c r="B55" s="8" t="s">
        <v>51</v>
      </c>
      <c r="C55" s="60" t="s">
        <v>102</v>
      </c>
      <c r="D55" s="50">
        <v>18000</v>
      </c>
      <c r="E55" s="50"/>
      <c r="F55" s="82"/>
    </row>
    <row r="56" spans="1:6" s="18" customFormat="1" ht="37.5">
      <c r="A56" s="30" t="s">
        <v>116</v>
      </c>
      <c r="B56" s="8" t="s">
        <v>64</v>
      </c>
      <c r="C56" s="60"/>
      <c r="D56" s="50">
        <v>710</v>
      </c>
      <c r="E56" s="50"/>
      <c r="F56" s="82"/>
    </row>
    <row r="57" spans="1:6" s="18" customFormat="1" ht="37.5">
      <c r="A57" s="30" t="s">
        <v>144</v>
      </c>
      <c r="B57" s="8" t="s">
        <v>54</v>
      </c>
      <c r="C57" s="60"/>
      <c r="D57" s="50">
        <v>1100</v>
      </c>
      <c r="E57" s="50"/>
      <c r="F57" s="82"/>
    </row>
    <row r="58" spans="1:6" s="18" customFormat="1" ht="75">
      <c r="A58" s="30" t="s">
        <v>145</v>
      </c>
      <c r="B58" s="11" t="s">
        <v>65</v>
      </c>
      <c r="C58" s="60"/>
      <c r="D58" s="50">
        <v>43</v>
      </c>
      <c r="E58" s="50"/>
      <c r="F58" s="82"/>
    </row>
    <row r="59" spans="1:6" s="18" customFormat="1" ht="18.75">
      <c r="A59" s="30" t="s">
        <v>146</v>
      </c>
      <c r="B59" s="8" t="s">
        <v>95</v>
      </c>
      <c r="C59" s="60"/>
      <c r="D59" s="50">
        <v>1</v>
      </c>
      <c r="E59" s="50"/>
      <c r="F59" s="82"/>
    </row>
    <row r="60" spans="1:6" s="18" customFormat="1" ht="37.5">
      <c r="A60" s="33" t="s">
        <v>147</v>
      </c>
      <c r="B60" s="8" t="s">
        <v>30</v>
      </c>
      <c r="C60" s="30" t="s">
        <v>187</v>
      </c>
      <c r="D60" s="50">
        <v>151.5</v>
      </c>
      <c r="E60" s="50"/>
      <c r="F60" s="82"/>
    </row>
    <row r="61" spans="1:6" s="18" customFormat="1" ht="37.5">
      <c r="A61" s="34" t="s">
        <v>148</v>
      </c>
      <c r="B61" s="8" t="s">
        <v>96</v>
      </c>
      <c r="C61" s="30" t="s">
        <v>137</v>
      </c>
      <c r="D61" s="50">
        <v>240</v>
      </c>
      <c r="E61" s="50"/>
      <c r="F61" s="82"/>
    </row>
    <row r="62" spans="1:6" s="18" customFormat="1" ht="18.75" customHeight="1">
      <c r="A62" s="57" t="s">
        <v>141</v>
      </c>
      <c r="B62" s="58"/>
      <c r="C62" s="58"/>
      <c r="D62" s="58"/>
      <c r="E62" s="59"/>
      <c r="F62" s="82"/>
    </row>
    <row r="63" spans="1:6" s="18" customFormat="1" ht="18.75">
      <c r="A63" s="34"/>
      <c r="B63" s="7" t="s">
        <v>3</v>
      </c>
      <c r="C63" s="32"/>
      <c r="D63" s="49">
        <f>SUM(D64:D71)</f>
        <v>101.1</v>
      </c>
      <c r="E63" s="49">
        <f>SUM(E64:E71)</f>
        <v>16983.7</v>
      </c>
      <c r="F63" s="82"/>
    </row>
    <row r="64" spans="1:6" s="18" customFormat="1" ht="18.75">
      <c r="A64" s="34" t="s">
        <v>76</v>
      </c>
      <c r="B64" s="8" t="s">
        <v>25</v>
      </c>
      <c r="C64" s="60" t="s">
        <v>35</v>
      </c>
      <c r="D64" s="50">
        <v>38</v>
      </c>
      <c r="E64" s="50"/>
      <c r="F64" s="82"/>
    </row>
    <row r="65" spans="1:6" s="18" customFormat="1" ht="22.5" customHeight="1">
      <c r="A65" s="34" t="s">
        <v>77</v>
      </c>
      <c r="B65" s="8" t="s">
        <v>13</v>
      </c>
      <c r="C65" s="60"/>
      <c r="D65" s="50">
        <v>5</v>
      </c>
      <c r="E65" s="50"/>
      <c r="F65" s="82"/>
    </row>
    <row r="66" spans="1:6" s="18" customFormat="1" ht="18.75">
      <c r="A66" s="34" t="s">
        <v>78</v>
      </c>
      <c r="B66" s="8" t="s">
        <v>84</v>
      </c>
      <c r="C66" s="60"/>
      <c r="D66" s="50"/>
      <c r="E66" s="50">
        <v>16983.7</v>
      </c>
      <c r="F66" s="82"/>
    </row>
    <row r="67" spans="1:6" s="18" customFormat="1" ht="54" customHeight="1">
      <c r="A67" s="34" t="s">
        <v>79</v>
      </c>
      <c r="B67" s="8" t="s">
        <v>106</v>
      </c>
      <c r="C67" s="61" t="s">
        <v>57</v>
      </c>
      <c r="D67" s="50">
        <v>40</v>
      </c>
      <c r="E67" s="50"/>
      <c r="F67" s="82"/>
    </row>
    <row r="68" spans="1:6" s="18" customFormat="1" ht="18.75">
      <c r="A68" s="34" t="s">
        <v>80</v>
      </c>
      <c r="B68" s="8" t="s">
        <v>168</v>
      </c>
      <c r="C68" s="63"/>
      <c r="D68" s="50">
        <v>9</v>
      </c>
      <c r="E68" s="50"/>
      <c r="F68" s="82"/>
    </row>
    <row r="69" spans="1:6" s="18" customFormat="1" ht="37.5">
      <c r="A69" s="33" t="s">
        <v>81</v>
      </c>
      <c r="B69" s="8" t="s">
        <v>91</v>
      </c>
      <c r="C69" s="67" t="s">
        <v>162</v>
      </c>
      <c r="D69" s="50">
        <v>4.5</v>
      </c>
      <c r="E69" s="50"/>
      <c r="F69" s="82">
        <v>6</v>
      </c>
    </row>
    <row r="70" spans="1:6" s="18" customFormat="1" ht="56.25">
      <c r="A70" s="33" t="s">
        <v>128</v>
      </c>
      <c r="B70" s="11" t="s">
        <v>99</v>
      </c>
      <c r="C70" s="67"/>
      <c r="D70" s="50">
        <v>0.6</v>
      </c>
      <c r="E70" s="50"/>
      <c r="F70" s="82"/>
    </row>
    <row r="71" spans="1:6" s="18" customFormat="1" ht="56.25">
      <c r="A71" s="33" t="s">
        <v>160</v>
      </c>
      <c r="B71" s="11" t="s">
        <v>112</v>
      </c>
      <c r="C71" s="31" t="s">
        <v>163</v>
      </c>
      <c r="D71" s="50">
        <v>4</v>
      </c>
      <c r="E71" s="50"/>
      <c r="F71" s="82"/>
    </row>
    <row r="72" spans="1:6" ht="20.25" customHeight="1">
      <c r="A72" s="84" t="s">
        <v>143</v>
      </c>
      <c r="B72" s="84"/>
      <c r="C72" s="84"/>
      <c r="D72" s="84"/>
      <c r="E72" s="84"/>
      <c r="F72" s="82"/>
    </row>
    <row r="73" spans="1:6" ht="17.25" customHeight="1">
      <c r="A73" s="32"/>
      <c r="B73" s="7" t="s">
        <v>3</v>
      </c>
      <c r="C73" s="32"/>
      <c r="D73" s="49">
        <f>D76</f>
        <v>107.3</v>
      </c>
      <c r="E73" s="49">
        <f>E74</f>
        <v>57.9</v>
      </c>
      <c r="F73" s="82"/>
    </row>
    <row r="74" spans="1:6" ht="18.75" customHeight="1">
      <c r="A74" s="60" t="s">
        <v>53</v>
      </c>
      <c r="B74" s="8" t="s">
        <v>48</v>
      </c>
      <c r="C74" s="60" t="s">
        <v>83</v>
      </c>
      <c r="D74" s="50"/>
      <c r="E74" s="50">
        <f>E75</f>
        <v>57.9</v>
      </c>
      <c r="F74" s="82"/>
    </row>
    <row r="75" spans="1:6" ht="18.75">
      <c r="A75" s="60"/>
      <c r="B75" s="14" t="s">
        <v>32</v>
      </c>
      <c r="C75" s="60"/>
      <c r="D75" s="50"/>
      <c r="E75" s="50">
        <v>57.9</v>
      </c>
      <c r="F75" s="82"/>
    </row>
    <row r="76" spans="1:6" ht="18.75">
      <c r="A76" s="30" t="s">
        <v>170</v>
      </c>
      <c r="B76" s="8" t="s">
        <v>166</v>
      </c>
      <c r="C76" s="30"/>
      <c r="D76" s="50">
        <v>107.3</v>
      </c>
      <c r="E76" s="50"/>
      <c r="F76" s="82"/>
    </row>
    <row r="77" spans="1:6" ht="18.75" customHeight="1">
      <c r="A77" s="57" t="s">
        <v>120</v>
      </c>
      <c r="B77" s="58"/>
      <c r="C77" s="58"/>
      <c r="D77" s="58"/>
      <c r="E77" s="59"/>
      <c r="F77" s="82"/>
    </row>
    <row r="78" spans="1:6" ht="18.75">
      <c r="A78" s="15"/>
      <c r="B78" s="7" t="s">
        <v>3</v>
      </c>
      <c r="C78" s="32"/>
      <c r="D78" s="49">
        <f>SUM(D79:D86)</f>
        <v>1202.3999999999999</v>
      </c>
      <c r="E78" s="49">
        <f>SUM(E79:E86)</f>
        <v>885.1</v>
      </c>
      <c r="F78" s="82"/>
    </row>
    <row r="79" spans="1:6" ht="75">
      <c r="A79" s="34" t="s">
        <v>85</v>
      </c>
      <c r="B79" s="28" t="s">
        <v>108</v>
      </c>
      <c r="C79" s="60" t="s">
        <v>136</v>
      </c>
      <c r="D79" s="50">
        <v>150.7</v>
      </c>
      <c r="E79" s="50"/>
      <c r="F79" s="82"/>
    </row>
    <row r="80" spans="1:6" ht="93.75">
      <c r="A80" s="34" t="s">
        <v>86</v>
      </c>
      <c r="B80" s="9" t="s">
        <v>109</v>
      </c>
      <c r="C80" s="60"/>
      <c r="D80" s="50">
        <v>53.8</v>
      </c>
      <c r="E80" s="50"/>
      <c r="F80" s="82"/>
    </row>
    <row r="81" spans="1:6" ht="37.5">
      <c r="A81" s="34" t="s">
        <v>118</v>
      </c>
      <c r="B81" s="8" t="s">
        <v>5</v>
      </c>
      <c r="C81" s="61" t="s">
        <v>40</v>
      </c>
      <c r="D81" s="50"/>
      <c r="E81" s="50">
        <v>880</v>
      </c>
      <c r="F81" s="82"/>
    </row>
    <row r="82" spans="1:6" ht="37.5">
      <c r="A82" s="36" t="s">
        <v>121</v>
      </c>
      <c r="B82" s="8" t="s">
        <v>175</v>
      </c>
      <c r="C82" s="63"/>
      <c r="D82" s="50">
        <v>40</v>
      </c>
      <c r="E82" s="50"/>
      <c r="F82" s="82"/>
    </row>
    <row r="83" spans="1:6" ht="56.25">
      <c r="A83" s="34" t="s">
        <v>122</v>
      </c>
      <c r="B83" s="8" t="s">
        <v>110</v>
      </c>
      <c r="C83" s="30" t="s">
        <v>36</v>
      </c>
      <c r="D83" s="50"/>
      <c r="E83" s="50">
        <v>5.1</v>
      </c>
      <c r="F83" s="82"/>
    </row>
    <row r="84" spans="1:6" ht="54" customHeight="1">
      <c r="A84" s="34" t="s">
        <v>123</v>
      </c>
      <c r="B84" s="8" t="s">
        <v>52</v>
      </c>
      <c r="C84" s="30" t="s">
        <v>131</v>
      </c>
      <c r="D84" s="50">
        <v>920</v>
      </c>
      <c r="E84" s="50"/>
      <c r="F84" s="82"/>
    </row>
    <row r="85" spans="1:6" ht="37.5">
      <c r="A85" s="34" t="s">
        <v>138</v>
      </c>
      <c r="B85" s="8" t="s">
        <v>172</v>
      </c>
      <c r="C85" s="67" t="s">
        <v>173</v>
      </c>
      <c r="D85" s="50">
        <v>33.3</v>
      </c>
      <c r="E85" s="50"/>
      <c r="F85" s="83">
        <v>7</v>
      </c>
    </row>
    <row r="86" spans="1:6" ht="37.5">
      <c r="A86" s="34" t="s">
        <v>149</v>
      </c>
      <c r="B86" s="9" t="s">
        <v>174</v>
      </c>
      <c r="C86" s="67"/>
      <c r="D86" s="50">
        <v>4.6</v>
      </c>
      <c r="E86" s="50"/>
      <c r="F86" s="83"/>
    </row>
    <row r="87" spans="1:6" ht="27" customHeight="1">
      <c r="A87" s="71" t="s">
        <v>150</v>
      </c>
      <c r="B87" s="72"/>
      <c r="C87" s="72"/>
      <c r="D87" s="72"/>
      <c r="E87" s="73"/>
      <c r="F87" s="83"/>
    </row>
    <row r="88" spans="1:6" ht="20.25" customHeight="1">
      <c r="A88" s="15"/>
      <c r="B88" s="7" t="s">
        <v>3</v>
      </c>
      <c r="C88" s="16"/>
      <c r="D88" s="49">
        <f>SUM(D89:D98)</f>
        <v>279.40000000000003</v>
      </c>
      <c r="E88" s="49">
        <f>SUM(E89:E98)</f>
        <v>50519.49999999999</v>
      </c>
      <c r="F88" s="83"/>
    </row>
    <row r="89" spans="1:6" ht="37.5">
      <c r="A89" s="17" t="s">
        <v>124</v>
      </c>
      <c r="B89" s="8" t="s">
        <v>114</v>
      </c>
      <c r="C89" s="70" t="s">
        <v>4</v>
      </c>
      <c r="D89" s="50">
        <v>48.4</v>
      </c>
      <c r="E89" s="50"/>
      <c r="F89" s="83"/>
    </row>
    <row r="90" spans="1:6" ht="75">
      <c r="A90" s="17" t="s">
        <v>125</v>
      </c>
      <c r="B90" s="11" t="s">
        <v>113</v>
      </c>
      <c r="C90" s="70"/>
      <c r="D90" s="50">
        <v>11</v>
      </c>
      <c r="E90" s="50"/>
      <c r="F90" s="83"/>
    </row>
    <row r="91" spans="1:6" ht="18.75">
      <c r="A91" s="34" t="s">
        <v>126</v>
      </c>
      <c r="B91" s="8" t="s">
        <v>84</v>
      </c>
      <c r="C91" s="70"/>
      <c r="D91" s="50"/>
      <c r="E91" s="50">
        <v>48152.2</v>
      </c>
      <c r="F91" s="83"/>
    </row>
    <row r="92" spans="1:6" ht="23.25" customHeight="1">
      <c r="A92" s="34" t="s">
        <v>151</v>
      </c>
      <c r="B92" s="8" t="s">
        <v>22</v>
      </c>
      <c r="C92" s="60" t="s">
        <v>45</v>
      </c>
      <c r="D92" s="50">
        <v>200</v>
      </c>
      <c r="E92" s="50"/>
      <c r="F92" s="83"/>
    </row>
    <row r="93" spans="1:6" ht="18.75">
      <c r="A93" s="34" t="s">
        <v>152</v>
      </c>
      <c r="B93" s="8" t="s">
        <v>84</v>
      </c>
      <c r="C93" s="60"/>
      <c r="D93" s="50"/>
      <c r="E93" s="50">
        <v>2140.6</v>
      </c>
      <c r="F93" s="83"/>
    </row>
    <row r="94" spans="1:6" ht="37.5">
      <c r="A94" s="17" t="s">
        <v>153</v>
      </c>
      <c r="B94" s="8" t="s">
        <v>107</v>
      </c>
      <c r="C94" s="60" t="s">
        <v>135</v>
      </c>
      <c r="D94" s="50">
        <v>15.6</v>
      </c>
      <c r="E94" s="50"/>
      <c r="F94" s="83"/>
    </row>
    <row r="95" spans="1:6" ht="56.25">
      <c r="A95" s="17" t="s">
        <v>154</v>
      </c>
      <c r="B95" s="11" t="s">
        <v>100</v>
      </c>
      <c r="C95" s="60"/>
      <c r="D95" s="50">
        <v>2.1</v>
      </c>
      <c r="E95" s="50"/>
      <c r="F95" s="83"/>
    </row>
    <row r="96" spans="1:6" ht="18.75">
      <c r="A96" s="34" t="s">
        <v>155</v>
      </c>
      <c r="B96" s="8" t="s">
        <v>16</v>
      </c>
      <c r="C96" s="30" t="s">
        <v>82</v>
      </c>
      <c r="D96" s="50"/>
      <c r="E96" s="50">
        <v>226.7</v>
      </c>
      <c r="F96" s="83"/>
    </row>
    <row r="97" spans="1:6" ht="37.5" customHeight="1">
      <c r="A97" s="34" t="s">
        <v>156</v>
      </c>
      <c r="B97" s="8" t="s">
        <v>171</v>
      </c>
      <c r="C97" s="61" t="s">
        <v>129</v>
      </c>
      <c r="D97" s="50">
        <v>2.1</v>
      </c>
      <c r="E97" s="50"/>
      <c r="F97" s="83"/>
    </row>
    <row r="98" spans="1:6" ht="56.25">
      <c r="A98" s="33" t="s">
        <v>157</v>
      </c>
      <c r="B98" s="8" t="s">
        <v>103</v>
      </c>
      <c r="C98" s="63"/>
      <c r="D98" s="50">
        <v>0.2</v>
      </c>
      <c r="E98" s="50"/>
      <c r="F98" s="83"/>
    </row>
    <row r="99" spans="1:6" ht="27" customHeight="1">
      <c r="A99" s="71" t="s">
        <v>158</v>
      </c>
      <c r="B99" s="72"/>
      <c r="C99" s="72"/>
      <c r="D99" s="72"/>
      <c r="E99" s="73"/>
      <c r="F99" s="83"/>
    </row>
    <row r="100" spans="1:6" ht="18.75">
      <c r="A100" s="15"/>
      <c r="B100" s="7" t="s">
        <v>3</v>
      </c>
      <c r="C100" s="32"/>
      <c r="D100" s="49">
        <f>D101+D102</f>
        <v>0.8</v>
      </c>
      <c r="E100" s="49">
        <f>E101+E102</f>
        <v>63.4</v>
      </c>
      <c r="F100" s="83"/>
    </row>
    <row r="101" spans="1:6" ht="37.5">
      <c r="A101" s="35" t="s">
        <v>159</v>
      </c>
      <c r="B101" s="8" t="s">
        <v>176</v>
      </c>
      <c r="C101" s="67" t="s">
        <v>115</v>
      </c>
      <c r="D101" s="50">
        <v>0.8</v>
      </c>
      <c r="E101" s="50"/>
      <c r="F101" s="83"/>
    </row>
    <row r="102" spans="1:6" ht="64.5" customHeight="1">
      <c r="A102" s="33" t="s">
        <v>185</v>
      </c>
      <c r="B102" s="8" t="s">
        <v>15</v>
      </c>
      <c r="C102" s="67"/>
      <c r="D102" s="50"/>
      <c r="E102" s="50">
        <v>63.4</v>
      </c>
      <c r="F102" s="83"/>
    </row>
    <row r="103" spans="1:6" ht="18" customHeight="1">
      <c r="A103" s="19"/>
      <c r="B103" s="29"/>
      <c r="C103" s="20"/>
      <c r="D103" s="53"/>
      <c r="E103" s="53"/>
      <c r="F103" s="83"/>
    </row>
    <row r="104" spans="1:6" ht="24.75" customHeight="1">
      <c r="A104" s="19"/>
      <c r="B104" s="21" t="s">
        <v>28</v>
      </c>
      <c r="C104" s="20"/>
      <c r="F104" s="83"/>
    </row>
    <row r="105" spans="1:6" ht="18.75">
      <c r="A105" s="19" t="s">
        <v>29</v>
      </c>
      <c r="B105" s="22" t="s">
        <v>184</v>
      </c>
      <c r="C105" s="20"/>
      <c r="F105" s="83"/>
    </row>
    <row r="106" spans="1:6" ht="24.75" customHeight="1">
      <c r="A106" s="19"/>
      <c r="B106" s="69"/>
      <c r="C106" s="69"/>
      <c r="D106" s="69"/>
      <c r="F106" s="83"/>
    </row>
    <row r="107" spans="1:6" ht="24.75" customHeight="1">
      <c r="A107" s="23" t="s">
        <v>188</v>
      </c>
      <c r="B107" s="23"/>
      <c r="C107" s="24"/>
      <c r="D107" s="54"/>
      <c r="E107" s="42" t="s">
        <v>189</v>
      </c>
      <c r="F107" s="55"/>
    </row>
    <row r="108" ht="18.75">
      <c r="F108" s="55"/>
    </row>
    <row r="109" ht="18.75">
      <c r="F109" s="55"/>
    </row>
    <row r="110" ht="18.75">
      <c r="F110" s="55"/>
    </row>
  </sheetData>
  <sheetProtection/>
  <mergeCells count="45">
    <mergeCell ref="A99:E99"/>
    <mergeCell ref="A77:E77"/>
    <mergeCell ref="A62:E62"/>
    <mergeCell ref="C94:C95"/>
    <mergeCell ref="A74:A75"/>
    <mergeCell ref="C81:C82"/>
    <mergeCell ref="C79:C80"/>
    <mergeCell ref="A72:E72"/>
    <mergeCell ref="C69:C70"/>
    <mergeCell ref="C64:C66"/>
    <mergeCell ref="F48:F68"/>
    <mergeCell ref="F69:F84"/>
    <mergeCell ref="F85:F106"/>
    <mergeCell ref="F10:F24"/>
    <mergeCell ref="F25:F47"/>
    <mergeCell ref="A53:E53"/>
    <mergeCell ref="C49:C51"/>
    <mergeCell ref="A36:A38"/>
    <mergeCell ref="A40:A43"/>
    <mergeCell ref="C36:C38"/>
    <mergeCell ref="C40:C47"/>
    <mergeCell ref="B106:D106"/>
    <mergeCell ref="C55:C59"/>
    <mergeCell ref="C85:C86"/>
    <mergeCell ref="C101:C102"/>
    <mergeCell ref="C92:C93"/>
    <mergeCell ref="C89:C91"/>
    <mergeCell ref="C74:C75"/>
    <mergeCell ref="C97:C98"/>
    <mergeCell ref="A87:E87"/>
    <mergeCell ref="C67:C68"/>
    <mergeCell ref="D1:E1"/>
    <mergeCell ref="D2:E2"/>
    <mergeCell ref="A13:E13"/>
    <mergeCell ref="C19:C24"/>
    <mergeCell ref="A6:E6"/>
    <mergeCell ref="A7:E7"/>
    <mergeCell ref="C10:C11"/>
    <mergeCell ref="B10:B11"/>
    <mergeCell ref="A10:A11"/>
    <mergeCell ref="C15:C16"/>
    <mergeCell ref="A17:E17"/>
    <mergeCell ref="C25:C26"/>
    <mergeCell ref="C27:C32"/>
    <mergeCell ref="C33:C35"/>
  </mergeCells>
  <printOptions/>
  <pageMargins left="0.2362204724409449" right="0.31496062992125984" top="0.984251968503937" bottom="0.1968503937007874" header="0.31496062992125984" footer="0.1968503937007874"/>
  <pageSetup fitToHeight="25" horizontalDpi="600" verticalDpi="600" orientation="landscape" paperSize="9" scale="65" r:id="rId1"/>
  <headerFooter alignWithMargins="0">
    <oddHeader>&amp;R&amp;"Times New Roman,обычный"&amp;14
Продовження  додатку</oddHeader>
  </headerFooter>
  <rowBreaks count="4" manualBreakCount="4">
    <brk id="24" max="5" man="1"/>
    <brk id="47" max="5" man="1"/>
    <brk id="68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2018-01-02T07:54:30Z</cp:lastPrinted>
  <dcterms:created xsi:type="dcterms:W3CDTF">2007-02-09T06:15:03Z</dcterms:created>
  <dcterms:modified xsi:type="dcterms:W3CDTF">2018-01-02T08:04:31Z</dcterms:modified>
  <cp:category/>
  <cp:version/>
  <cp:contentType/>
  <cp:contentStatus/>
</cp:coreProperties>
</file>