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аб 1 до пояс" sheetId="1" r:id="rId1"/>
    <sheet name="таб 2 до пояс" sheetId="2" r:id="rId2"/>
    <sheet name="таб 3 до пояс" sheetId="3" r:id="rId3"/>
    <sheet name="таб 4,5 до пояс" sheetId="4" r:id="rId4"/>
    <sheet name="таб 6 до пояс  " sheetId="5" r:id="rId5"/>
    <sheet name="таб 7 до пояс " sheetId="6" r:id="rId6"/>
  </sheets>
  <definedNames>
    <definedName name="_xlnm.Print_Area" localSheetId="0">'таб 1 до пояс'!$A$1:$J$19</definedName>
    <definedName name="_xlnm.Print_Area" localSheetId="1">'таб 2 до пояс'!$A$1:$K$17</definedName>
    <definedName name="_xlnm.Print_Area" localSheetId="2">'таб 3 до пояс'!$A$1:$H$37</definedName>
    <definedName name="_xlnm.Print_Area" localSheetId="3">'таб 4,5 до пояс'!$A$1:$E$39</definedName>
    <definedName name="_xlnm.Print_Area" localSheetId="5">'таб 7 до пояс '!$A$1:$L$18</definedName>
  </definedNames>
  <calcPr fullCalcOnLoad="1"/>
</workbook>
</file>

<file path=xl/sharedStrings.xml><?xml version="1.0" encoding="utf-8"?>
<sst xmlns="http://schemas.openxmlformats.org/spreadsheetml/2006/main" count="301" uniqueCount="110">
  <si>
    <t>Плановий рік (усього)</t>
  </si>
  <si>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</si>
  <si>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</si>
  <si>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</si>
  <si>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</si>
  <si>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</si>
  <si>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</si>
  <si>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</si>
  <si>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</si>
  <si>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</si>
  <si>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Х</t>
  </si>
  <si>
    <t>Таблиця 4</t>
  </si>
  <si>
    <t>Таблиця 1</t>
  </si>
  <si>
    <t>Керівник підприємства</t>
  </si>
  <si>
    <t>(ПІБ)</t>
  </si>
  <si>
    <t>(підпис)</t>
  </si>
  <si>
    <t>до пояснювальної записки</t>
  </si>
  <si>
    <t>Види доходів</t>
  </si>
  <si>
    <t>Фактичне виконання за минулий рік</t>
  </si>
  <si>
    <t>Планові показники поточного року</t>
  </si>
  <si>
    <t>Довідково: фактичне виконання за 1 півріччя поточного року</t>
  </si>
  <si>
    <t>Планові показники на наступний рік</t>
  </si>
  <si>
    <t>тис.грн.</t>
  </si>
  <si>
    <t>%</t>
  </si>
  <si>
    <t>Порівняння планових показників на наступний рік з фактичним виконанням минулого року</t>
  </si>
  <si>
    <t>Порівняння планових показників на наступний рік з плановими показниками поточного року</t>
  </si>
  <si>
    <t>Доходи підприємства</t>
  </si>
  <si>
    <t>Чистий дохід (виручка) від реалізації продукції (товарів, робіт, послуг) ,у тому числі:</t>
  </si>
  <si>
    <t>Таблиця 2</t>
  </si>
  <si>
    <t>Аналіз операційних витрат</t>
  </si>
  <si>
    <t>Показники</t>
  </si>
  <si>
    <t>Планові показники наступного року</t>
  </si>
  <si>
    <t>структура витрат,%</t>
  </si>
  <si>
    <t>Порівняння структур витрат, %</t>
  </si>
  <si>
    <t>план наступного року до фактичних минулого року</t>
  </si>
  <si>
    <t>план наступного року до плану поточного року</t>
  </si>
  <si>
    <t>Матеріальні витрати</t>
  </si>
  <si>
    <t>Операційні витрати, всього</t>
  </si>
  <si>
    <t>Витрати підприємства в розрахунку на 1 грн. реалізованої продукції</t>
  </si>
  <si>
    <t>Довідково: фактичне виконання за 1 півріччя поточного року, тис.грн.</t>
  </si>
  <si>
    <t>витрати на 1 грн. реалізованої продукції (робіт, послуг) грн. коп.</t>
  </si>
  <si>
    <t>Обсяг реалізованої продукції (робіт,послуг), тис грн.( без ПДВ)</t>
  </si>
  <si>
    <t>Середньоспискова чисельність штатних працівників, чол.</t>
  </si>
  <si>
    <t>одиниць</t>
  </si>
  <si>
    <t>Витрати, всього, тис грн., в тому числі:</t>
  </si>
  <si>
    <t>1. Операційні витрати</t>
  </si>
  <si>
    <t>1.1. Собівартість, в т.ч.:</t>
  </si>
  <si>
    <t>витрати на оплату праці</t>
  </si>
  <si>
    <t>відрахування на соціальні заходи</t>
  </si>
  <si>
    <t>амортизація</t>
  </si>
  <si>
    <t>матеріальні витрати</t>
  </si>
  <si>
    <t>1.3.Витрати на збут,тис. грн, в т/ч:</t>
  </si>
  <si>
    <t>1.2.Адміністративні витрати,тис.грн. , в тому числі:</t>
  </si>
  <si>
    <t>Ефективність діяльності підприємства</t>
  </si>
  <si>
    <t>Найменування</t>
  </si>
  <si>
    <t>Обсяг реалізованої продукції (робіт, послуг) на плановий рік, (без ПДВ), тис.грн.</t>
  </si>
  <si>
    <t>Обсяг реалізованої продукції (робіт, послуг) на поточний рік, (без ПДВ), тис.грн.</t>
  </si>
  <si>
    <t>Ріст обсягу реалізованої продукції (виконаних робіт, наданих послуг), %</t>
  </si>
  <si>
    <t>Фонд оплати праці на плановий рік, тис.грн.</t>
  </si>
  <si>
    <t>Фонд оплати праці на поточний рік, тис.грн.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</si>
  <si>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</si>
  <si>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</si>
  <si>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</si>
  <si>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</si>
  <si>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</si>
  <si>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</si>
  <si>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</si>
  <si>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</si>
  <si>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</si>
  <si>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</si>
  <si>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</si>
  <si>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</si>
  <si>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Таблиця 6</t>
  </si>
  <si>
    <t>Довідково:фактичне виконання  за 1 півріччя поточного року</t>
  </si>
  <si>
    <t>план на наступний рік, всьго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</si>
  <si>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</si>
  <si>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</si>
  <si>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</si>
  <si>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</si>
  <si>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</si>
  <si>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</si>
  <si>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</si>
  <si>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>- додаткова зарплата</t>
  </si>
  <si>
    <t xml:space="preserve">- основна зарплата </t>
  </si>
  <si>
    <t>Середньмісячна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</si>
  <si>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</si>
  <si>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</si>
  <si>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Таблиця 7</t>
  </si>
  <si>
    <t>Розподіл коштів, отриманих з міського бюджету на поповнення Статутного капіталу</t>
  </si>
  <si>
    <t>Факт минулого року</t>
  </si>
  <si>
    <t>Фінансовий план поточного року</t>
  </si>
  <si>
    <t>у тому числі</t>
  </si>
  <si>
    <t>Поповнення Статутного капіталу підприємства, тис.грн.</t>
  </si>
  <si>
    <t>Надходження коштів з міського бюджету</t>
  </si>
  <si>
    <t>Направлення коштів</t>
  </si>
  <si>
    <t>На придбання та оновлення необоротних активів, тис.грн.</t>
  </si>
  <si>
    <t>___________________</t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</si>
  <si>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</si>
  <si>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1.4.Інші операційні витрати, тис.грн.</t>
    </r>
    <r>
      <rPr>
        <i/>
        <sz val="14"/>
        <rFont val="Times New Roman"/>
        <family val="1"/>
      </rPr>
      <t>(розшифрувати)</t>
    </r>
  </si>
  <si>
    <r>
      <t xml:space="preserve">2. Фінансові витрати, тис.грн. </t>
    </r>
    <r>
      <rPr>
        <i/>
        <sz val="14"/>
        <rFont val="Times New Roman"/>
        <family val="1"/>
      </rPr>
      <t>(розшифрувати)</t>
    </r>
  </si>
  <si>
    <r>
      <t xml:space="preserve">3. Інші витрати, тис.грн. </t>
    </r>
    <r>
      <rPr>
        <i/>
        <sz val="14"/>
        <rFont val="Times New Roman"/>
        <family val="1"/>
      </rPr>
      <t>(розшифрувати)</t>
    </r>
  </si>
  <si>
    <t>Аналіз продуктивності праці</t>
  </si>
  <si>
    <t>―</t>
  </si>
  <si>
    <t>Послуги прокату інвентарю та інші.</t>
  </si>
  <si>
    <t>Директор</t>
  </si>
  <si>
    <t>____________________________</t>
  </si>
  <si>
    <t>І.Ю.Смертяк</t>
  </si>
  <si>
    <t xml:space="preserve">                                                     Директор</t>
  </si>
  <si>
    <t>- господарське віддання</t>
  </si>
  <si>
    <t>Директор             ________________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</si>
</sst>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\г\."/>
    <numFmt numFmtId="197" formatCode="#,##0.0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5" fillId="0" borderId="0" xfId="0" applyFont="1" applyAlignment="1">
      <alignment horizontal="right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198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197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97" fontId="4" fillId="0" borderId="10" xfId="0" applyNumberFormat="1" applyFont="1" applyFill="1" applyBorder="1" applyAlignment="1" quotePrefix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49" fontId="4" fillId="0" borderId="13" xfId="0" applyNumberFormat="1" applyFont="1" applyBorder="1" applyAlignment="1">
      <alignment wrapText="1"/>
    </xf>
    <xf numFmtId="49" fontId="4" fillId="0" borderId="13" xfId="0" applyNumberFormat="1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33" borderId="0" xfId="0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 quotePrefix="1">
      <alignment horizontal="center" vertical="center" wrapText="1"/>
    </xf>
    <xf numFmtId="3" fontId="4" fillId="34" borderId="10" xfId="0" applyNumberFormat="1" applyFont="1" applyFill="1" applyBorder="1" applyAlignment="1" quotePrefix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3" fontId="4" fillId="34" borderId="19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 quotePrefix="1">
      <alignment horizontal="center" wrapText="1"/>
    </xf>
    <xf numFmtId="3" fontId="4" fillId="34" borderId="2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/>
    </xf>
    <xf numFmtId="1" fontId="4" fillId="34" borderId="19" xfId="0" applyNumberFormat="1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1" fontId="4" fillId="34" borderId="10" xfId="0" applyNumberFormat="1" applyFont="1" applyFill="1" applyBorder="1" applyAlignment="1">
      <alignment horizontal="center" vertical="center" wrapText="1"/>
    </xf>
    <xf numFmtId="1" fontId="4" fillId="34" borderId="18" xfId="0" applyNumberFormat="1" applyFont="1" applyFill="1" applyBorder="1" applyAlignment="1">
      <alignment horizontal="center"/>
    </xf>
    <xf numFmtId="1" fontId="10" fillId="34" borderId="10" xfId="0" applyNumberFormat="1" applyFont="1" applyFill="1" applyBorder="1" applyAlignment="1">
      <alignment horizontal="center" vertical="center" wrapText="1"/>
    </xf>
    <xf numFmtId="1" fontId="5" fillId="34" borderId="19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198" fontId="10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98" fontId="4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198" fontId="12" fillId="34" borderId="10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198" fontId="12" fillId="34" borderId="2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198" fontId="8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98" fontId="13" fillId="34" borderId="10" xfId="0" applyNumberFormat="1" applyFont="1" applyFill="1" applyBorder="1" applyAlignment="1">
      <alignment horizontal="center"/>
    </xf>
    <xf numFmtId="2" fontId="13" fillId="34" borderId="10" xfId="0" applyNumberFormat="1" applyFont="1" applyFill="1" applyBorder="1" applyAlignment="1">
      <alignment horizontal="center"/>
    </xf>
    <xf numFmtId="198" fontId="10" fillId="34" borderId="0" xfId="0" applyNumberFormat="1" applyFont="1" applyFill="1" applyAlignment="1">
      <alignment horizontal="center"/>
    </xf>
    <xf numFmtId="198" fontId="50" fillId="34" borderId="0" xfId="0" applyNumberFormat="1" applyFont="1" applyFill="1" applyAlignment="1">
      <alignment horizontal="center"/>
    </xf>
    <xf numFmtId="198" fontId="8" fillId="34" borderId="11" xfId="0" applyNumberFormat="1" applyFont="1" applyFill="1" applyBorder="1" applyAlignment="1">
      <alignment horizontal="center"/>
    </xf>
    <xf numFmtId="197" fontId="4" fillId="34" borderId="10" xfId="0" applyNumberFormat="1" applyFont="1" applyFill="1" applyBorder="1" applyAlignment="1">
      <alignment horizontal="center" vertical="center" wrapText="1"/>
    </xf>
    <xf numFmtId="198" fontId="10" fillId="34" borderId="10" xfId="0" applyNumberFormat="1" applyFont="1" applyFill="1" applyBorder="1" applyAlignment="1">
      <alignment horizontal="center" vertical="top" wrapText="1"/>
    </xf>
    <xf numFmtId="198" fontId="10" fillId="34" borderId="18" xfId="0" applyNumberFormat="1" applyFont="1" applyFill="1" applyBorder="1" applyAlignment="1">
      <alignment horizontal="center"/>
    </xf>
    <xf numFmtId="198" fontId="10" fillId="34" borderId="19" xfId="0" applyNumberFormat="1" applyFont="1" applyFill="1" applyBorder="1" applyAlignment="1">
      <alignment horizontal="center"/>
    </xf>
    <xf numFmtId="197" fontId="1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center" vertical="center" textRotation="180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98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82" zoomScaleSheetLayoutView="82" zoomScalePageLayoutView="0" workbookViewId="0" topLeftCell="A1">
      <selection activeCell="G12" sqref="G12:H12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8"/>
      <c r="B1" s="8"/>
      <c r="C1" s="8"/>
      <c r="D1" s="8"/>
      <c r="E1" s="8"/>
      <c r="F1" s="8"/>
      <c r="G1" s="8"/>
      <c r="H1" s="8" t="s">
        <v>12</v>
      </c>
      <c r="I1" s="8"/>
      <c r="J1" s="97"/>
    </row>
    <row r="2" spans="1:10" ht="18.75">
      <c r="A2" s="8"/>
      <c r="B2" s="8"/>
      <c r="C2" s="8"/>
      <c r="D2" s="8"/>
      <c r="E2" s="8"/>
      <c r="F2" s="9"/>
      <c r="H2" s="9" t="s">
        <v>16</v>
      </c>
      <c r="I2" s="10"/>
      <c r="J2" s="97"/>
    </row>
    <row r="3" spans="1:10" ht="39" customHeight="1">
      <c r="A3" s="8"/>
      <c r="B3" s="8"/>
      <c r="C3" s="8"/>
      <c r="D3" s="8"/>
      <c r="E3" s="8"/>
      <c r="F3" s="9"/>
      <c r="G3" s="9"/>
      <c r="H3" s="9"/>
      <c r="I3" s="10"/>
      <c r="J3" s="97"/>
    </row>
    <row r="4" spans="1:10" ht="18.75">
      <c r="A4" s="98" t="s">
        <v>26</v>
      </c>
      <c r="B4" s="98"/>
      <c r="C4" s="98"/>
      <c r="D4" s="98"/>
      <c r="E4" s="98"/>
      <c r="F4" s="98"/>
      <c r="G4" s="98"/>
      <c r="H4" s="98"/>
      <c r="I4" s="98"/>
      <c r="J4" s="97"/>
    </row>
    <row r="5" spans="1:10" ht="63.75" customHeight="1">
      <c r="A5" s="99" t="s">
        <v>17</v>
      </c>
      <c r="B5" s="95" t="s">
        <v>18</v>
      </c>
      <c r="C5" s="95" t="s">
        <v>19</v>
      </c>
      <c r="D5" s="95" t="s">
        <v>20</v>
      </c>
      <c r="E5" s="95" t="s">
        <v>21</v>
      </c>
      <c r="F5" s="95" t="s">
        <v>24</v>
      </c>
      <c r="G5" s="95"/>
      <c r="H5" s="95" t="s">
        <v>25</v>
      </c>
      <c r="I5" s="95"/>
      <c r="J5" s="97"/>
    </row>
    <row r="6" spans="1:10" ht="70.5" customHeight="1">
      <c r="A6" s="99"/>
      <c r="B6" s="95"/>
      <c r="C6" s="95"/>
      <c r="D6" s="95"/>
      <c r="E6" s="95"/>
      <c r="F6" s="95"/>
      <c r="G6" s="95"/>
      <c r="H6" s="95"/>
      <c r="I6" s="95"/>
      <c r="J6" s="97"/>
    </row>
    <row r="7" spans="1:10" ht="66.75" customHeight="1">
      <c r="A7" s="99"/>
      <c r="B7" s="95"/>
      <c r="C7" s="95"/>
      <c r="D7" s="95"/>
      <c r="E7" s="95"/>
      <c r="F7" s="14" t="s">
        <v>22</v>
      </c>
      <c r="G7" s="14" t="s">
        <v>23</v>
      </c>
      <c r="H7" s="14" t="s">
        <v>22</v>
      </c>
      <c r="I7" s="14" t="s">
        <v>23</v>
      </c>
      <c r="J7" s="97"/>
    </row>
    <row r="8" spans="1:10" ht="93.75">
      <c r="A8" s="13" t="s">
        <v>27</v>
      </c>
      <c r="B8" s="11">
        <v>82</v>
      </c>
      <c r="C8" s="11">
        <v>87</v>
      </c>
      <c r="D8" s="27">
        <v>50</v>
      </c>
      <c r="E8" s="11">
        <v>101</v>
      </c>
      <c r="F8" s="11">
        <v>19</v>
      </c>
      <c r="G8" s="11">
        <v>123</v>
      </c>
      <c r="H8" s="11">
        <v>14</v>
      </c>
      <c r="I8" s="11">
        <v>116</v>
      </c>
      <c r="J8" s="97"/>
    </row>
    <row r="9" spans="1:10" ht="37.5">
      <c r="A9" s="13" t="s">
        <v>103</v>
      </c>
      <c r="B9" s="11">
        <v>82</v>
      </c>
      <c r="C9" s="11">
        <v>87</v>
      </c>
      <c r="D9" s="27">
        <v>50</v>
      </c>
      <c r="E9" s="11">
        <v>101</v>
      </c>
      <c r="F9" s="11">
        <v>19</v>
      </c>
      <c r="G9" s="11">
        <v>123</v>
      </c>
      <c r="H9" s="11">
        <v>14</v>
      </c>
      <c r="I9" s="11">
        <v>116</v>
      </c>
      <c r="J9" s="97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97"/>
    </row>
    <row r="11" spans="1:10" ht="12.75">
      <c r="A11" s="3"/>
      <c r="B11" s="3"/>
      <c r="C11" s="3"/>
      <c r="D11" s="3"/>
      <c r="E11" s="3"/>
      <c r="F11" s="3"/>
      <c r="G11" s="3"/>
      <c r="H11" s="3"/>
      <c r="J11" s="97"/>
    </row>
    <row r="12" spans="1:10" ht="18">
      <c r="A12" s="3"/>
      <c r="B12" s="96" t="s">
        <v>104</v>
      </c>
      <c r="C12" s="96"/>
      <c r="D12" s="96" t="s">
        <v>105</v>
      </c>
      <c r="E12" s="96"/>
      <c r="F12" s="28"/>
      <c r="G12" s="96" t="s">
        <v>106</v>
      </c>
      <c r="H12" s="96"/>
      <c r="J12" s="97"/>
    </row>
    <row r="13" spans="1:10" ht="12.75">
      <c r="A13" s="3"/>
      <c r="B13" s="3"/>
      <c r="C13" s="3"/>
      <c r="D13" s="3"/>
      <c r="E13" s="3"/>
      <c r="F13" s="3"/>
      <c r="G13" s="3"/>
      <c r="H13" s="3"/>
      <c r="J13" s="97"/>
    </row>
    <row r="14" spans="1:10" ht="12.75">
      <c r="A14" s="3"/>
      <c r="B14" s="3"/>
      <c r="C14" s="3"/>
      <c r="D14" s="3"/>
      <c r="E14" s="3"/>
      <c r="F14" s="3"/>
      <c r="G14" s="3"/>
      <c r="H14" s="3"/>
      <c r="J14" s="97"/>
    </row>
    <row r="15" spans="1:10" ht="12.75">
      <c r="A15" s="3"/>
      <c r="B15" s="3"/>
      <c r="C15" s="3"/>
      <c r="D15" s="3"/>
      <c r="E15" s="3"/>
      <c r="F15" s="3"/>
      <c r="G15" s="3"/>
      <c r="H15" s="3"/>
      <c r="J15" s="97"/>
    </row>
    <row r="16" spans="1:10" ht="12.75">
      <c r="A16" s="3"/>
      <c r="B16" s="3"/>
      <c r="C16" s="3"/>
      <c r="D16" s="3"/>
      <c r="E16" s="3"/>
      <c r="F16" s="3"/>
      <c r="G16" s="3"/>
      <c r="H16" s="3"/>
      <c r="J16" s="97"/>
    </row>
    <row r="17" spans="1:10" ht="12.75">
      <c r="A17" s="3"/>
      <c r="B17" s="3"/>
      <c r="C17" s="3"/>
      <c r="D17" s="3"/>
      <c r="E17" s="3"/>
      <c r="F17" s="3"/>
      <c r="G17" s="3"/>
      <c r="H17" s="3"/>
      <c r="J17" s="97"/>
    </row>
    <row r="18" spans="1:10" ht="12.75">
      <c r="A18" s="3"/>
      <c r="B18" s="3"/>
      <c r="C18" s="3"/>
      <c r="D18" s="3"/>
      <c r="E18" s="3"/>
      <c r="F18" s="3"/>
      <c r="G18" s="3"/>
      <c r="H18" s="3"/>
      <c r="J18" s="97"/>
    </row>
    <row r="19" spans="1:10" ht="12.75">
      <c r="A19" s="3"/>
      <c r="B19" s="3"/>
      <c r="C19" s="3"/>
      <c r="D19" s="3"/>
      <c r="E19" s="3"/>
      <c r="F19" s="3"/>
      <c r="G19" s="3"/>
      <c r="H19" s="3"/>
      <c r="J19" s="97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</sheetData>
  <sheetProtection/>
  <mergeCells count="12">
    <mergeCell ref="B5:B7"/>
    <mergeCell ref="C5:C7"/>
    <mergeCell ref="D5:D7"/>
    <mergeCell ref="B12:C12"/>
    <mergeCell ref="D12:E12"/>
    <mergeCell ref="G12:H12"/>
    <mergeCell ref="J1:J19"/>
    <mergeCell ref="E5:E7"/>
    <mergeCell ref="F5:G6"/>
    <mergeCell ref="H5:I6"/>
    <mergeCell ref="A4:I4"/>
    <mergeCell ref="A5:A7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82" zoomScaleSheetLayoutView="82" zoomScalePageLayoutView="0" workbookViewId="0" topLeftCell="A4">
      <selection activeCell="J16" sqref="J16"/>
    </sheetView>
  </sheetViews>
  <sheetFormatPr defaultColWidth="9.140625" defaultRowHeight="12.75"/>
  <cols>
    <col min="1" max="1" width="47.8515625" style="8" customWidth="1"/>
    <col min="2" max="2" width="13.8515625" style="8" customWidth="1"/>
    <col min="3" max="3" width="15.00390625" style="8" customWidth="1"/>
    <col min="4" max="4" width="16.421875" style="8" customWidth="1"/>
    <col min="5" max="5" width="14.7109375" style="8" customWidth="1"/>
    <col min="6" max="6" width="17.57421875" style="8" customWidth="1"/>
    <col min="7" max="7" width="16.00390625" style="8" customWidth="1"/>
    <col min="8" max="8" width="18.7109375" style="8" customWidth="1"/>
    <col min="9" max="9" width="14.8515625" style="8" customWidth="1"/>
    <col min="10" max="10" width="17.421875" style="8" customWidth="1"/>
  </cols>
  <sheetData>
    <row r="1" spans="1:11" ht="18.75">
      <c r="A1" s="16"/>
      <c r="B1" s="16"/>
      <c r="C1" s="16"/>
      <c r="D1" s="16"/>
      <c r="E1" s="16"/>
      <c r="F1" s="16"/>
      <c r="G1" s="16"/>
      <c r="H1" s="16"/>
      <c r="I1" s="8" t="s">
        <v>28</v>
      </c>
      <c r="J1" s="16"/>
      <c r="K1" s="97"/>
    </row>
    <row r="2" spans="1:11" ht="18.75">
      <c r="A2" s="16"/>
      <c r="B2" s="16"/>
      <c r="C2" s="16"/>
      <c r="D2" s="16"/>
      <c r="E2" s="16"/>
      <c r="F2" s="16"/>
      <c r="G2" s="16"/>
      <c r="H2" s="16"/>
      <c r="I2" s="9" t="s">
        <v>16</v>
      </c>
      <c r="J2" s="16"/>
      <c r="K2" s="97"/>
    </row>
    <row r="3" spans="1:11" ht="18.75">
      <c r="A3" s="16"/>
      <c r="B3" s="16"/>
      <c r="C3" s="16"/>
      <c r="D3" s="16"/>
      <c r="E3" s="16"/>
      <c r="F3" s="16"/>
      <c r="J3" s="16"/>
      <c r="K3" s="97"/>
    </row>
    <row r="4" spans="1:11" ht="18.75">
      <c r="A4" s="16"/>
      <c r="B4" s="16"/>
      <c r="C4" s="16"/>
      <c r="D4" s="16"/>
      <c r="E4" s="16"/>
      <c r="F4" s="16"/>
      <c r="H4" s="9"/>
      <c r="I4" s="10"/>
      <c r="J4" s="16"/>
      <c r="K4" s="97"/>
    </row>
    <row r="5" spans="1:11" ht="18.75">
      <c r="A5" s="16"/>
      <c r="B5" s="16"/>
      <c r="C5" s="16"/>
      <c r="D5" s="16"/>
      <c r="E5" s="16"/>
      <c r="F5" s="16"/>
      <c r="G5" s="16"/>
      <c r="H5" s="16"/>
      <c r="I5" s="16"/>
      <c r="J5" s="16"/>
      <c r="K5" s="97"/>
    </row>
    <row r="6" spans="1:11" ht="18.75">
      <c r="A6" s="100" t="s">
        <v>29</v>
      </c>
      <c r="B6" s="101"/>
      <c r="C6" s="101"/>
      <c r="D6" s="101"/>
      <c r="E6" s="101"/>
      <c r="F6" s="101"/>
      <c r="G6" s="101"/>
      <c r="H6" s="101"/>
      <c r="I6" s="101"/>
      <c r="J6" s="102"/>
      <c r="K6" s="97"/>
    </row>
    <row r="7" spans="1:11" ht="43.5" customHeight="1">
      <c r="A7" s="99" t="s">
        <v>30</v>
      </c>
      <c r="B7" s="95" t="s">
        <v>18</v>
      </c>
      <c r="C7" s="95"/>
      <c r="D7" s="95" t="s">
        <v>19</v>
      </c>
      <c r="E7" s="95"/>
      <c r="F7" s="95" t="s">
        <v>39</v>
      </c>
      <c r="G7" s="95" t="s">
        <v>31</v>
      </c>
      <c r="H7" s="95"/>
      <c r="I7" s="95" t="s">
        <v>33</v>
      </c>
      <c r="J7" s="95"/>
      <c r="K7" s="97"/>
    </row>
    <row r="8" spans="1:11" ht="122.25" customHeight="1">
      <c r="A8" s="99"/>
      <c r="B8" s="14" t="s">
        <v>22</v>
      </c>
      <c r="C8" s="15" t="s">
        <v>32</v>
      </c>
      <c r="D8" s="14" t="s">
        <v>22</v>
      </c>
      <c r="E8" s="15" t="s">
        <v>32</v>
      </c>
      <c r="F8" s="95"/>
      <c r="G8" s="14" t="s">
        <v>22</v>
      </c>
      <c r="H8" s="15" t="s">
        <v>32</v>
      </c>
      <c r="I8" s="15" t="s">
        <v>34</v>
      </c>
      <c r="J8" s="15" t="s">
        <v>35</v>
      </c>
      <c r="K8" s="97"/>
    </row>
    <row r="9" spans="1:11" ht="18.75">
      <c r="A9" s="12" t="s">
        <v>36</v>
      </c>
      <c r="B9" s="63">
        <v>59</v>
      </c>
      <c r="C9" s="55">
        <f>B9/B14*100</f>
        <v>6.599552572706935</v>
      </c>
      <c r="D9" s="66">
        <v>48</v>
      </c>
      <c r="E9" s="67">
        <f>D9/D14*100</f>
        <v>3.3402922755741122</v>
      </c>
      <c r="F9" s="68">
        <v>43</v>
      </c>
      <c r="G9" s="69">
        <v>58</v>
      </c>
      <c r="H9" s="61">
        <f>G9/G14*110</f>
        <v>3.4375</v>
      </c>
      <c r="I9" s="35">
        <v>0.98</v>
      </c>
      <c r="J9" s="35">
        <v>1.21</v>
      </c>
      <c r="K9" s="97"/>
    </row>
    <row r="10" spans="1:11" ht="18.75">
      <c r="A10" s="30" t="s">
        <v>6</v>
      </c>
      <c r="B10" s="64">
        <v>495</v>
      </c>
      <c r="C10" s="56">
        <f>B10/B14*100</f>
        <v>55.369127516778526</v>
      </c>
      <c r="D10" s="57">
        <v>952</v>
      </c>
      <c r="E10" s="70">
        <f>D10/D14*100</f>
        <v>66.2491301322199</v>
      </c>
      <c r="F10" s="60">
        <v>424</v>
      </c>
      <c r="G10" s="69">
        <v>1149</v>
      </c>
      <c r="H10" s="61">
        <f>G10/G14*100</f>
        <v>61.9073275862069</v>
      </c>
      <c r="I10" s="35">
        <v>2.32</v>
      </c>
      <c r="J10" s="35">
        <v>1.21</v>
      </c>
      <c r="K10" s="97"/>
    </row>
    <row r="11" spans="1:11" ht="18.75">
      <c r="A11" s="31" t="s">
        <v>7</v>
      </c>
      <c r="B11" s="64">
        <v>109</v>
      </c>
      <c r="C11" s="56">
        <f>B11/B14*100</f>
        <v>12.192393736017896</v>
      </c>
      <c r="D11" s="57">
        <v>209</v>
      </c>
      <c r="E11" s="70">
        <f>D11/D14*100</f>
        <v>14.54418928322895</v>
      </c>
      <c r="F11" s="60">
        <v>97</v>
      </c>
      <c r="G11" s="69">
        <v>252</v>
      </c>
      <c r="H11" s="61">
        <f>G11/G14*100</f>
        <v>13.577586206896552</v>
      </c>
      <c r="I11" s="35">
        <v>2.31</v>
      </c>
      <c r="J11" s="35">
        <v>1.21</v>
      </c>
      <c r="K11" s="97"/>
    </row>
    <row r="12" spans="1:11" ht="18.75">
      <c r="A12" s="12" t="s">
        <v>8</v>
      </c>
      <c r="B12" s="65">
        <v>173</v>
      </c>
      <c r="C12" s="55">
        <f>B12/B14*100</f>
        <v>19.351230425055927</v>
      </c>
      <c r="D12" s="58">
        <v>170</v>
      </c>
      <c r="E12" s="70">
        <f>D12/D14*100</f>
        <v>11.830201809324983</v>
      </c>
      <c r="F12" s="57">
        <v>86</v>
      </c>
      <c r="G12" s="71">
        <v>168</v>
      </c>
      <c r="H12" s="61">
        <f>G12/G14*100</f>
        <v>9.051724137931034</v>
      </c>
      <c r="I12" s="35">
        <v>0.97</v>
      </c>
      <c r="J12" s="35">
        <v>0.99</v>
      </c>
      <c r="K12" s="97"/>
    </row>
    <row r="13" spans="1:11" ht="18.75">
      <c r="A13" s="12" t="s">
        <v>5</v>
      </c>
      <c r="B13" s="60">
        <v>58</v>
      </c>
      <c r="C13" s="55">
        <f>B13/B14*100</f>
        <v>6.487695749440715</v>
      </c>
      <c r="D13" s="57">
        <v>58</v>
      </c>
      <c r="E13" s="70">
        <f>D13/D14*100</f>
        <v>4.036186499652053</v>
      </c>
      <c r="F13" s="60">
        <v>74</v>
      </c>
      <c r="G13" s="69">
        <v>229</v>
      </c>
      <c r="H13" s="61">
        <f>G13/G14*100</f>
        <v>12.338362068965516</v>
      </c>
      <c r="I13" s="35">
        <v>3.94</v>
      </c>
      <c r="J13" s="35">
        <v>3.95</v>
      </c>
      <c r="K13" s="97"/>
    </row>
    <row r="14" spans="1:11" ht="18.75">
      <c r="A14" s="12" t="s">
        <v>37</v>
      </c>
      <c r="B14" s="59">
        <v>894</v>
      </c>
      <c r="C14" s="26">
        <v>100</v>
      </c>
      <c r="D14" s="59">
        <v>1437</v>
      </c>
      <c r="E14" s="72">
        <f>SUM(E9:E13)</f>
        <v>100</v>
      </c>
      <c r="F14" s="59">
        <f>SUM(F8:F13)</f>
        <v>724</v>
      </c>
      <c r="G14" s="73">
        <f>SUM(G9:G13)</f>
        <v>1856</v>
      </c>
      <c r="H14" s="62">
        <v>100</v>
      </c>
      <c r="I14" s="34" t="s">
        <v>102</v>
      </c>
      <c r="J14" s="11" t="s">
        <v>102</v>
      </c>
      <c r="K14" s="97"/>
    </row>
    <row r="15" spans="1:11" ht="24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97"/>
    </row>
    <row r="16" spans="1:11" ht="24" customHeight="1">
      <c r="A16" s="16"/>
      <c r="B16" s="96" t="s">
        <v>104</v>
      </c>
      <c r="C16" s="96"/>
      <c r="D16" s="96" t="s">
        <v>105</v>
      </c>
      <c r="E16" s="96"/>
      <c r="F16" s="28"/>
      <c r="G16" s="96" t="s">
        <v>106</v>
      </c>
      <c r="H16" s="96"/>
      <c r="I16" s="16"/>
      <c r="J16" s="16"/>
      <c r="K16" s="97"/>
    </row>
    <row r="17" ht="18.75">
      <c r="K17" s="97"/>
    </row>
  </sheetData>
  <sheetProtection/>
  <mergeCells count="11">
    <mergeCell ref="G16:H16"/>
    <mergeCell ref="K1:K17"/>
    <mergeCell ref="A6:J6"/>
    <mergeCell ref="A7:A8"/>
    <mergeCell ref="I7:J7"/>
    <mergeCell ref="B7:C7"/>
    <mergeCell ref="D7:E7"/>
    <mergeCell ref="F7:F8"/>
    <mergeCell ref="G7:H7"/>
    <mergeCell ref="B16:C16"/>
    <mergeCell ref="D16:E16"/>
  </mergeCells>
  <printOptions/>
  <pageMargins left="0.75" right="0.75" top="1" bottom="1" header="0.5" footer="0.5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view="pageBreakPreview" zoomScale="106" zoomScaleSheetLayoutView="106" zoomScalePageLayoutView="0" workbookViewId="0" topLeftCell="A7">
      <selection activeCell="L18" sqref="L18"/>
    </sheetView>
  </sheetViews>
  <sheetFormatPr defaultColWidth="9.140625" defaultRowHeight="12.75"/>
  <cols>
    <col min="1" max="1" width="44.00390625" style="0" customWidth="1"/>
    <col min="2" max="2" width="11.00390625" style="0" customWidth="1"/>
    <col min="3" max="3" width="16.28125" style="0" customWidth="1"/>
    <col min="4" max="4" width="10.421875" style="0" customWidth="1"/>
    <col min="5" max="5" width="15.7109375" style="0" customWidth="1"/>
    <col min="6" max="6" width="14.8515625" style="0" customWidth="1"/>
    <col min="7" max="7" width="11.7109375" style="0" customWidth="1"/>
    <col min="8" max="8" width="15.57421875" style="0" customWidth="1"/>
    <col min="9" max="9" width="10.28125" style="0" customWidth="1"/>
  </cols>
  <sheetData>
    <row r="1" spans="1:10" ht="18.75">
      <c r="A1" s="16"/>
      <c r="B1" s="16"/>
      <c r="C1" s="16"/>
      <c r="D1" s="16"/>
      <c r="E1" s="16"/>
      <c r="F1" s="8" t="s">
        <v>9</v>
      </c>
      <c r="J1" s="3"/>
    </row>
    <row r="2" spans="1:10" ht="18.75">
      <c r="A2" s="16"/>
      <c r="B2" s="16"/>
      <c r="C2" s="16"/>
      <c r="D2" s="16"/>
      <c r="E2" s="16"/>
      <c r="F2" s="18" t="s">
        <v>16</v>
      </c>
      <c r="H2" s="10"/>
      <c r="J2" s="3"/>
    </row>
    <row r="3" spans="1:10" ht="41.25" customHeight="1">
      <c r="A3" s="16"/>
      <c r="B3" s="16"/>
      <c r="C3" s="16"/>
      <c r="D3" s="16"/>
      <c r="E3" s="16"/>
      <c r="F3" s="16"/>
      <c r="G3" s="16"/>
      <c r="H3" s="16"/>
      <c r="I3" s="3"/>
      <c r="J3" s="3"/>
    </row>
    <row r="4" spans="1:10" ht="18.75">
      <c r="A4" s="98" t="s">
        <v>38</v>
      </c>
      <c r="B4" s="98"/>
      <c r="C4" s="98"/>
      <c r="D4" s="98"/>
      <c r="E4" s="98"/>
      <c r="F4" s="98"/>
      <c r="G4" s="98"/>
      <c r="H4" s="98"/>
      <c r="I4" s="4"/>
      <c r="J4" s="4"/>
    </row>
    <row r="5" spans="1:10" ht="41.25" customHeight="1">
      <c r="A5" s="105" t="s">
        <v>30</v>
      </c>
      <c r="B5" s="106" t="s">
        <v>18</v>
      </c>
      <c r="C5" s="106"/>
      <c r="D5" s="106" t="s">
        <v>19</v>
      </c>
      <c r="E5" s="106"/>
      <c r="F5" s="106" t="s">
        <v>39</v>
      </c>
      <c r="G5" s="106" t="s">
        <v>31</v>
      </c>
      <c r="H5" s="106"/>
      <c r="I5" s="3"/>
      <c r="J5" s="3"/>
    </row>
    <row r="6" spans="1:10" ht="155.25" customHeight="1">
      <c r="A6" s="105"/>
      <c r="B6" s="12" t="s">
        <v>43</v>
      </c>
      <c r="C6" s="13" t="s">
        <v>40</v>
      </c>
      <c r="D6" s="12" t="s">
        <v>43</v>
      </c>
      <c r="E6" s="13" t="s">
        <v>40</v>
      </c>
      <c r="F6" s="106"/>
      <c r="G6" s="12" t="s">
        <v>43</v>
      </c>
      <c r="H6" s="13" t="s">
        <v>40</v>
      </c>
      <c r="I6" s="3"/>
      <c r="J6" s="3"/>
    </row>
    <row r="7" spans="1:10" ht="37.5">
      <c r="A7" s="13" t="s">
        <v>41</v>
      </c>
      <c r="B7" s="74">
        <v>82</v>
      </c>
      <c r="C7" s="75" t="s">
        <v>10</v>
      </c>
      <c r="D7" s="76">
        <v>87</v>
      </c>
      <c r="E7" s="75" t="s">
        <v>10</v>
      </c>
      <c r="F7" s="74">
        <v>49</v>
      </c>
      <c r="G7" s="76">
        <v>101</v>
      </c>
      <c r="H7" s="75" t="s">
        <v>10</v>
      </c>
      <c r="I7" s="3"/>
      <c r="J7" s="3"/>
    </row>
    <row r="8" spans="1:10" ht="37.5">
      <c r="A8" s="13" t="s">
        <v>42</v>
      </c>
      <c r="B8" s="77">
        <v>16</v>
      </c>
      <c r="C8" s="75" t="s">
        <v>10</v>
      </c>
      <c r="D8" s="75">
        <v>20</v>
      </c>
      <c r="E8" s="75" t="s">
        <v>10</v>
      </c>
      <c r="F8" s="75">
        <v>19</v>
      </c>
      <c r="G8" s="75">
        <v>20</v>
      </c>
      <c r="H8" s="75" t="s">
        <v>10</v>
      </c>
      <c r="I8" s="3"/>
      <c r="J8" s="3"/>
    </row>
    <row r="9" spans="1:8" ht="37.5">
      <c r="A9" s="13" t="s">
        <v>44</v>
      </c>
      <c r="B9" s="78">
        <v>894</v>
      </c>
      <c r="C9" s="74">
        <f>B9/B7*1000</f>
        <v>10902.439024390244</v>
      </c>
      <c r="D9" s="79">
        <v>1437</v>
      </c>
      <c r="E9" s="74">
        <f>D9/D7*1000</f>
        <v>16517.241379310344</v>
      </c>
      <c r="F9" s="80">
        <v>724</v>
      </c>
      <c r="G9" s="78">
        <v>1856</v>
      </c>
      <c r="H9" s="81">
        <f>G9/G7*1000</f>
        <v>18376.237623762376</v>
      </c>
    </row>
    <row r="10" spans="1:8" ht="18.75">
      <c r="A10" s="12" t="s">
        <v>45</v>
      </c>
      <c r="B10" s="78">
        <v>894</v>
      </c>
      <c r="C10" s="74">
        <f>B10/B7*1000</f>
        <v>10902.439024390244</v>
      </c>
      <c r="D10" s="79">
        <v>1437</v>
      </c>
      <c r="E10" s="74">
        <f>D10/D7*1000</f>
        <v>16517.241379310344</v>
      </c>
      <c r="F10" s="80">
        <v>11</v>
      </c>
      <c r="G10" s="78">
        <v>1856</v>
      </c>
      <c r="H10" s="81">
        <f>G10/G7*1000</f>
        <v>18376.237623762376</v>
      </c>
    </row>
    <row r="11" spans="1:8" ht="18.75">
      <c r="A11" s="12" t="s">
        <v>46</v>
      </c>
      <c r="B11" s="74">
        <v>4</v>
      </c>
      <c r="C11" s="74">
        <f>B11/B7*1000</f>
        <v>48.78048780487805</v>
      </c>
      <c r="D11" s="77">
        <v>14</v>
      </c>
      <c r="E11" s="74">
        <f>D11/D7*1000</f>
        <v>160.91954022988506</v>
      </c>
      <c r="F11" s="82">
        <v>11</v>
      </c>
      <c r="G11" s="74">
        <v>42</v>
      </c>
      <c r="H11" s="81">
        <f>G11/G7*1000</f>
        <v>415.8415841584158</v>
      </c>
    </row>
    <row r="12" spans="1:8" ht="18.75">
      <c r="A12" s="12" t="s">
        <v>50</v>
      </c>
      <c r="B12" s="77">
        <v>1</v>
      </c>
      <c r="C12" s="77">
        <v>83.2</v>
      </c>
      <c r="D12" s="77">
        <v>2</v>
      </c>
      <c r="E12" s="74">
        <f>D12/D7*1000</f>
        <v>22.988505747126435</v>
      </c>
      <c r="F12" s="83" t="s">
        <v>102</v>
      </c>
      <c r="G12" s="82">
        <v>4</v>
      </c>
      <c r="H12" s="84">
        <f>G12/G7*1000</f>
        <v>39.603960396039604</v>
      </c>
    </row>
    <row r="13" spans="1:8" ht="18.75">
      <c r="A13" s="12" t="s">
        <v>47</v>
      </c>
      <c r="B13" s="83">
        <v>2</v>
      </c>
      <c r="C13" s="82">
        <f>B13/B7*1000</f>
        <v>24.390243902439025</v>
      </c>
      <c r="D13" s="83">
        <v>10</v>
      </c>
      <c r="E13" s="82">
        <f>D13/D7*1000</f>
        <v>114.94252873563218</v>
      </c>
      <c r="F13" s="82">
        <v>9</v>
      </c>
      <c r="G13" s="82">
        <v>32</v>
      </c>
      <c r="H13" s="85">
        <f>G13/G7*1000</f>
        <v>316.83168316831683</v>
      </c>
    </row>
    <row r="14" spans="1:8" ht="18.75">
      <c r="A14" s="13" t="s">
        <v>48</v>
      </c>
      <c r="B14" s="83">
        <v>1</v>
      </c>
      <c r="C14" s="83" t="s">
        <v>102</v>
      </c>
      <c r="D14" s="83">
        <v>2</v>
      </c>
      <c r="E14" s="82">
        <f>D14/D7*1000</f>
        <v>22.988505747126435</v>
      </c>
      <c r="F14" s="82">
        <v>2</v>
      </c>
      <c r="G14" s="82">
        <v>6</v>
      </c>
      <c r="H14" s="84">
        <f>G14/G7*1000</f>
        <v>59.4059405940594</v>
      </c>
    </row>
    <row r="15" spans="1:8" ht="18.75">
      <c r="A15" s="12" t="s">
        <v>49</v>
      </c>
      <c r="B15" s="83" t="s">
        <v>102</v>
      </c>
      <c r="C15" s="83" t="s">
        <v>102</v>
      </c>
      <c r="D15" s="83" t="s">
        <v>102</v>
      </c>
      <c r="E15" s="83" t="s">
        <v>102</v>
      </c>
      <c r="F15" s="83" t="s">
        <v>102</v>
      </c>
      <c r="G15" s="83" t="s">
        <v>102</v>
      </c>
      <c r="H15" s="83" t="s">
        <v>102</v>
      </c>
    </row>
    <row r="16" spans="1:8" ht="18.75">
      <c r="A16" s="12" t="s">
        <v>97</v>
      </c>
      <c r="B16" s="83" t="s">
        <v>102</v>
      </c>
      <c r="C16" s="83" t="s">
        <v>102</v>
      </c>
      <c r="D16" s="83" t="s">
        <v>102</v>
      </c>
      <c r="E16" s="83" t="s">
        <v>102</v>
      </c>
      <c r="F16" s="83" t="s">
        <v>102</v>
      </c>
      <c r="G16" s="83" t="s">
        <v>102</v>
      </c>
      <c r="H16" s="83" t="s">
        <v>102</v>
      </c>
    </row>
    <row r="17" spans="1:8" ht="37.5">
      <c r="A17" s="13" t="s">
        <v>52</v>
      </c>
      <c r="B17" s="86">
        <v>832</v>
      </c>
      <c r="C17" s="74">
        <f>B17/B7*1000</f>
        <v>10146.341463414634</v>
      </c>
      <c r="D17" s="87">
        <v>1365</v>
      </c>
      <c r="E17" s="74">
        <f>D17/D7*1000</f>
        <v>15689.655172413793</v>
      </c>
      <c r="F17" s="80">
        <v>639</v>
      </c>
      <c r="G17" s="76">
        <v>1585</v>
      </c>
      <c r="H17" s="76">
        <f>G17/G7*1000</f>
        <v>15693.069306930694</v>
      </c>
    </row>
    <row r="18" spans="1:8" ht="18.75">
      <c r="A18" s="30" t="s">
        <v>50</v>
      </c>
      <c r="B18" s="74">
        <v>58</v>
      </c>
      <c r="C18" s="74">
        <f>B18/B7*1000</f>
        <v>707.3170731707316</v>
      </c>
      <c r="D18" s="74">
        <v>46</v>
      </c>
      <c r="E18" s="74">
        <f>D18/D7*1000</f>
        <v>528.735632183908</v>
      </c>
      <c r="F18" s="88">
        <v>42</v>
      </c>
      <c r="G18" s="89">
        <v>54</v>
      </c>
      <c r="H18" s="82">
        <f>G18/G7*1000</f>
        <v>534.6534653465346</v>
      </c>
    </row>
    <row r="19" spans="1:8" ht="18.75">
      <c r="A19" s="30" t="s">
        <v>47</v>
      </c>
      <c r="B19" s="90">
        <v>493</v>
      </c>
      <c r="C19" s="91">
        <f>B19/B7*1000</f>
        <v>6012.195121951219</v>
      </c>
      <c r="D19" s="90">
        <v>942</v>
      </c>
      <c r="E19" s="91">
        <f>D19/D7*1000</f>
        <v>10827.58620689655</v>
      </c>
      <c r="F19" s="90">
        <v>415</v>
      </c>
      <c r="G19" s="89">
        <v>1117</v>
      </c>
      <c r="H19" s="76">
        <f>G19/G7*1000</f>
        <v>11059.405940594059</v>
      </c>
    </row>
    <row r="20" spans="1:8" ht="18.75">
      <c r="A20" s="31" t="s">
        <v>48</v>
      </c>
      <c r="B20" s="90">
        <v>108</v>
      </c>
      <c r="C20" s="91">
        <f>B20/B7*1000</f>
        <v>1317.0731707317075</v>
      </c>
      <c r="D20" s="90">
        <v>207</v>
      </c>
      <c r="E20" s="91">
        <f>D20/D7*1000</f>
        <v>2379.3103448275865</v>
      </c>
      <c r="F20" s="90">
        <v>95</v>
      </c>
      <c r="G20" s="89">
        <v>246</v>
      </c>
      <c r="H20" s="76">
        <f>G20/G7*1000</f>
        <v>2435.6435643564355</v>
      </c>
    </row>
    <row r="21" spans="1:8" ht="18.75">
      <c r="A21" s="30" t="s">
        <v>49</v>
      </c>
      <c r="B21" s="74">
        <v>173</v>
      </c>
      <c r="C21" s="92">
        <f>B21/B7*1000</f>
        <v>2109.756097560976</v>
      </c>
      <c r="D21" s="86">
        <v>170</v>
      </c>
      <c r="E21" s="74">
        <f>D21/D7*1000</f>
        <v>1954.0229885057472</v>
      </c>
      <c r="F21" s="86">
        <v>86</v>
      </c>
      <c r="G21" s="93">
        <v>168</v>
      </c>
      <c r="H21" s="76">
        <f>G21/G7*1000</f>
        <v>1663.3663366336632</v>
      </c>
    </row>
    <row r="22" spans="1:8" ht="18.75">
      <c r="A22" s="12" t="s">
        <v>97</v>
      </c>
      <c r="B22" s="74" t="s">
        <v>102</v>
      </c>
      <c r="C22" s="77" t="s">
        <v>102</v>
      </c>
      <c r="D22" s="77" t="s">
        <v>102</v>
      </c>
      <c r="E22" s="77" t="s">
        <v>102</v>
      </c>
      <c r="F22" s="83" t="s">
        <v>102</v>
      </c>
      <c r="G22" s="83" t="s">
        <v>102</v>
      </c>
      <c r="H22" s="83" t="s">
        <v>102</v>
      </c>
    </row>
    <row r="23" spans="1:8" ht="18.75">
      <c r="A23" s="12" t="s">
        <v>51</v>
      </c>
      <c r="B23" s="74" t="s">
        <v>102</v>
      </c>
      <c r="C23" s="77" t="s">
        <v>102</v>
      </c>
      <c r="D23" s="77" t="s">
        <v>102</v>
      </c>
      <c r="E23" s="77" t="s">
        <v>102</v>
      </c>
      <c r="F23" s="68"/>
      <c r="G23" s="83" t="s">
        <v>102</v>
      </c>
      <c r="H23" s="83" t="s">
        <v>102</v>
      </c>
    </row>
    <row r="24" spans="1:8" ht="18.75">
      <c r="A24" s="12" t="s">
        <v>50</v>
      </c>
      <c r="B24" s="74" t="s">
        <v>102</v>
      </c>
      <c r="C24" s="77" t="s">
        <v>102</v>
      </c>
      <c r="D24" s="77" t="s">
        <v>102</v>
      </c>
      <c r="E24" s="77" t="s">
        <v>102</v>
      </c>
      <c r="F24" s="83" t="s">
        <v>102</v>
      </c>
      <c r="G24" s="83" t="s">
        <v>102</v>
      </c>
      <c r="H24" s="83" t="s">
        <v>102</v>
      </c>
    </row>
    <row r="25" spans="1:8" ht="18.75">
      <c r="A25" s="12" t="s">
        <v>47</v>
      </c>
      <c r="B25" s="74" t="s">
        <v>102</v>
      </c>
      <c r="C25" s="77" t="s">
        <v>102</v>
      </c>
      <c r="D25" s="77" t="s">
        <v>102</v>
      </c>
      <c r="E25" s="77" t="s">
        <v>102</v>
      </c>
      <c r="F25" s="83" t="s">
        <v>102</v>
      </c>
      <c r="G25" s="83" t="s">
        <v>102</v>
      </c>
      <c r="H25" s="83" t="s">
        <v>102</v>
      </c>
    </row>
    <row r="26" spans="1:8" ht="18.75">
      <c r="A26" s="13" t="s">
        <v>48</v>
      </c>
      <c r="B26" s="74" t="s">
        <v>102</v>
      </c>
      <c r="C26" s="77" t="s">
        <v>102</v>
      </c>
      <c r="D26" s="77" t="s">
        <v>102</v>
      </c>
      <c r="E26" s="77" t="s">
        <v>102</v>
      </c>
      <c r="F26" s="83" t="s">
        <v>102</v>
      </c>
      <c r="G26" s="83" t="s">
        <v>102</v>
      </c>
      <c r="H26" s="83" t="s">
        <v>102</v>
      </c>
    </row>
    <row r="27" spans="1:8" ht="18.75">
      <c r="A27" s="12" t="s">
        <v>49</v>
      </c>
      <c r="B27" s="74" t="s">
        <v>102</v>
      </c>
      <c r="C27" s="77" t="s">
        <v>102</v>
      </c>
      <c r="D27" s="77" t="s">
        <v>102</v>
      </c>
      <c r="E27" s="77" t="s">
        <v>102</v>
      </c>
      <c r="F27" s="83" t="s">
        <v>102</v>
      </c>
      <c r="G27" s="83" t="s">
        <v>102</v>
      </c>
      <c r="H27" s="83" t="s">
        <v>102</v>
      </c>
    </row>
    <row r="28" spans="1:8" ht="18.75">
      <c r="A28" s="12" t="s">
        <v>97</v>
      </c>
      <c r="B28" s="74" t="s">
        <v>102</v>
      </c>
      <c r="C28" s="77" t="s">
        <v>102</v>
      </c>
      <c r="D28" s="77" t="s">
        <v>102</v>
      </c>
      <c r="E28" s="77" t="s">
        <v>102</v>
      </c>
      <c r="F28" s="83" t="s">
        <v>102</v>
      </c>
      <c r="G28" s="83" t="s">
        <v>102</v>
      </c>
      <c r="H28" s="83" t="s">
        <v>102</v>
      </c>
    </row>
    <row r="29" spans="1:8" ht="37.5">
      <c r="A29" s="13" t="s">
        <v>98</v>
      </c>
      <c r="B29" s="86">
        <v>58</v>
      </c>
      <c r="C29" s="74">
        <f>B29/B7*1000</f>
        <v>707.3170731707316</v>
      </c>
      <c r="D29" s="87">
        <v>58</v>
      </c>
      <c r="E29" s="74">
        <f>D29/D7*1000</f>
        <v>666.6666666666666</v>
      </c>
      <c r="F29" s="77">
        <v>75</v>
      </c>
      <c r="G29" s="76">
        <v>229</v>
      </c>
      <c r="H29" s="76">
        <f>G29/G7*1000</f>
        <v>2267.326732673267</v>
      </c>
    </row>
    <row r="30" spans="1:12" ht="37.5">
      <c r="A30" s="17" t="s">
        <v>99</v>
      </c>
      <c r="B30" s="27" t="s">
        <v>102</v>
      </c>
      <c r="C30" s="27" t="s">
        <v>102</v>
      </c>
      <c r="D30" s="27" t="s">
        <v>102</v>
      </c>
      <c r="E30" s="27" t="s">
        <v>102</v>
      </c>
      <c r="F30" s="34" t="s">
        <v>102</v>
      </c>
      <c r="G30" s="34" t="s">
        <v>102</v>
      </c>
      <c r="H30" s="36" t="s">
        <v>102</v>
      </c>
      <c r="I30" s="37"/>
      <c r="J30" s="37"/>
      <c r="K30" s="37"/>
      <c r="L30" s="37"/>
    </row>
    <row r="31" spans="1:12" ht="37.5">
      <c r="A31" s="13" t="s">
        <v>100</v>
      </c>
      <c r="B31" s="34" t="s">
        <v>102</v>
      </c>
      <c r="C31" s="34" t="s">
        <v>102</v>
      </c>
      <c r="D31" s="34" t="s">
        <v>102</v>
      </c>
      <c r="E31" s="34" t="s">
        <v>102</v>
      </c>
      <c r="F31" s="34" t="s">
        <v>102</v>
      </c>
      <c r="G31" s="34" t="s">
        <v>102</v>
      </c>
      <c r="H31" s="36" t="s">
        <v>102</v>
      </c>
      <c r="I31" s="37"/>
      <c r="J31" s="37"/>
      <c r="K31" s="37"/>
      <c r="L31" s="37"/>
    </row>
    <row r="32" spans="1:12" ht="18.75">
      <c r="A32" s="3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18.75">
      <c r="A33" s="38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ht="18.75">
      <c r="A34" s="96" t="s">
        <v>107</v>
      </c>
      <c r="B34" s="103"/>
      <c r="C34" s="103"/>
      <c r="D34" s="96" t="s">
        <v>105</v>
      </c>
      <c r="E34" s="96"/>
      <c r="F34" s="28"/>
      <c r="G34" s="96" t="s">
        <v>106</v>
      </c>
      <c r="H34" s="96"/>
      <c r="I34" s="37"/>
      <c r="J34" s="37"/>
      <c r="K34" s="37"/>
      <c r="L34" s="37"/>
    </row>
    <row r="35" spans="1:12" ht="18.75">
      <c r="A35" s="38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2" ht="18.75">
      <c r="A36" s="38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8" ht="18.75">
      <c r="A37" s="16"/>
      <c r="B37" s="16"/>
      <c r="C37" s="16"/>
      <c r="D37" s="16"/>
      <c r="E37" s="16"/>
      <c r="F37" s="16"/>
      <c r="G37" s="16"/>
      <c r="H37" s="16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H40" s="1"/>
    </row>
    <row r="41" spans="1:8" ht="12.75">
      <c r="A41" s="3"/>
      <c r="B41" s="3"/>
      <c r="C41" s="3"/>
      <c r="D41" s="3"/>
      <c r="E41" s="3"/>
      <c r="F41" s="104"/>
      <c r="G41" s="104"/>
      <c r="H41" s="104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</sheetData>
  <sheetProtection/>
  <mergeCells count="10">
    <mergeCell ref="A34:C34"/>
    <mergeCell ref="A4:H4"/>
    <mergeCell ref="F41:H41"/>
    <mergeCell ref="A5:A6"/>
    <mergeCell ref="B5:C5"/>
    <mergeCell ref="D5:E5"/>
    <mergeCell ref="F5:F6"/>
    <mergeCell ref="G5:H5"/>
    <mergeCell ref="D34:E34"/>
    <mergeCell ref="G34:H34"/>
  </mergeCells>
  <printOptions/>
  <pageMargins left="0.75" right="0.75" top="1" bottom="1" header="0.5" footer="0.5"/>
  <pageSetup fitToHeight="1" fitToWidth="1" horizontalDpi="600" verticalDpi="600" orientation="portrait" paperSize="9" scale="63" r:id="rId1"/>
  <headerFooter alignWithMargins="0">
    <oddHeader>&amp;C&amp;"Times New Roman,обычный"&amp;16 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zoomScalePageLayoutView="0" workbookViewId="0" topLeftCell="A2">
      <selection activeCell="E15" sqref="E15"/>
    </sheetView>
  </sheetViews>
  <sheetFormatPr defaultColWidth="9.140625" defaultRowHeight="12.75"/>
  <cols>
    <col min="1" max="1" width="54.8515625" style="0" customWidth="1"/>
    <col min="2" max="3" width="9.140625" style="0" hidden="1" customWidth="1"/>
    <col min="4" max="4" width="9.00390625" style="0" hidden="1" customWidth="1"/>
    <col min="5" max="5" width="37.57421875" style="0" customWidth="1"/>
    <col min="7" max="7" width="10.421875" style="0" customWidth="1"/>
  </cols>
  <sheetData>
    <row r="1" spans="1:5" ht="18.75">
      <c r="A1" s="8"/>
      <c r="B1" s="8"/>
      <c r="C1" s="8"/>
      <c r="D1" s="8"/>
      <c r="E1" s="18" t="s">
        <v>11</v>
      </c>
    </row>
    <row r="2" spans="1:7" ht="18.75">
      <c r="A2" s="8"/>
      <c r="B2" s="8"/>
      <c r="C2" s="8"/>
      <c r="D2" s="8"/>
      <c r="E2" s="18" t="s">
        <v>16</v>
      </c>
      <c r="F2" s="2"/>
      <c r="G2" s="2"/>
    </row>
    <row r="3" spans="1:7" ht="9" customHeight="1">
      <c r="A3" s="8"/>
      <c r="B3" s="8"/>
      <c r="C3" s="8"/>
      <c r="D3" s="8"/>
      <c r="E3" s="19"/>
      <c r="F3" s="2"/>
      <c r="G3" s="2"/>
    </row>
    <row r="4" spans="1:7" ht="8.25" customHeight="1">
      <c r="A4" s="8"/>
      <c r="B4" s="8"/>
      <c r="C4" s="8"/>
      <c r="D4" s="8"/>
      <c r="E4" s="19"/>
      <c r="F4" s="2"/>
      <c r="G4" s="2"/>
    </row>
    <row r="5" spans="1:5" ht="18.75">
      <c r="A5" s="98" t="s">
        <v>53</v>
      </c>
      <c r="B5" s="98"/>
      <c r="C5" s="98"/>
      <c r="D5" s="98"/>
      <c r="E5" s="98"/>
    </row>
    <row r="6" spans="1:5" ht="18.75">
      <c r="A6" s="11" t="s">
        <v>54</v>
      </c>
      <c r="B6" s="12"/>
      <c r="C6" s="12"/>
      <c r="D6" s="12"/>
      <c r="E6" s="11" t="s">
        <v>30</v>
      </c>
    </row>
    <row r="7" spans="1:5" ht="37.5">
      <c r="A7" s="13" t="s">
        <v>55</v>
      </c>
      <c r="B7" s="12"/>
      <c r="C7" s="12"/>
      <c r="D7" s="12"/>
      <c r="E7" s="29">
        <v>101</v>
      </c>
    </row>
    <row r="8" spans="1:5" ht="37.5">
      <c r="A8" s="13" t="s">
        <v>56</v>
      </c>
      <c r="B8" s="12"/>
      <c r="C8" s="12"/>
      <c r="D8" s="12"/>
      <c r="E8" s="29">
        <v>87</v>
      </c>
    </row>
    <row r="9" spans="1:5" ht="37.5">
      <c r="A9" s="13" t="s">
        <v>57</v>
      </c>
      <c r="B9" s="12"/>
      <c r="C9" s="12"/>
      <c r="D9" s="12"/>
      <c r="E9" s="29">
        <v>116</v>
      </c>
    </row>
    <row r="10" spans="1:5" ht="18.75">
      <c r="A10" s="13" t="s">
        <v>58</v>
      </c>
      <c r="B10" s="12"/>
      <c r="C10" s="12"/>
      <c r="D10" s="12"/>
      <c r="E10" s="33">
        <v>1148.6</v>
      </c>
    </row>
    <row r="11" spans="1:5" ht="18.75">
      <c r="A11" s="13" t="s">
        <v>59</v>
      </c>
      <c r="B11" s="12"/>
      <c r="C11" s="12"/>
      <c r="D11" s="12"/>
      <c r="E11" s="39">
        <v>952</v>
      </c>
    </row>
    <row r="12" spans="1:5" ht="18.75">
      <c r="A12" s="13" t="s">
        <v>60</v>
      </c>
      <c r="B12" s="12"/>
      <c r="C12" s="12"/>
      <c r="D12" s="12"/>
      <c r="E12" s="29">
        <v>121</v>
      </c>
    </row>
    <row r="13" spans="1:5" ht="75">
      <c r="A13" s="13" t="s">
        <v>61</v>
      </c>
      <c r="B13" s="12"/>
      <c r="C13" s="12"/>
      <c r="D13" s="12"/>
      <c r="E13" s="11">
        <v>-5</v>
      </c>
    </row>
    <row r="14" spans="1:5" ht="10.5" customHeight="1">
      <c r="A14" s="8"/>
      <c r="B14" s="8"/>
      <c r="C14" s="8"/>
      <c r="D14" s="8"/>
      <c r="E14" s="8"/>
    </row>
    <row r="15" spans="1:5" ht="12.75" customHeight="1">
      <c r="A15" s="8"/>
      <c r="B15" s="8"/>
      <c r="C15" s="8"/>
      <c r="D15" s="8"/>
      <c r="E15" s="8"/>
    </row>
    <row r="16" spans="1:5" ht="18.75">
      <c r="A16" s="8"/>
      <c r="B16" s="8"/>
      <c r="C16" s="8"/>
      <c r="D16" s="8"/>
      <c r="E16" s="18" t="s">
        <v>62</v>
      </c>
    </row>
    <row r="17" spans="1:5" ht="18.75">
      <c r="A17" s="8"/>
      <c r="B17" s="8"/>
      <c r="C17" s="8"/>
      <c r="D17" s="8"/>
      <c r="E17" s="18" t="s">
        <v>16</v>
      </c>
    </row>
    <row r="18" spans="1:5" ht="9.75" customHeight="1">
      <c r="A18" s="8"/>
      <c r="B18" s="8"/>
      <c r="C18" s="8"/>
      <c r="D18" s="8"/>
      <c r="E18" s="19"/>
    </row>
    <row r="19" spans="1:5" ht="7.5" customHeight="1" thickBot="1">
      <c r="A19" s="8"/>
      <c r="B19" s="8"/>
      <c r="C19" s="8"/>
      <c r="D19" s="8"/>
      <c r="E19" s="19"/>
    </row>
    <row r="20" spans="1:5" ht="18.75">
      <c r="A20" s="107" t="s">
        <v>63</v>
      </c>
      <c r="B20" s="108"/>
      <c r="C20" s="108"/>
      <c r="D20" s="108"/>
      <c r="E20" s="109"/>
    </row>
    <row r="21" spans="1:5" ht="37.5">
      <c r="A21" s="41" t="s">
        <v>30</v>
      </c>
      <c r="B21" s="12"/>
      <c r="C21" s="12"/>
      <c r="D21" s="12"/>
      <c r="E21" s="42" t="s">
        <v>21</v>
      </c>
    </row>
    <row r="22" spans="1:5" ht="37.5">
      <c r="A22" s="43" t="s">
        <v>64</v>
      </c>
      <c r="B22" s="12"/>
      <c r="C22" s="12"/>
      <c r="D22" s="12"/>
      <c r="E22" s="44">
        <v>127.7</v>
      </c>
    </row>
    <row r="23" spans="1:5" ht="18.75">
      <c r="A23" s="43" t="s">
        <v>65</v>
      </c>
      <c r="B23" s="12"/>
      <c r="C23" s="12"/>
      <c r="D23" s="12"/>
      <c r="E23" s="44">
        <v>18</v>
      </c>
    </row>
    <row r="24" spans="1:5" ht="18.75">
      <c r="A24" s="45" t="s">
        <v>108</v>
      </c>
      <c r="B24" s="12"/>
      <c r="C24" s="12"/>
      <c r="D24" s="12"/>
      <c r="E24" s="44">
        <v>18</v>
      </c>
    </row>
    <row r="25" spans="1:5" ht="18.75">
      <c r="A25" s="45" t="s">
        <v>66</v>
      </c>
      <c r="B25" s="12"/>
      <c r="C25" s="12"/>
      <c r="D25" s="12"/>
      <c r="E25" s="44"/>
    </row>
    <row r="26" spans="1:5" ht="18.75">
      <c r="A26" s="45" t="s">
        <v>67</v>
      </c>
      <c r="B26" s="12"/>
      <c r="C26" s="12"/>
      <c r="D26" s="12"/>
      <c r="E26" s="44"/>
    </row>
    <row r="27" spans="1:5" ht="18.75">
      <c r="A27" s="45" t="s">
        <v>68</v>
      </c>
      <c r="B27" s="12"/>
      <c r="C27" s="12"/>
      <c r="D27" s="12"/>
      <c r="E27" s="44">
        <v>109.7</v>
      </c>
    </row>
    <row r="28" spans="1:5" ht="18.75">
      <c r="A28" s="45" t="s">
        <v>108</v>
      </c>
      <c r="B28" s="12"/>
      <c r="C28" s="12"/>
      <c r="D28" s="12"/>
      <c r="E28" s="44">
        <v>109.7</v>
      </c>
    </row>
    <row r="29" spans="1:5" ht="18.75">
      <c r="A29" s="45" t="s">
        <v>66</v>
      </c>
      <c r="B29" s="12"/>
      <c r="C29" s="12"/>
      <c r="D29" s="12"/>
      <c r="E29" s="44"/>
    </row>
    <row r="30" spans="1:5" ht="18.75">
      <c r="A30" s="45" t="s">
        <v>67</v>
      </c>
      <c r="B30" s="12"/>
      <c r="C30" s="12"/>
      <c r="D30" s="12"/>
      <c r="E30" s="44"/>
    </row>
    <row r="31" spans="1:5" ht="18.75">
      <c r="A31" s="46" t="s">
        <v>69</v>
      </c>
      <c r="B31" s="12"/>
      <c r="C31" s="12"/>
      <c r="D31" s="12"/>
      <c r="E31" s="44">
        <v>9</v>
      </c>
    </row>
    <row r="32" spans="1:5" ht="18.75">
      <c r="A32" s="47" t="s">
        <v>70</v>
      </c>
      <c r="B32" s="12"/>
      <c r="C32" s="12"/>
      <c r="D32" s="12"/>
      <c r="E32" s="44">
        <v>9</v>
      </c>
    </row>
    <row r="33" spans="1:5" ht="19.5" thickBot="1">
      <c r="A33" s="48" t="s">
        <v>71</v>
      </c>
      <c r="B33" s="49"/>
      <c r="C33" s="49"/>
      <c r="D33" s="49"/>
      <c r="E33" s="50"/>
    </row>
    <row r="34" spans="1:5" s="51" customFormat="1" ht="18.75">
      <c r="A34" s="52"/>
      <c r="B34" s="53"/>
      <c r="C34" s="53"/>
      <c r="D34" s="53"/>
      <c r="E34" s="54"/>
    </row>
    <row r="35" spans="1:7" s="51" customFormat="1" ht="18">
      <c r="A35" s="96" t="s">
        <v>109</v>
      </c>
      <c r="B35" s="96"/>
      <c r="C35" s="96" t="s">
        <v>105</v>
      </c>
      <c r="D35" s="96"/>
      <c r="E35" s="28" t="s">
        <v>106</v>
      </c>
      <c r="F35" s="96"/>
      <c r="G35" s="96"/>
    </row>
    <row r="36" spans="1:5" s="51" customFormat="1" ht="18.75">
      <c r="A36" s="52"/>
      <c r="B36" s="53"/>
      <c r="C36" s="53"/>
      <c r="D36" s="53"/>
      <c r="E36" s="54"/>
    </row>
    <row r="37" spans="1:5" ht="18.75">
      <c r="A37" s="40"/>
      <c r="B37" s="16"/>
      <c r="C37" s="16"/>
      <c r="D37" s="16"/>
      <c r="E37" s="32"/>
    </row>
    <row r="38" spans="1:5" ht="18.75">
      <c r="A38" s="40"/>
      <c r="B38" s="16"/>
      <c r="C38" s="16"/>
      <c r="D38" s="16"/>
      <c r="E38" s="32"/>
    </row>
    <row r="39" spans="1:5" ht="18.75">
      <c r="A39" s="40"/>
      <c r="B39" s="16"/>
      <c r="C39" s="16"/>
      <c r="D39" s="16"/>
      <c r="E39" s="32"/>
    </row>
    <row r="40" spans="1:5" ht="18.75">
      <c r="A40" s="8"/>
      <c r="B40" s="8"/>
      <c r="C40" s="8"/>
      <c r="D40" s="8"/>
      <c r="E40" s="8"/>
    </row>
    <row r="41" spans="1:5" ht="18.75">
      <c r="A41" s="8"/>
      <c r="B41" s="8"/>
      <c r="C41" s="8"/>
      <c r="D41" s="8"/>
      <c r="E41" s="8"/>
    </row>
    <row r="42" spans="1:5" ht="18.75">
      <c r="A42" s="8"/>
      <c r="B42" s="8"/>
      <c r="C42" s="8"/>
      <c r="D42" s="8"/>
      <c r="E42" s="8"/>
    </row>
  </sheetData>
  <sheetProtection/>
  <mergeCells count="5">
    <mergeCell ref="A5:E5"/>
    <mergeCell ref="A20:E20"/>
    <mergeCell ref="A35:B35"/>
    <mergeCell ref="C35:D35"/>
    <mergeCell ref="F35:G35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7">
      <selection activeCell="U13" sqref="U13"/>
    </sheetView>
  </sheetViews>
  <sheetFormatPr defaultColWidth="9.140625" defaultRowHeight="12.75"/>
  <cols>
    <col min="1" max="1" width="21.1406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0.421875" style="0" customWidth="1"/>
    <col min="9" max="9" width="14.8515625" style="0" customWidth="1"/>
    <col min="10" max="10" width="8.7109375" style="0" customWidth="1"/>
    <col min="11" max="11" width="12.8515625" style="0" customWidth="1"/>
    <col min="12" max="12" width="16.140625" style="0" customWidth="1"/>
    <col min="13" max="13" width="13.710937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18" t="s">
        <v>72</v>
      </c>
      <c r="M1" s="8"/>
    </row>
    <row r="2" spans="1:13" ht="18.75">
      <c r="A2" s="8"/>
      <c r="B2" s="8"/>
      <c r="C2" s="8"/>
      <c r="D2" s="8"/>
      <c r="E2" s="8"/>
      <c r="F2" s="8"/>
      <c r="G2" s="9"/>
      <c r="H2" s="9"/>
      <c r="I2" s="8"/>
      <c r="J2" s="8"/>
      <c r="L2" s="18" t="s">
        <v>16</v>
      </c>
      <c r="M2" s="9"/>
    </row>
    <row r="3" spans="1:13" ht="18.75">
      <c r="A3" s="8"/>
      <c r="B3" s="8"/>
      <c r="C3" s="8"/>
      <c r="D3" s="8"/>
      <c r="E3" s="8"/>
      <c r="F3" s="8"/>
      <c r="G3" s="9"/>
      <c r="H3" s="9"/>
      <c r="I3" s="8"/>
      <c r="J3" s="8"/>
      <c r="K3" s="10"/>
      <c r="L3" s="8"/>
      <c r="M3" s="19"/>
    </row>
    <row r="4" spans="1:13" ht="18.75">
      <c r="A4" s="98" t="s">
        <v>101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33" customHeight="1">
      <c r="A5" s="105" t="s">
        <v>30</v>
      </c>
      <c r="B5" s="12"/>
      <c r="C5" s="12"/>
      <c r="D5" s="12"/>
      <c r="E5" s="12"/>
      <c r="F5" s="106" t="s">
        <v>18</v>
      </c>
      <c r="G5" s="106" t="s">
        <v>19</v>
      </c>
      <c r="H5" s="106" t="s">
        <v>73</v>
      </c>
      <c r="I5" s="106" t="s">
        <v>21</v>
      </c>
      <c r="J5" s="106"/>
      <c r="K5" s="106"/>
      <c r="L5" s="106" t="s">
        <v>78</v>
      </c>
      <c r="M5" s="106"/>
    </row>
    <row r="6" spans="1:13" ht="36.75" customHeight="1">
      <c r="A6" s="105"/>
      <c r="B6" s="12"/>
      <c r="C6" s="12"/>
      <c r="D6" s="12"/>
      <c r="E6" s="12"/>
      <c r="F6" s="106"/>
      <c r="G6" s="106"/>
      <c r="H6" s="106"/>
      <c r="I6" s="106" t="s">
        <v>74</v>
      </c>
      <c r="J6" s="106" t="s">
        <v>75</v>
      </c>
      <c r="K6" s="106"/>
      <c r="L6" s="106" t="s">
        <v>34</v>
      </c>
      <c r="M6" s="106" t="s">
        <v>35</v>
      </c>
    </row>
    <row r="7" spans="1:13" ht="57" customHeight="1">
      <c r="A7" s="105"/>
      <c r="B7" s="12"/>
      <c r="C7" s="12"/>
      <c r="D7" s="12"/>
      <c r="E7" s="12"/>
      <c r="F7" s="106"/>
      <c r="G7" s="106"/>
      <c r="H7" s="106"/>
      <c r="I7" s="106"/>
      <c r="J7" s="12" t="s">
        <v>76</v>
      </c>
      <c r="K7" s="12" t="s">
        <v>77</v>
      </c>
      <c r="L7" s="106"/>
      <c r="M7" s="106"/>
    </row>
    <row r="8" spans="1:13" ht="93.75">
      <c r="A8" s="13" t="s">
        <v>79</v>
      </c>
      <c r="B8" s="12"/>
      <c r="C8" s="12"/>
      <c r="D8" s="12"/>
      <c r="E8" s="12"/>
      <c r="F8" s="115">
        <v>82</v>
      </c>
      <c r="G8" s="115">
        <v>87</v>
      </c>
      <c r="H8" s="116">
        <v>50</v>
      </c>
      <c r="I8" s="116">
        <v>101</v>
      </c>
      <c r="J8" s="117" t="s">
        <v>102</v>
      </c>
      <c r="K8" s="117" t="s">
        <v>102</v>
      </c>
      <c r="L8" s="25">
        <f>I8/F8</f>
        <v>1.2317073170731707</v>
      </c>
      <c r="M8" s="25">
        <f>I8/G8</f>
        <v>1.160919540229885</v>
      </c>
    </row>
    <row r="9" spans="1:13" ht="75">
      <c r="A9" s="13" t="s">
        <v>80</v>
      </c>
      <c r="B9" s="12"/>
      <c r="C9" s="12"/>
      <c r="D9" s="12"/>
      <c r="E9" s="12"/>
      <c r="F9" s="116">
        <v>13</v>
      </c>
      <c r="G9" s="116">
        <v>19</v>
      </c>
      <c r="H9" s="116">
        <v>16</v>
      </c>
      <c r="I9" s="116">
        <v>20</v>
      </c>
      <c r="J9" s="116">
        <v>6</v>
      </c>
      <c r="K9" s="116">
        <v>14</v>
      </c>
      <c r="L9" s="25">
        <f>I9/F9</f>
        <v>1.5384615384615385</v>
      </c>
      <c r="M9" s="25">
        <f>I9/G9</f>
        <v>1.0526315789473684</v>
      </c>
    </row>
    <row r="10" spans="1:13" ht="75">
      <c r="A10" s="20" t="s">
        <v>81</v>
      </c>
      <c r="B10" s="12"/>
      <c r="C10" s="12"/>
      <c r="D10" s="12"/>
      <c r="E10" s="12"/>
      <c r="F10" s="115">
        <v>407.6</v>
      </c>
      <c r="G10" s="116">
        <v>952.4</v>
      </c>
      <c r="H10" s="115">
        <v>378</v>
      </c>
      <c r="I10" s="115">
        <v>1148.6</v>
      </c>
      <c r="J10" s="115">
        <v>456.3</v>
      </c>
      <c r="K10" s="116">
        <v>692.3</v>
      </c>
      <c r="L10" s="25">
        <f>I10/F10</f>
        <v>2.817958783120706</v>
      </c>
      <c r="M10" s="25">
        <f>I10/G10</f>
        <v>1.2060058798824023</v>
      </c>
    </row>
    <row r="11" spans="1:13" ht="37.5">
      <c r="A11" s="20" t="s">
        <v>83</v>
      </c>
      <c r="B11" s="12"/>
      <c r="C11" s="12"/>
      <c r="D11" s="12"/>
      <c r="E11" s="12"/>
      <c r="F11" s="75">
        <v>293.5</v>
      </c>
      <c r="G11" s="75">
        <v>723.9</v>
      </c>
      <c r="H11" s="75">
        <v>67.8</v>
      </c>
      <c r="I11" s="76">
        <v>767.1</v>
      </c>
      <c r="J11" s="76">
        <v>284.9</v>
      </c>
      <c r="K11" s="75">
        <v>482.2</v>
      </c>
      <c r="L11" s="35">
        <f>I11/F11</f>
        <v>2.6136286201022148</v>
      </c>
      <c r="M11" s="35">
        <f>I11/G11</f>
        <v>1.0596767509324494</v>
      </c>
    </row>
    <row r="12" spans="1:16" ht="37.5">
      <c r="A12" s="20" t="s">
        <v>82</v>
      </c>
      <c r="B12" s="12"/>
      <c r="C12" s="12"/>
      <c r="D12" s="12"/>
      <c r="E12" s="12"/>
      <c r="F12" s="75">
        <v>114.1</v>
      </c>
      <c r="G12" s="75">
        <v>228.5</v>
      </c>
      <c r="H12" s="75">
        <v>43.8</v>
      </c>
      <c r="I12" s="75">
        <v>381.5</v>
      </c>
      <c r="J12" s="76">
        <v>171.4</v>
      </c>
      <c r="K12" s="75">
        <v>210.1</v>
      </c>
      <c r="L12" s="35">
        <f>I12/F12</f>
        <v>3.343558282208589</v>
      </c>
      <c r="M12" s="35">
        <f>I12/G12</f>
        <v>1.6695842450765865</v>
      </c>
      <c r="P12" s="94"/>
    </row>
    <row r="13" spans="1:13" ht="75">
      <c r="A13" s="20" t="s">
        <v>84</v>
      </c>
      <c r="B13" s="12"/>
      <c r="C13" s="12"/>
      <c r="D13" s="12"/>
      <c r="E13" s="12"/>
      <c r="F13" s="75">
        <v>2.6</v>
      </c>
      <c r="G13" s="75">
        <v>4.2</v>
      </c>
      <c r="H13" s="75">
        <v>3.9</v>
      </c>
      <c r="I13" s="75">
        <v>4.6</v>
      </c>
      <c r="J13" s="76">
        <v>6.2</v>
      </c>
      <c r="K13" s="76">
        <v>3.9</v>
      </c>
      <c r="L13" s="35">
        <f>I13/F13</f>
        <v>1.769230769230769</v>
      </c>
      <c r="M13" s="35">
        <f>I13/G13</f>
        <v>1.0952380952380951</v>
      </c>
    </row>
    <row r="14" spans="1:13" ht="56.25">
      <c r="A14" s="20" t="s">
        <v>85</v>
      </c>
      <c r="B14" s="12"/>
      <c r="C14" s="12"/>
      <c r="D14" s="12"/>
      <c r="E14" s="12"/>
      <c r="F14" s="117" t="s">
        <v>102</v>
      </c>
      <c r="G14" s="117" t="s">
        <v>102</v>
      </c>
      <c r="H14" s="117" t="s">
        <v>102</v>
      </c>
      <c r="I14" s="117" t="s">
        <v>102</v>
      </c>
      <c r="J14" s="117" t="s">
        <v>102</v>
      </c>
      <c r="K14" s="117" t="s">
        <v>102</v>
      </c>
      <c r="L14" s="24" t="s">
        <v>102</v>
      </c>
      <c r="M14" s="24" t="s">
        <v>102</v>
      </c>
    </row>
    <row r="15" spans="1:13" ht="75">
      <c r="A15" s="20" t="s">
        <v>86</v>
      </c>
      <c r="B15" s="12"/>
      <c r="C15" s="12"/>
      <c r="D15" s="12"/>
      <c r="E15" s="12"/>
      <c r="F15" s="118">
        <f>F8/12/F9</f>
        <v>0.5256410256410257</v>
      </c>
      <c r="G15" s="118">
        <f>G8/12/G9</f>
        <v>0.3815789473684211</v>
      </c>
      <c r="H15" s="75">
        <v>0.33</v>
      </c>
      <c r="I15" s="75">
        <v>0.42</v>
      </c>
      <c r="J15" s="117" t="s">
        <v>102</v>
      </c>
      <c r="K15" s="117" t="s">
        <v>102</v>
      </c>
      <c r="L15" s="35">
        <f>I15/F15</f>
        <v>0.7990243902439024</v>
      </c>
      <c r="M15" s="35">
        <f>I15/G15</f>
        <v>1.1006896551724137</v>
      </c>
    </row>
    <row r="16" spans="1:13" ht="12.7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41.25" customHeight="1">
      <c r="A18" s="7"/>
      <c r="B18" s="3"/>
      <c r="C18" s="3"/>
      <c r="D18" s="3"/>
      <c r="E18" s="3"/>
      <c r="F18" s="96" t="s">
        <v>109</v>
      </c>
      <c r="G18" s="96"/>
      <c r="H18" s="96" t="s">
        <v>105</v>
      </c>
      <c r="I18" s="96"/>
      <c r="J18" s="28" t="s">
        <v>106</v>
      </c>
      <c r="K18" s="3"/>
      <c r="L18" s="3"/>
      <c r="M18" s="3"/>
    </row>
    <row r="19" spans="1:13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</sheetData>
  <sheetProtection/>
  <mergeCells count="13">
    <mergeCell ref="F18:G18"/>
    <mergeCell ref="H18:I18"/>
    <mergeCell ref="M6:M7"/>
    <mergeCell ref="A4:M4"/>
    <mergeCell ref="H5:H7"/>
    <mergeCell ref="I5:K5"/>
    <mergeCell ref="I6:I7"/>
    <mergeCell ref="J6:K6"/>
    <mergeCell ref="A5:A7"/>
    <mergeCell ref="F5:F7"/>
    <mergeCell ref="G5:G7"/>
    <mergeCell ref="L5:M5"/>
    <mergeCell ref="L6:L7"/>
  </mergeCells>
  <printOptions/>
  <pageMargins left="0.7480314960629921" right="1.7322834645669292" top="0.984251968503937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&amp;C&amp;"Times New Roman,обычный"&amp;16 25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90" zoomScaleSheetLayoutView="90" zoomScalePageLayoutView="0" workbookViewId="0" topLeftCell="A1">
      <selection activeCell="T7" sqref="T7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2.28125" style="0" customWidth="1"/>
    <col min="7" max="7" width="14.57421875" style="0" customWidth="1"/>
    <col min="8" max="8" width="12.421875" style="0" customWidth="1"/>
    <col min="9" max="9" width="9.8515625" style="0" customWidth="1"/>
    <col min="10" max="10" width="10.8515625" style="0" customWidth="1"/>
    <col min="11" max="11" width="11.00390625" style="0" customWidth="1"/>
    <col min="12" max="12" width="10.140625" style="0" customWidth="1"/>
  </cols>
  <sheetData>
    <row r="1" spans="1:13" ht="46.5" customHeight="1">
      <c r="A1" s="8"/>
      <c r="B1" s="8"/>
      <c r="C1" s="8"/>
      <c r="D1" s="8"/>
      <c r="E1" s="8"/>
      <c r="F1" s="8"/>
      <c r="G1" s="8"/>
      <c r="H1" s="8"/>
      <c r="I1" s="8"/>
      <c r="J1" s="18" t="s">
        <v>87</v>
      </c>
      <c r="M1" s="8"/>
    </row>
    <row r="2" spans="1:13" ht="18.75">
      <c r="A2" s="8"/>
      <c r="B2" s="8"/>
      <c r="C2" s="8"/>
      <c r="D2" s="8"/>
      <c r="E2" s="8"/>
      <c r="F2" s="8"/>
      <c r="G2" s="8"/>
      <c r="H2" s="8"/>
      <c r="I2" s="8"/>
      <c r="J2" s="8" t="s">
        <v>16</v>
      </c>
      <c r="L2" s="21"/>
      <c r="M2" s="8"/>
    </row>
    <row r="3" spans="1:13" ht="32.25" customHeight="1">
      <c r="A3" s="8"/>
      <c r="B3" s="8"/>
      <c r="C3" s="8"/>
      <c r="D3" s="8"/>
      <c r="E3" s="8"/>
      <c r="F3" s="8"/>
      <c r="G3" s="9"/>
      <c r="H3" s="9"/>
      <c r="I3" s="8"/>
      <c r="J3" s="8"/>
      <c r="K3" s="8"/>
      <c r="L3" s="8"/>
      <c r="M3" s="8"/>
    </row>
    <row r="4" spans="1:13" ht="46.5" customHeight="1">
      <c r="A4" s="112" t="s">
        <v>88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4"/>
      <c r="M4" s="8"/>
    </row>
    <row r="5" spans="1:13" ht="24" customHeight="1">
      <c r="A5" s="99"/>
      <c r="B5" s="14"/>
      <c r="C5" s="14"/>
      <c r="D5" s="14"/>
      <c r="E5" s="14"/>
      <c r="F5" s="95" t="s">
        <v>89</v>
      </c>
      <c r="G5" s="95" t="s">
        <v>90</v>
      </c>
      <c r="H5" s="95" t="s">
        <v>0</v>
      </c>
      <c r="I5" s="95" t="s">
        <v>91</v>
      </c>
      <c r="J5" s="95"/>
      <c r="K5" s="95"/>
      <c r="L5" s="95"/>
      <c r="M5" s="8"/>
    </row>
    <row r="6" spans="1:13" ht="27.75" customHeight="1">
      <c r="A6" s="99"/>
      <c r="B6" s="14"/>
      <c r="C6" s="14"/>
      <c r="D6" s="14"/>
      <c r="E6" s="14"/>
      <c r="F6" s="95"/>
      <c r="G6" s="95"/>
      <c r="H6" s="95"/>
      <c r="I6" s="95" t="s">
        <v>1</v>
      </c>
      <c r="J6" s="95" t="s">
        <v>2</v>
      </c>
      <c r="K6" s="95" t="s">
        <v>3</v>
      </c>
      <c r="L6" s="95" t="s">
        <v>4</v>
      </c>
      <c r="M6" s="8"/>
    </row>
    <row r="7" spans="1:13" ht="48" customHeight="1">
      <c r="A7" s="99"/>
      <c r="B7" s="14"/>
      <c r="C7" s="14"/>
      <c r="D7" s="14"/>
      <c r="E7" s="14"/>
      <c r="F7" s="95"/>
      <c r="G7" s="95"/>
      <c r="H7" s="95"/>
      <c r="I7" s="95"/>
      <c r="J7" s="95"/>
      <c r="K7" s="95"/>
      <c r="L7" s="95"/>
      <c r="M7" s="8"/>
    </row>
    <row r="8" spans="1:13" ht="32.25" customHeight="1">
      <c r="A8" s="105" t="s">
        <v>93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8"/>
    </row>
    <row r="9" spans="1:13" ht="93.75">
      <c r="A9" s="13" t="s">
        <v>92</v>
      </c>
      <c r="B9" s="12"/>
      <c r="C9" s="12"/>
      <c r="D9" s="12"/>
      <c r="E9" s="12"/>
      <c r="F9" s="24" t="s">
        <v>102</v>
      </c>
      <c r="G9" s="24" t="s">
        <v>102</v>
      </c>
      <c r="H9" s="24" t="s">
        <v>102</v>
      </c>
      <c r="I9" s="24" t="s">
        <v>102</v>
      </c>
      <c r="J9" s="24" t="s">
        <v>102</v>
      </c>
      <c r="K9" s="24" t="s">
        <v>102</v>
      </c>
      <c r="L9" s="24" t="s">
        <v>102</v>
      </c>
      <c r="M9" s="8"/>
    </row>
    <row r="10" spans="1:13" ht="18.75">
      <c r="A10" s="106" t="s">
        <v>94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8"/>
    </row>
    <row r="11" spans="1:13" ht="93.75">
      <c r="A11" s="20" t="s">
        <v>95</v>
      </c>
      <c r="B11" s="12"/>
      <c r="C11" s="12"/>
      <c r="D11" s="12"/>
      <c r="E11" s="12"/>
      <c r="F11" s="24" t="s">
        <v>102</v>
      </c>
      <c r="G11" s="24" t="s">
        <v>102</v>
      </c>
      <c r="H11" s="24" t="s">
        <v>102</v>
      </c>
      <c r="I11" s="24" t="s">
        <v>102</v>
      </c>
      <c r="J11" s="24" t="s">
        <v>102</v>
      </c>
      <c r="K11" s="24" t="s">
        <v>102</v>
      </c>
      <c r="L11" s="24" t="s">
        <v>102</v>
      </c>
      <c r="M11" s="8"/>
    </row>
    <row r="12" spans="1:13" ht="18.75">
      <c r="A12" s="24" t="s">
        <v>102</v>
      </c>
      <c r="B12" s="12"/>
      <c r="C12" s="12"/>
      <c r="D12" s="12"/>
      <c r="E12" s="12"/>
      <c r="F12" s="24" t="s">
        <v>102</v>
      </c>
      <c r="G12" s="24" t="s">
        <v>102</v>
      </c>
      <c r="H12" s="24" t="s">
        <v>102</v>
      </c>
      <c r="I12" s="24" t="s">
        <v>102</v>
      </c>
      <c r="J12" s="24" t="s">
        <v>102</v>
      </c>
      <c r="K12" s="24" t="s">
        <v>102</v>
      </c>
      <c r="L12" s="24" t="s">
        <v>102</v>
      </c>
      <c r="M12" s="8"/>
    </row>
    <row r="13" spans="1:13" ht="18.75">
      <c r="A13" s="24" t="s">
        <v>102</v>
      </c>
      <c r="B13" s="12"/>
      <c r="C13" s="12"/>
      <c r="D13" s="12"/>
      <c r="E13" s="12"/>
      <c r="F13" s="24" t="s">
        <v>102</v>
      </c>
      <c r="G13" s="24" t="s">
        <v>102</v>
      </c>
      <c r="H13" s="24" t="s">
        <v>102</v>
      </c>
      <c r="I13" s="24" t="s">
        <v>102</v>
      </c>
      <c r="J13" s="24" t="s">
        <v>102</v>
      </c>
      <c r="K13" s="24" t="s">
        <v>102</v>
      </c>
      <c r="L13" s="24" t="s">
        <v>102</v>
      </c>
      <c r="M13" s="8"/>
    </row>
    <row r="14" spans="1:13" ht="18.75">
      <c r="A14" s="24" t="s">
        <v>102</v>
      </c>
      <c r="B14" s="12"/>
      <c r="C14" s="12"/>
      <c r="D14" s="12"/>
      <c r="E14" s="12"/>
      <c r="F14" s="24" t="s">
        <v>102</v>
      </c>
      <c r="G14" s="24" t="s">
        <v>102</v>
      </c>
      <c r="H14" s="24" t="s">
        <v>102</v>
      </c>
      <c r="I14" s="24" t="s">
        <v>102</v>
      </c>
      <c r="J14" s="24" t="s">
        <v>102</v>
      </c>
      <c r="K14" s="24" t="s">
        <v>102</v>
      </c>
      <c r="L14" s="24" t="s">
        <v>102</v>
      </c>
      <c r="M14" s="8"/>
    </row>
    <row r="15" spans="1:13" ht="18.75">
      <c r="A15" s="22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8"/>
    </row>
    <row r="16" spans="1:13" ht="18.75">
      <c r="A16" s="22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8"/>
    </row>
    <row r="17" spans="1:13" ht="18.75">
      <c r="A17" s="110" t="s">
        <v>13</v>
      </c>
      <c r="B17" s="110"/>
      <c r="C17" s="110"/>
      <c r="D17" s="110"/>
      <c r="E17" s="110"/>
      <c r="F17" s="110"/>
      <c r="G17" s="16"/>
      <c r="H17" s="16" t="s">
        <v>96</v>
      </c>
      <c r="I17" s="16"/>
      <c r="J17" s="16"/>
      <c r="K17" s="16" t="s">
        <v>96</v>
      </c>
      <c r="L17" s="16"/>
      <c r="M17" s="8"/>
    </row>
    <row r="18" spans="1:13" ht="18.75">
      <c r="A18" s="23"/>
      <c r="B18" s="16"/>
      <c r="C18" s="16"/>
      <c r="D18" s="16"/>
      <c r="E18" s="16"/>
      <c r="F18" s="16"/>
      <c r="G18" s="16"/>
      <c r="H18" s="111" t="s">
        <v>15</v>
      </c>
      <c r="I18" s="111"/>
      <c r="J18" s="16"/>
      <c r="K18" s="111" t="s">
        <v>14</v>
      </c>
      <c r="L18" s="111"/>
      <c r="M18" s="8"/>
    </row>
    <row r="19" spans="1:12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sheetProtection/>
  <mergeCells count="15">
    <mergeCell ref="A4:L4"/>
    <mergeCell ref="H5:H7"/>
    <mergeCell ref="I6:I7"/>
    <mergeCell ref="A5:A7"/>
    <mergeCell ref="F5:F7"/>
    <mergeCell ref="G5:G7"/>
    <mergeCell ref="I5:L5"/>
    <mergeCell ref="J6:J7"/>
    <mergeCell ref="K6:K7"/>
    <mergeCell ref="L6:L7"/>
    <mergeCell ref="A8:L8"/>
    <mergeCell ref="A10:L10"/>
    <mergeCell ref="A17:F17"/>
    <mergeCell ref="K18:L18"/>
    <mergeCell ref="H18:I18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 26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2017-12-05T14:15:18Z</cp:lastPrinted>
  <dcterms:created xsi:type="dcterms:W3CDTF">1996-10-08T23:32:33Z</dcterms:created>
  <dcterms:modified xsi:type="dcterms:W3CDTF">2017-12-06T15:24:44Z</dcterms:modified>
  <cp:category/>
  <cp:version/>
  <cp:contentType/>
  <cp:contentStatus/>
</cp:coreProperties>
</file>