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40" windowHeight="8616" tabRatio="646" activeTab="0"/>
  </bookViews>
  <sheets>
    <sheet name="1164" sheetId="1" r:id="rId1"/>
  </sheets>
  <definedNames/>
  <calcPr fullCalcOnLoad="1"/>
</workbook>
</file>

<file path=xl/sharedStrings.xml><?xml version="1.0" encoding="utf-8"?>
<sst xmlns="http://schemas.openxmlformats.org/spreadsheetml/2006/main" count="69" uniqueCount="33">
  <si>
    <t>Січень</t>
  </si>
  <si>
    <t>Лютий</t>
  </si>
  <si>
    <t>Березень</t>
  </si>
  <si>
    <t>Квітень</t>
  </si>
  <si>
    <t>Травень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</si>
  <si>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</si>
  <si>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</si>
  <si>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</si>
  <si>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</si>
  <si>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</si>
  <si>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</si>
  <si>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Всього</t>
  </si>
  <si>
    <t>Назва закладу</t>
  </si>
  <si>
    <t>Червень</t>
  </si>
  <si>
    <t>НВК ДДЗ № 34</t>
  </si>
  <si>
    <t>ЛІМІТИ</t>
  </si>
  <si>
    <t>Міжшкільний навчально - виробничий комбінат</t>
  </si>
  <si>
    <t>від _______________ № _______</t>
  </si>
  <si>
    <t>до рішення виконавчого</t>
  </si>
  <si>
    <t>комітету міської ради</t>
  </si>
  <si>
    <t>Додаток  4</t>
  </si>
  <si>
    <t>Піщанська ЗОШ</t>
  </si>
  <si>
    <t>В.Піщанська ЗОШ</t>
  </si>
  <si>
    <t>Додаток  5</t>
  </si>
  <si>
    <t>ДДЗ №27</t>
  </si>
  <si>
    <t xml:space="preserve">  Начальника управління освіти і науки                                                                А.М.Данильченко</t>
  </si>
  <si>
    <t>разом</t>
  </si>
  <si>
    <t>сад</t>
  </si>
  <si>
    <t>школа</t>
  </si>
  <si>
    <t>на споживання природного газу  по  навчально-виховних закладах на 2016 рік (тис.м³)</t>
  </si>
  <si>
    <t>на споживання брикетів по закладах освіти і науки на 2016 рік (тонн)</t>
  </si>
  <si>
    <t xml:space="preserve">         </t>
  </si>
  <si>
    <t>на споживання твердого палива  по закладах освіти і науки на 2016 рік (тонн)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</si>
</sst>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0.0"/>
    <numFmt numFmtId="181" formatCode="0.000"/>
    <numFmt numFmtId="182" formatCode="0.000000"/>
    <numFmt numFmtId="183" formatCode="0.00000"/>
    <numFmt numFmtId="184" formatCode="0.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2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2">
    <xf numFmtId="0" fontId="0" fillId="0" borderId="0" xfId="0" applyAlignment="1">
      <alignment/>
    </xf>
    <xf numFmtId="180" fontId="3" fillId="0" borderId="10" xfId="0" applyNumberFormat="1" applyFont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80" fontId="5" fillId="0" borderId="0" xfId="0" applyNumberFormat="1" applyFont="1" applyAlignment="1">
      <alignment horizontal="center"/>
    </xf>
    <xf numFmtId="180" fontId="4" fillId="0" borderId="10" xfId="0" applyNumberFormat="1" applyFont="1" applyBorder="1" applyAlignment="1">
      <alignment horizontal="center" vertical="top" wrapText="1"/>
    </xf>
    <xf numFmtId="1" fontId="4" fillId="0" borderId="0" xfId="0" applyNumberFormat="1" applyFont="1" applyBorder="1" applyAlignment="1">
      <alignment horizontal="center" vertical="center" wrapText="1"/>
    </xf>
    <xf numFmtId="180" fontId="4" fillId="0" borderId="0" xfId="0" applyNumberFormat="1" applyFont="1" applyBorder="1" applyAlignment="1">
      <alignment horizontal="center" vertical="center" wrapText="1"/>
    </xf>
    <xf numFmtId="180" fontId="4" fillId="0" borderId="0" xfId="0" applyNumberFormat="1" applyFont="1" applyAlignment="1">
      <alignment horizontal="center"/>
    </xf>
    <xf numFmtId="180" fontId="3" fillId="0" borderId="11" xfId="0" applyNumberFormat="1" applyFont="1" applyBorder="1" applyAlignment="1">
      <alignment horizontal="center" vertical="center" wrapText="1"/>
    </xf>
    <xf numFmtId="180" fontId="3" fillId="0" borderId="0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180" fontId="3" fillId="0" borderId="0" xfId="0" applyNumberFormat="1" applyFont="1" applyAlignment="1">
      <alignment horizontal="center" vertical="center" wrapText="1"/>
    </xf>
    <xf numFmtId="180" fontId="4" fillId="0" borderId="0" xfId="0" applyNumberFormat="1" applyFont="1" applyAlignment="1">
      <alignment horizontal="center"/>
    </xf>
    <xf numFmtId="180" fontId="4" fillId="0" borderId="0" xfId="0" applyNumberFormat="1" applyFont="1" applyAlignment="1">
      <alignment horizontal="left"/>
    </xf>
    <xf numFmtId="180" fontId="3" fillId="0" borderId="0" xfId="50" applyNumberFormat="1" applyFont="1" applyAlignment="1">
      <alignment horizontal="center" vertical="center" wrapText="1"/>
      <protection/>
    </xf>
    <xf numFmtId="180" fontId="3" fillId="0" borderId="0" xfId="0" applyNumberFormat="1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Аркуш1" xfId="49"/>
    <cellStyle name="Звичайний_Аркуш3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P55"/>
  <sheetViews>
    <sheetView tabSelected="1" zoomScalePageLayoutView="0" workbookViewId="0" topLeftCell="C5">
      <selection activeCell="Q10" sqref="Q10:Q18"/>
    </sheetView>
  </sheetViews>
  <sheetFormatPr defaultColWidth="9.125" defaultRowHeight="12.75"/>
  <cols>
    <col min="1" max="1" width="13.50390625" style="4" customWidth="1"/>
    <col min="2" max="2" width="8.125" style="4" customWidth="1"/>
    <col min="3" max="3" width="9.50390625" style="4" customWidth="1"/>
    <col min="4" max="6" width="9.375" style="4" bestFit="1" customWidth="1"/>
    <col min="7" max="7" width="8.50390625" style="4" customWidth="1"/>
    <col min="8" max="8" width="8.00390625" style="4" customWidth="1"/>
    <col min="9" max="9" width="8.50390625" style="4" customWidth="1"/>
    <col min="10" max="11" width="9.375" style="4" bestFit="1" customWidth="1"/>
    <col min="12" max="12" width="9.625" style="4" customWidth="1"/>
    <col min="13" max="13" width="9.375" style="4" bestFit="1" customWidth="1"/>
    <col min="14" max="14" width="9.875" style="4" customWidth="1"/>
    <col min="15" max="15" width="13.625" style="4" hidden="1" customWidth="1"/>
    <col min="16" max="16" width="15.375" style="4" hidden="1" customWidth="1"/>
    <col min="17" max="16384" width="9.125" style="4" customWidth="1"/>
  </cols>
  <sheetData>
    <row r="1" spans="1:14" ht="12">
      <c r="A1" s="8" t="s">
        <v>31</v>
      </c>
      <c r="B1" s="8"/>
      <c r="C1" s="8"/>
      <c r="D1" s="8"/>
      <c r="E1" s="8"/>
      <c r="F1" s="8"/>
      <c r="G1" s="8"/>
      <c r="H1" s="8"/>
      <c r="I1" s="8"/>
      <c r="J1" s="8"/>
      <c r="K1" s="8"/>
      <c r="L1" s="18" t="s">
        <v>20</v>
      </c>
      <c r="M1" s="18"/>
      <c r="N1" s="18"/>
    </row>
    <row r="2" spans="1:14" ht="1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19" t="s">
        <v>18</v>
      </c>
      <c r="M2" s="19"/>
      <c r="N2" s="19"/>
    </row>
    <row r="3" spans="1:14" ht="12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19" t="s">
        <v>19</v>
      </c>
      <c r="M3" s="19"/>
      <c r="N3" s="19"/>
    </row>
    <row r="4" spans="1:14" ht="1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19" t="s">
        <v>17</v>
      </c>
      <c r="M4" s="19"/>
      <c r="N4" s="19"/>
    </row>
    <row r="5" spans="1:14" ht="12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ht="12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15.75" customHeight="1">
      <c r="A7" s="17" t="s">
        <v>15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ht="16.5" customHeight="1">
      <c r="A8" s="17" t="s">
        <v>29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4" ht="1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5" ht="11.25">
      <c r="A10" s="1" t="s">
        <v>12</v>
      </c>
      <c r="B10" s="9" t="s">
        <v>0</v>
      </c>
      <c r="C10" s="9" t="s">
        <v>1</v>
      </c>
      <c r="D10" s="9" t="s">
        <v>2</v>
      </c>
      <c r="E10" s="9" t="s">
        <v>3</v>
      </c>
      <c r="F10" s="1" t="s">
        <v>4</v>
      </c>
      <c r="G10" s="1" t="s">
        <v>13</v>
      </c>
      <c r="H10" s="1" t="s">
        <v>5</v>
      </c>
      <c r="I10" s="1" t="s">
        <v>6</v>
      </c>
      <c r="J10" s="1" t="s">
        <v>7</v>
      </c>
      <c r="K10" s="1" t="s">
        <v>8</v>
      </c>
      <c r="L10" s="1" t="s">
        <v>9</v>
      </c>
      <c r="M10" s="1" t="s">
        <v>10</v>
      </c>
      <c r="N10" s="1" t="s">
        <v>11</v>
      </c>
      <c r="O10" s="11">
        <v>7724.4</v>
      </c>
    </row>
    <row r="11" spans="1:16" ht="13.5" customHeight="1">
      <c r="A11" s="2" t="s">
        <v>21</v>
      </c>
      <c r="B11" s="2">
        <v>5.9</v>
      </c>
      <c r="C11" s="2">
        <v>4.1</v>
      </c>
      <c r="D11" s="2">
        <v>3.5</v>
      </c>
      <c r="E11" s="2">
        <v>0.6</v>
      </c>
      <c r="F11" s="2"/>
      <c r="G11" s="2"/>
      <c r="H11" s="2"/>
      <c r="I11" s="2"/>
      <c r="J11" s="5"/>
      <c r="K11" s="5">
        <v>1</v>
      </c>
      <c r="L11" s="5">
        <v>3.5</v>
      </c>
      <c r="M11" s="5">
        <v>4.1</v>
      </c>
      <c r="N11" s="2">
        <f>B11+C11+D11+E11+F11+G11+H11+I11+J11+K11+L11+M11</f>
        <v>22.700000000000003</v>
      </c>
      <c r="O11" s="4" t="e">
        <f>#REF!+#REF!+#REF!+#REF!+#REF!+#REF!+#REF!+#REF!+#REF!+#REF!+#REF!+#REF!</f>
        <v>#REF!</v>
      </c>
      <c r="P11" s="4">
        <f>N11*7724.4</f>
        <v>175343.88</v>
      </c>
    </row>
    <row r="12" spans="1:16" ht="23.25" customHeight="1">
      <c r="A12" s="2" t="s">
        <v>22</v>
      </c>
      <c r="B12" s="2">
        <v>4.5</v>
      </c>
      <c r="C12" s="2">
        <v>3.4</v>
      </c>
      <c r="D12" s="2">
        <v>3.3</v>
      </c>
      <c r="E12" s="2">
        <v>0.7</v>
      </c>
      <c r="F12" s="2"/>
      <c r="G12" s="2"/>
      <c r="H12" s="2"/>
      <c r="I12" s="2"/>
      <c r="J12" s="5"/>
      <c r="K12" s="5">
        <v>2</v>
      </c>
      <c r="L12" s="5">
        <v>3.3</v>
      </c>
      <c r="M12" s="5">
        <v>4.5</v>
      </c>
      <c r="N12" s="2">
        <f aca="true" t="shared" si="0" ref="N12:N18">B12+C12+D12+E12+F12+G12+H12+I12+J12+K12+L12+M12</f>
        <v>21.7</v>
      </c>
      <c r="O12" s="4" t="e">
        <f>#REF!+#REF!+#REF!+#REF!+#REF!+#REF!+#REF!+#REF!+#REF!+#REF!+#REF!+#REF!</f>
        <v>#REF!</v>
      </c>
      <c r="P12" s="4">
        <f>N12*7724.4</f>
        <v>167619.47999999998</v>
      </c>
    </row>
    <row r="13" spans="1:16" ht="13.5" customHeight="1">
      <c r="A13" s="2" t="s">
        <v>14</v>
      </c>
      <c r="B13" s="2">
        <v>16.7</v>
      </c>
      <c r="C13" s="2">
        <v>10.2</v>
      </c>
      <c r="D13" s="2">
        <v>9.8</v>
      </c>
      <c r="E13" s="2">
        <v>3.6</v>
      </c>
      <c r="F13" s="2">
        <v>1.1</v>
      </c>
      <c r="G13" s="2">
        <v>0.8</v>
      </c>
      <c r="H13" s="2">
        <v>0.8</v>
      </c>
      <c r="I13" s="2">
        <v>0.4</v>
      </c>
      <c r="J13" s="5">
        <v>0.5</v>
      </c>
      <c r="K13" s="5">
        <v>5.6</v>
      </c>
      <c r="L13" s="5">
        <v>10.8</v>
      </c>
      <c r="M13" s="5">
        <v>13.6</v>
      </c>
      <c r="N13" s="2">
        <f t="shared" si="0"/>
        <v>73.89999999999999</v>
      </c>
      <c r="O13" s="4" t="e">
        <f>#REF!+#REF!+#REF!+#REF!+#REF!+#REF!+#REF!+#REF!+#REF!+#REF!+#REF!+#REF!</f>
        <v>#REF!</v>
      </c>
      <c r="P13" s="4">
        <f>N13*7724.4</f>
        <v>570833.1599999999</v>
      </c>
    </row>
    <row r="14" spans="1:14" ht="13.5" customHeight="1">
      <c r="A14" s="2" t="s">
        <v>27</v>
      </c>
      <c r="B14" s="14">
        <v>13.9</v>
      </c>
      <c r="C14" s="14">
        <v>8.3</v>
      </c>
      <c r="D14" s="14">
        <v>8.7</v>
      </c>
      <c r="E14" s="14">
        <v>2.7</v>
      </c>
      <c r="F14" s="14">
        <v>1.1</v>
      </c>
      <c r="G14" s="14">
        <v>0.8</v>
      </c>
      <c r="H14" s="14">
        <v>0.8</v>
      </c>
      <c r="I14" s="14">
        <v>0.4</v>
      </c>
      <c r="J14" s="13">
        <v>0.4</v>
      </c>
      <c r="K14" s="13">
        <v>4.7</v>
      </c>
      <c r="L14" s="13">
        <v>9.7</v>
      </c>
      <c r="M14" s="13">
        <v>11.5</v>
      </c>
      <c r="N14" s="2">
        <f t="shared" si="0"/>
        <v>63</v>
      </c>
    </row>
    <row r="15" spans="1:14" ht="13.5" customHeight="1">
      <c r="A15" s="2" t="s">
        <v>28</v>
      </c>
      <c r="B15" s="14">
        <v>2.8</v>
      </c>
      <c r="C15" s="14">
        <v>1.9</v>
      </c>
      <c r="D15" s="14">
        <v>1.1</v>
      </c>
      <c r="E15" s="14">
        <v>0.9</v>
      </c>
      <c r="F15" s="14"/>
      <c r="G15" s="14"/>
      <c r="H15" s="14"/>
      <c r="I15" s="14"/>
      <c r="J15" s="14">
        <v>0.8</v>
      </c>
      <c r="K15" s="14">
        <v>0.9</v>
      </c>
      <c r="L15" s="14">
        <v>1.1</v>
      </c>
      <c r="M15" s="14">
        <v>2.1</v>
      </c>
      <c r="N15" s="2">
        <f t="shared" si="0"/>
        <v>11.599999999999998</v>
      </c>
    </row>
    <row r="16" spans="1:16" ht="13.5" customHeight="1">
      <c r="A16" s="1" t="s">
        <v>26</v>
      </c>
      <c r="B16" s="12">
        <f>B11+B12+B13</f>
        <v>27.1</v>
      </c>
      <c r="C16" s="12">
        <f aca="true" t="shared" si="1" ref="C16:P16">C11+C12+C13</f>
        <v>17.7</v>
      </c>
      <c r="D16" s="12">
        <f t="shared" si="1"/>
        <v>16.6</v>
      </c>
      <c r="E16" s="12">
        <f t="shared" si="1"/>
        <v>4.9</v>
      </c>
      <c r="F16" s="12">
        <f t="shared" si="1"/>
        <v>1.1</v>
      </c>
      <c r="G16" s="12">
        <f t="shared" si="1"/>
        <v>0.8</v>
      </c>
      <c r="H16" s="12">
        <f t="shared" si="1"/>
        <v>0.8</v>
      </c>
      <c r="I16" s="12">
        <f t="shared" si="1"/>
        <v>0.4</v>
      </c>
      <c r="J16" s="12">
        <f t="shared" si="1"/>
        <v>0.5</v>
      </c>
      <c r="K16" s="12">
        <f t="shared" si="1"/>
        <v>8.6</v>
      </c>
      <c r="L16" s="12">
        <f t="shared" si="1"/>
        <v>17.6</v>
      </c>
      <c r="M16" s="12">
        <f t="shared" si="1"/>
        <v>22.2</v>
      </c>
      <c r="N16" s="2">
        <f t="shared" si="0"/>
        <v>118.3</v>
      </c>
      <c r="O16" s="12" t="e">
        <f t="shared" si="1"/>
        <v>#REF!</v>
      </c>
      <c r="P16" s="12">
        <f t="shared" si="1"/>
        <v>913796.5199999999</v>
      </c>
    </row>
    <row r="17" spans="1:16" ht="13.5" customHeight="1">
      <c r="A17" s="2" t="s">
        <v>24</v>
      </c>
      <c r="B17" s="15">
        <v>5.3</v>
      </c>
      <c r="C17" s="15">
        <v>2.5</v>
      </c>
      <c r="D17" s="15">
        <v>3.8</v>
      </c>
      <c r="E17" s="15">
        <v>0.9</v>
      </c>
      <c r="F17" s="15">
        <v>0.3</v>
      </c>
      <c r="G17" s="15">
        <v>0.3</v>
      </c>
      <c r="H17" s="15">
        <v>0.3</v>
      </c>
      <c r="I17" s="15">
        <v>0.2</v>
      </c>
      <c r="J17" s="5">
        <v>0.5</v>
      </c>
      <c r="K17" s="5">
        <v>2.4</v>
      </c>
      <c r="L17" s="5">
        <v>3.5</v>
      </c>
      <c r="M17" s="5">
        <v>4.5</v>
      </c>
      <c r="N17" s="2">
        <f t="shared" si="0"/>
        <v>24.5</v>
      </c>
      <c r="O17" s="4" t="e">
        <f>#REF!+#REF!+#REF!+#REF!+#REF!+#REF!+#REF!+#REF!+#REF!+#REF!+#REF!+#REF!</f>
        <v>#REF!</v>
      </c>
      <c r="P17" s="4">
        <f>N17*7724.4</f>
        <v>189247.8</v>
      </c>
    </row>
    <row r="18" spans="1:14" ht="13.5" customHeight="1">
      <c r="A18" s="2" t="s">
        <v>11</v>
      </c>
      <c r="B18" s="2">
        <f>B16+B17</f>
        <v>32.4</v>
      </c>
      <c r="C18" s="2">
        <f aca="true" t="shared" si="2" ref="C18:N18">C16+C17</f>
        <v>20.2</v>
      </c>
      <c r="D18" s="2">
        <f t="shared" si="2"/>
        <v>20.400000000000002</v>
      </c>
      <c r="E18" s="2">
        <f t="shared" si="2"/>
        <v>5.800000000000001</v>
      </c>
      <c r="F18" s="2">
        <f t="shared" si="2"/>
        <v>1.4000000000000001</v>
      </c>
      <c r="G18" s="2">
        <f t="shared" si="2"/>
        <v>1.1</v>
      </c>
      <c r="H18" s="2">
        <f t="shared" si="2"/>
        <v>1.1</v>
      </c>
      <c r="I18" s="2">
        <f t="shared" si="2"/>
        <v>0.6000000000000001</v>
      </c>
      <c r="J18" s="2">
        <f t="shared" si="2"/>
        <v>1</v>
      </c>
      <c r="K18" s="2">
        <f t="shared" si="2"/>
        <v>11</v>
      </c>
      <c r="L18" s="2">
        <f t="shared" si="2"/>
        <v>21.1</v>
      </c>
      <c r="M18" s="2">
        <f t="shared" si="2"/>
        <v>26.7</v>
      </c>
      <c r="N18" s="2">
        <f t="shared" si="0"/>
        <v>142.79999999999998</v>
      </c>
    </row>
    <row r="19" spans="1:14" ht="21" customHeight="1">
      <c r="A19" s="16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ht="102.75" customHeight="1">
      <c r="A20" s="20" t="s">
        <v>25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</row>
    <row r="21" spans="1:14" ht="10.5" customHeight="1">
      <c r="A21" s="8"/>
      <c r="B21" s="21"/>
      <c r="C21" s="21"/>
      <c r="D21" s="21"/>
      <c r="E21" s="21"/>
      <c r="F21" s="8"/>
      <c r="G21" s="8"/>
      <c r="H21" s="8"/>
      <c r="I21" s="8"/>
      <c r="J21" s="8"/>
      <c r="K21" s="8"/>
      <c r="L21" s="8"/>
      <c r="M21" s="8"/>
      <c r="N21" s="8"/>
    </row>
    <row r="22" spans="1:14" ht="21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ht="39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39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39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t="17.2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4" ht="14.2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18" t="s">
        <v>23</v>
      </c>
      <c r="M27" s="18"/>
      <c r="N27" s="18"/>
    </row>
    <row r="28" spans="1:14" ht="13.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19" t="s">
        <v>18</v>
      </c>
      <c r="M28" s="19"/>
      <c r="N28" s="19"/>
    </row>
    <row r="29" spans="1:14" ht="12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19" t="s">
        <v>19</v>
      </c>
      <c r="M29" s="19"/>
      <c r="N29" s="19"/>
    </row>
    <row r="30" spans="1:14" ht="12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19" t="s">
        <v>17</v>
      </c>
      <c r="M30" s="19"/>
      <c r="N30" s="19"/>
    </row>
    <row r="31" spans="1:14" ht="12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ht="14.25" customHeight="1">
      <c r="A32" s="17" t="s">
        <v>15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</row>
    <row r="33" spans="1:14" ht="17.25" customHeight="1">
      <c r="A33" s="17" t="s">
        <v>32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</row>
    <row r="34" spans="1:14" ht="12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ht="11.25">
      <c r="A35" s="1" t="s">
        <v>12</v>
      </c>
      <c r="B35" s="9" t="s">
        <v>0</v>
      </c>
      <c r="C35" s="9" t="s">
        <v>1</v>
      </c>
      <c r="D35" s="9" t="s">
        <v>2</v>
      </c>
      <c r="E35" s="9" t="s">
        <v>3</v>
      </c>
      <c r="F35" s="1" t="s">
        <v>4</v>
      </c>
      <c r="G35" s="1" t="s">
        <v>13</v>
      </c>
      <c r="H35" s="1" t="s">
        <v>5</v>
      </c>
      <c r="I35" s="1" t="s">
        <v>6</v>
      </c>
      <c r="J35" s="1" t="s">
        <v>7</v>
      </c>
      <c r="K35" s="1" t="s">
        <v>8</v>
      </c>
      <c r="L35" s="1" t="s">
        <v>9</v>
      </c>
      <c r="M35" s="1" t="s">
        <v>10</v>
      </c>
      <c r="N35" s="1" t="s">
        <v>11</v>
      </c>
    </row>
    <row r="36" spans="1:15" ht="48.75" customHeight="1">
      <c r="A36" s="3" t="s">
        <v>16</v>
      </c>
      <c r="B36" s="2">
        <v>3</v>
      </c>
      <c r="C36" s="2">
        <v>3.6</v>
      </c>
      <c r="D36" s="2">
        <v>2.4</v>
      </c>
      <c r="E36" s="2">
        <v>0.4</v>
      </c>
      <c r="F36" s="2"/>
      <c r="G36" s="2"/>
      <c r="H36" s="2"/>
      <c r="I36" s="2"/>
      <c r="J36" s="2"/>
      <c r="K36" s="2">
        <v>1.5</v>
      </c>
      <c r="L36" s="2">
        <v>1.5</v>
      </c>
      <c r="M36" s="2"/>
      <c r="N36" s="2">
        <f>B36+C36+D36+E36+F36+G36+H36+I36+J36+K36+L36+M36</f>
        <v>12.4</v>
      </c>
      <c r="O36" s="4" t="e">
        <f>#REF!+#REF!+#REF!+#REF!+#REF!+#REF!+#REF!</f>
        <v>#REF!</v>
      </c>
    </row>
    <row r="37" spans="1:14" ht="48.75" customHeight="1">
      <c r="A37" s="6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10"/>
    </row>
    <row r="38" spans="1:14" ht="12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6.5" customHeight="1">
      <c r="A39" s="17" t="s">
        <v>15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1:14" ht="16.5" customHeight="1">
      <c r="A40" s="17" t="s">
        <v>30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1" spans="1:14" ht="12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4" ht="11.25">
      <c r="A42" s="1" t="s">
        <v>12</v>
      </c>
      <c r="B42" s="9" t="s">
        <v>0</v>
      </c>
      <c r="C42" s="9" t="s">
        <v>1</v>
      </c>
      <c r="D42" s="9" t="s">
        <v>2</v>
      </c>
      <c r="E42" s="9" t="s">
        <v>3</v>
      </c>
      <c r="F42" s="1" t="s">
        <v>4</v>
      </c>
      <c r="G42" s="1" t="s">
        <v>13</v>
      </c>
      <c r="H42" s="1" t="s">
        <v>5</v>
      </c>
      <c r="I42" s="1" t="s">
        <v>6</v>
      </c>
      <c r="J42" s="1" t="s">
        <v>7</v>
      </c>
      <c r="K42" s="1" t="s">
        <v>8</v>
      </c>
      <c r="L42" s="1" t="s">
        <v>9</v>
      </c>
      <c r="M42" s="1" t="s">
        <v>10</v>
      </c>
      <c r="N42" s="1" t="s">
        <v>11</v>
      </c>
    </row>
    <row r="43" spans="1:16" ht="48.75" customHeight="1">
      <c r="A43" s="3" t="s">
        <v>16</v>
      </c>
      <c r="B43" s="2">
        <v>5</v>
      </c>
      <c r="C43" s="2">
        <v>9.6</v>
      </c>
      <c r="D43" s="2">
        <v>2.4</v>
      </c>
      <c r="E43" s="2">
        <v>0.7</v>
      </c>
      <c r="F43" s="2"/>
      <c r="G43" s="2"/>
      <c r="H43" s="2"/>
      <c r="I43" s="2"/>
      <c r="J43" s="2"/>
      <c r="K43" s="2">
        <v>0.8</v>
      </c>
      <c r="L43" s="2">
        <v>1</v>
      </c>
      <c r="M43" s="2">
        <v>7</v>
      </c>
      <c r="N43" s="2">
        <f>B43+C43+D43+E43+F43+G43+H43+I43+J43+K43+L43+M43</f>
        <v>26.5</v>
      </c>
      <c r="O43" s="4" t="e">
        <f>#REF!+#REF!+#REF!+#REF!+#REF!</f>
        <v>#REF!</v>
      </c>
      <c r="P43" s="4">
        <v>1900</v>
      </c>
    </row>
    <row r="44" spans="1:14" ht="1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ht="12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ht="12.75" customHeigh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</row>
    <row r="47" spans="1:14" ht="12">
      <c r="A47" s="8"/>
      <c r="B47" s="21"/>
      <c r="C47" s="21"/>
      <c r="D47" s="21"/>
      <c r="E47" s="21"/>
      <c r="F47" s="8"/>
      <c r="G47" s="8"/>
      <c r="H47" s="8"/>
      <c r="I47" s="8"/>
      <c r="J47" s="8"/>
      <c r="K47" s="8"/>
      <c r="L47" s="8"/>
      <c r="M47" s="8"/>
      <c r="N47" s="8"/>
    </row>
    <row r="48" spans="1:14" ht="12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ht="12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ht="11.25">
      <c r="A50" s="20" t="s">
        <v>25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</row>
    <row r="51" spans="1:14" ht="1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14" ht="1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ht="1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ht="1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1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</sheetData>
  <sheetProtection/>
  <mergeCells count="19">
    <mergeCell ref="A50:N50"/>
    <mergeCell ref="A33:N33"/>
    <mergeCell ref="L27:N27"/>
    <mergeCell ref="L28:N28"/>
    <mergeCell ref="L29:N29"/>
    <mergeCell ref="L30:N30"/>
    <mergeCell ref="B47:E47"/>
    <mergeCell ref="A46:N46"/>
    <mergeCell ref="A39:N39"/>
    <mergeCell ref="A40:N40"/>
    <mergeCell ref="A32:N32"/>
    <mergeCell ref="L1:N1"/>
    <mergeCell ref="L2:N2"/>
    <mergeCell ref="L3:N3"/>
    <mergeCell ref="L4:N4"/>
    <mergeCell ref="A7:N7"/>
    <mergeCell ref="A8:N8"/>
    <mergeCell ref="A20:N20"/>
    <mergeCell ref="B21:E21"/>
  </mergeCells>
  <printOptions/>
  <pageMargins left="1.1811023622047245" right="0.3937007874015748" top="0.7874015748031497" bottom="0.7874015748031497" header="0.1968503937007874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Управління освіти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426-103</dc:creator>
  <cp:keywords/>
  <dc:description/>
  <cp:lastModifiedBy>Admin</cp:lastModifiedBy>
  <cp:lastPrinted>2016-11-24T09:46:01Z</cp:lastPrinted>
  <dcterms:created xsi:type="dcterms:W3CDTF">2004-07-05T12:07:17Z</dcterms:created>
  <dcterms:modified xsi:type="dcterms:W3CDTF">2016-12-01T08:42:57Z</dcterms:modified>
  <cp:category/>
  <cp:version/>
  <cp:contentType/>
  <cp:contentStatus/>
</cp:coreProperties>
</file>