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vorianynova_a\Desktop\Рішення та розпорядження\Рішення СМР\2023\Зміни до Програми березень 2023\"/>
    </mc:Choice>
  </mc:AlternateContent>
  <bookViews>
    <workbookView xWindow="0" yWindow="0" windowWidth="28800" windowHeight="12300"/>
  </bookViews>
  <sheets>
    <sheet name="Лист1" sheetId="1" r:id="rId1"/>
    <sheet name="Лист1 (2)" sheetId="2" r:id="rId2"/>
    <sheet name="Лист1 (3)" sheetId="3" r:id="rId3"/>
  </sheets>
  <definedNames>
    <definedName name="_xlnm.Print_Area" localSheetId="0">Лист1!$A$2:$I$66</definedName>
    <definedName name="_xlnm.Print_Area" localSheetId="1">'Лист1 (2)'!$A$2:$H$50</definedName>
    <definedName name="_xlnm.Print_Area" localSheetId="2">'Лист1 (3)'!$A$2:$H$34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" l="1"/>
  <c r="F57" i="1"/>
  <c r="G57" i="1"/>
  <c r="H57" i="1"/>
  <c r="I57" i="1"/>
  <c r="E57" i="1"/>
  <c r="F54" i="1"/>
  <c r="G54" i="1"/>
  <c r="H54" i="1"/>
  <c r="I54" i="1"/>
  <c r="E54" i="1"/>
  <c r="E51" i="1" l="1"/>
  <c r="F45" i="1"/>
  <c r="F46" i="1"/>
  <c r="G46" i="1"/>
  <c r="H46" i="1"/>
  <c r="I46" i="1"/>
  <c r="E46" i="1"/>
  <c r="F36" i="1" l="1"/>
  <c r="H36" i="1"/>
  <c r="I36" i="1"/>
  <c r="E36" i="1"/>
  <c r="E45" i="1" l="1"/>
  <c r="I38" i="1" l="1"/>
  <c r="G45" i="1"/>
  <c r="I48" i="1"/>
  <c r="I51" i="1" s="1"/>
  <c r="G36" i="1"/>
  <c r="H20" i="3" l="1"/>
  <c r="K20" i="3"/>
  <c r="I45" i="1" l="1"/>
  <c r="H45" i="1"/>
  <c r="J30" i="3"/>
  <c r="J32" i="3" s="1"/>
  <c r="I30" i="3"/>
  <c r="I32" i="3" s="1"/>
  <c r="G30" i="3"/>
  <c r="G32" i="3" s="1"/>
  <c r="F30" i="3"/>
  <c r="F32" i="3" s="1"/>
  <c r="E30" i="3"/>
  <c r="E32" i="3" s="1"/>
  <c r="J29" i="3"/>
  <c r="I29" i="3"/>
  <c r="G29" i="3"/>
  <c r="F29" i="3"/>
  <c r="E29" i="3"/>
  <c r="L28" i="3"/>
  <c r="H28" i="3" s="1"/>
  <c r="H30" i="3" s="1"/>
  <c r="H32" i="3" s="1"/>
  <c r="L27" i="3"/>
  <c r="H27" i="3" s="1"/>
  <c r="H29" i="3" s="1"/>
  <c r="J25" i="3"/>
  <c r="I25" i="3"/>
  <c r="G25" i="3"/>
  <c r="F25" i="3"/>
  <c r="E25" i="3"/>
  <c r="L24" i="3"/>
  <c r="H24" i="3" s="1"/>
  <c r="L23" i="3"/>
  <c r="H23" i="3" s="1"/>
  <c r="J21" i="3"/>
  <c r="I21" i="3"/>
  <c r="G21" i="3"/>
  <c r="F21" i="3"/>
  <c r="E21" i="3"/>
  <c r="L20" i="3"/>
  <c r="L19" i="3"/>
  <c r="H19" i="3" s="1"/>
  <c r="J17" i="3"/>
  <c r="I17" i="3"/>
  <c r="G17" i="3"/>
  <c r="F17" i="3"/>
  <c r="E17" i="3"/>
  <c r="O16" i="3"/>
  <c r="L16" i="3"/>
  <c r="H16" i="3" s="1"/>
  <c r="P15" i="3"/>
  <c r="O15" i="3"/>
  <c r="L15" i="3"/>
  <c r="H15" i="3" s="1"/>
  <c r="N15" i="3" s="1"/>
  <c r="K14" i="3"/>
  <c r="L14" i="3" s="1"/>
  <c r="H14" i="3" s="1"/>
  <c r="N14" i="3" s="1"/>
  <c r="O13" i="3"/>
  <c r="L13" i="3"/>
  <c r="H13" i="3" s="1"/>
  <c r="L44" i="2"/>
  <c r="H44" i="2" s="1"/>
  <c r="H37" i="2"/>
  <c r="H39" i="2"/>
  <c r="H40" i="2"/>
  <c r="H36" i="2"/>
  <c r="H32" i="2"/>
  <c r="H30" i="2"/>
  <c r="H14" i="2"/>
  <c r="H15" i="2"/>
  <c r="H16" i="2"/>
  <c r="H18" i="2"/>
  <c r="H19" i="2"/>
  <c r="H20" i="2"/>
  <c r="H22" i="2"/>
  <c r="H24" i="2"/>
  <c r="H25" i="2"/>
  <c r="H26" i="2"/>
  <c r="H27" i="2"/>
  <c r="H13" i="2"/>
  <c r="L17" i="2"/>
  <c r="H17" i="2" s="1"/>
  <c r="L20" i="2"/>
  <c r="L21" i="2"/>
  <c r="H21" i="2" s="1"/>
  <c r="L31" i="2"/>
  <c r="H31" i="2" s="1"/>
  <c r="H34" i="2" s="1"/>
  <c r="L33" i="2"/>
  <c r="H33" i="2" s="1"/>
  <c r="L36" i="2"/>
  <c r="L38" i="2"/>
  <c r="H38" i="2" s="1"/>
  <c r="L43" i="2"/>
  <c r="H43" i="2" s="1"/>
  <c r="L14" i="2"/>
  <c r="K17" i="2"/>
  <c r="R17" i="3" l="1"/>
  <c r="H21" i="3"/>
  <c r="N21" i="3" s="1"/>
  <c r="H25" i="3"/>
  <c r="R21" i="3"/>
  <c r="E31" i="3"/>
  <c r="J31" i="3"/>
  <c r="R31" i="3" s="1"/>
  <c r="F31" i="3"/>
  <c r="G31" i="3"/>
  <c r="R32" i="3"/>
  <c r="I31" i="3"/>
  <c r="H17" i="3"/>
  <c r="N17" i="3" s="1"/>
  <c r="O17" i="3" s="1"/>
  <c r="N29" i="3"/>
  <c r="O29" i="3" s="1"/>
  <c r="P29" i="3" s="1"/>
  <c r="R29" i="3"/>
  <c r="F48" i="2"/>
  <c r="F46" i="2"/>
  <c r="F45" i="2"/>
  <c r="F41" i="2"/>
  <c r="H31" i="3" l="1"/>
  <c r="N32" i="3" s="1"/>
  <c r="O21" i="3"/>
  <c r="P21" i="3" s="1"/>
  <c r="P17" i="3"/>
  <c r="F34" i="2"/>
  <c r="F47" i="2" s="1"/>
  <c r="I48" i="2"/>
  <c r="J46" i="2"/>
  <c r="J48" i="2" s="1"/>
  <c r="I46" i="2"/>
  <c r="H46" i="2"/>
  <c r="H48" i="2" s="1"/>
  <c r="G46" i="2"/>
  <c r="G48" i="2" s="1"/>
  <c r="E46" i="2"/>
  <c r="E48" i="2" s="1"/>
  <c r="J45" i="2"/>
  <c r="R45" i="2" s="1"/>
  <c r="I45" i="2"/>
  <c r="I47" i="2" s="1"/>
  <c r="H45" i="2"/>
  <c r="G45" i="2"/>
  <c r="E45" i="2"/>
  <c r="J41" i="2"/>
  <c r="I41" i="2"/>
  <c r="H41" i="2"/>
  <c r="G41" i="2"/>
  <c r="E41" i="2"/>
  <c r="J34" i="2"/>
  <c r="I34" i="2"/>
  <c r="G34" i="2"/>
  <c r="E34" i="2"/>
  <c r="J28" i="2"/>
  <c r="R28" i="2" s="1"/>
  <c r="I28" i="2"/>
  <c r="H28" i="2"/>
  <c r="G28" i="2"/>
  <c r="F28" i="2"/>
  <c r="E28" i="2"/>
  <c r="P27" i="2"/>
  <c r="N26" i="2"/>
  <c r="P25" i="2"/>
  <c r="N25" i="2"/>
  <c r="O24" i="2"/>
  <c r="P22" i="2"/>
  <c r="O21" i="2"/>
  <c r="P20" i="2"/>
  <c r="O20" i="2"/>
  <c r="N20" i="2"/>
  <c r="N19" i="2"/>
  <c r="N17" i="2"/>
  <c r="O16" i="2"/>
  <c r="N16" i="2"/>
  <c r="P15" i="2"/>
  <c r="O15" i="2"/>
  <c r="N15" i="2"/>
  <c r="O14" i="2"/>
  <c r="P13" i="2"/>
  <c r="O13" i="2"/>
  <c r="N34" i="2" l="1"/>
  <c r="O34" i="2" s="1"/>
  <c r="P34" i="2" s="1"/>
  <c r="E47" i="2"/>
  <c r="N45" i="2"/>
  <c r="O45" i="2" s="1"/>
  <c r="P45" i="2" s="1"/>
  <c r="R48" i="2"/>
  <c r="G47" i="2"/>
  <c r="N28" i="2"/>
  <c r="O28" i="2" s="1"/>
  <c r="R34" i="2"/>
  <c r="J47" i="2"/>
  <c r="H47" i="2"/>
  <c r="F51" i="1"/>
  <c r="G51" i="1"/>
  <c r="H51" i="1"/>
  <c r="F58" i="1" l="1"/>
  <c r="I58" i="1"/>
  <c r="G58" i="1"/>
  <c r="H58" i="1"/>
  <c r="P28" i="2"/>
  <c r="N48" i="2"/>
  <c r="R47" i="2"/>
</calcChain>
</file>

<file path=xl/sharedStrings.xml><?xml version="1.0" encoding="utf-8"?>
<sst xmlns="http://schemas.openxmlformats.org/spreadsheetml/2006/main" count="412" uniqueCount="120">
  <si>
    <t>№ з/п</t>
  </si>
  <si>
    <t>Назва закладу</t>
  </si>
  <si>
    <t>Одиниця виміру</t>
  </si>
  <si>
    <t>2016 базовий рік</t>
  </si>
  <si>
    <t>1.</t>
  </si>
  <si>
    <t>2.</t>
  </si>
  <si>
    <t>3.</t>
  </si>
  <si>
    <t>4.</t>
  </si>
  <si>
    <t>5.</t>
  </si>
  <si>
    <t>7.</t>
  </si>
  <si>
    <t>8.</t>
  </si>
  <si>
    <t>9.</t>
  </si>
  <si>
    <t>10.</t>
  </si>
  <si>
    <t>11.</t>
  </si>
  <si>
    <t>Галузь "Освіта"</t>
  </si>
  <si>
    <t>Галузь "Охорона здоров`я"</t>
  </si>
  <si>
    <t>Галузь "Культура і мистецтво"</t>
  </si>
  <si>
    <t>Гкал</t>
  </si>
  <si>
    <t>Теплова енергія</t>
  </si>
  <si>
    <t>Всього</t>
  </si>
  <si>
    <t>Додаток 5</t>
  </si>
  <si>
    <t>Всього по галузям</t>
  </si>
  <si>
    <t>Найменування енергоресурсу</t>
  </si>
  <si>
    <t>Динаміка споживання</t>
  </si>
  <si>
    <t>КУ ССШ № 7 ім. М. Савченка СМР по вул. Л. Українки, 23</t>
  </si>
  <si>
    <t>КУ ССШ № 2  по вул. Г.Кондратьєва,76</t>
  </si>
  <si>
    <t>КУ ССШ № 29 по вул. Заливна, 25</t>
  </si>
  <si>
    <t>ДМШ № 1 по вул. Д.Галицького, 73</t>
  </si>
  <si>
    <t>Бібліотека-філія № 7 по вул. Г.Кондрат`єва, 140</t>
  </si>
  <si>
    <t>Бібліотека-філія № 14 по вул. М.Лушпи, 54</t>
  </si>
  <si>
    <t xml:space="preserve">2020 рік </t>
  </si>
  <si>
    <t>2021 рік</t>
  </si>
  <si>
    <t>2022 рік</t>
  </si>
  <si>
    <t>Електрична енергія</t>
  </si>
  <si>
    <t>МВт*год</t>
  </si>
  <si>
    <t xml:space="preserve">Сумський міський голова </t>
  </si>
  <si>
    <t>О.М. Лисенко</t>
  </si>
  <si>
    <t>Виконавець: Липова С.А.</t>
  </si>
  <si>
    <t>12.</t>
  </si>
  <si>
    <t>13.</t>
  </si>
  <si>
    <t>14.</t>
  </si>
  <si>
    <t>КУ ЗОШ № 15 ім Д. Турбіна по вул. Пушкіна,52</t>
  </si>
  <si>
    <t>2021 рік (план)</t>
  </si>
  <si>
    <t xml:space="preserve">2022 рік </t>
  </si>
  <si>
    <t>2023 рік</t>
  </si>
  <si>
    <t>2024 рік</t>
  </si>
  <si>
    <t>Очікувані результати від реалізації Програми підвищення енергоефективності в бюджетній сфері Сумської міської об`єднаної територіальної громади на 2022-2024 роки</t>
  </si>
  <si>
    <t>до рішення Сумської міської ради        «Про   Програму підвищення енергоефективності в бюджетній сфері Сумської міської територіальної громади на 2022-2024 роки»</t>
  </si>
  <si>
    <t>від                            №</t>
  </si>
  <si>
    <t>ЗСО Спеціальна школа по вул. Прокоф'єва, 28</t>
  </si>
  <si>
    <t>ДНЗ №2 "Ясочка" по вул. Інтернаціоналістів, 39</t>
  </si>
  <si>
    <t>ДНЗ №1 "Ромашка" по вул. Олександра Олеся, 3А</t>
  </si>
  <si>
    <t xml:space="preserve">КУ ССШ № 10 ім. Героя Радянського Союзу О.А. Бутка по вул.Новомістенська,30 </t>
  </si>
  <si>
    <t>ДНЗ №6 "Метелик" по вул. Харківська, 10</t>
  </si>
  <si>
    <t>ДНЗ №14 "Золотий півник" по вул. Прокоф'єва, 15</t>
  </si>
  <si>
    <t>ДНЗ №25 "Білосніжка" по вул. Лесі Українки, 2-1</t>
  </si>
  <si>
    <t>ДНЗ №26 "Ласкавушка" по провулок лікаря Івана Дерев'янка, 3</t>
  </si>
  <si>
    <t>ДНЗ №36 "Червоненька квіточка"по вул. Супруна, 12</t>
  </si>
  <si>
    <t>ДНЗ №40 "Дельфіна" по вул. Лермонтова, 2</t>
  </si>
  <si>
    <t>КНП "ДКЛ Святої Зінаїди" СМР по вул. Праці, 3</t>
  </si>
  <si>
    <t>ДМШ № 3  по вул. Шевченка, 16</t>
  </si>
  <si>
    <t>Галузь " Соціальний захист та соціальне забезпечення"</t>
  </si>
  <si>
    <t xml:space="preserve">КУ "СМТЦСО (НСП) "Берегиня"" (будинок нічного перебування) </t>
  </si>
  <si>
    <t xml:space="preserve">КНП "Клінічний пологовий будинок Пресвятої Діви Марії" СМР по вул. Троїцька, 20 </t>
  </si>
  <si>
    <t>МЦБС ім. Т. Г. Шевченка по вул. Кооперативна, 6</t>
  </si>
  <si>
    <t>6.</t>
  </si>
  <si>
    <t>2020 рік</t>
  </si>
  <si>
    <t xml:space="preserve">КНП "ДКЛ Святої Зінаїди" СМР </t>
  </si>
  <si>
    <t>КНП "Клінична лікарня №5" СМР</t>
  </si>
  <si>
    <t>КНП "Центральна міська клінічна лікарня" СМР</t>
  </si>
  <si>
    <t xml:space="preserve">КНП "Клінічний пологовий будинок Пресвятої Діви Марії" СМР </t>
  </si>
  <si>
    <t>Економія у 2022 році</t>
  </si>
  <si>
    <t>Мвтгод/рік</t>
  </si>
  <si>
    <t xml:space="preserve">КНП "Центральна міська клінічна лікарня" СМР по вул. 20 років Перемоги, 13 </t>
  </si>
  <si>
    <t xml:space="preserve">КНП "Клінична лікарня №5" СМР по вул. М.Вовчок, 2 </t>
  </si>
  <si>
    <t xml:space="preserve">КНП "Клінічна лікарня №4" Сумської міської ради </t>
  </si>
  <si>
    <t>15.</t>
  </si>
  <si>
    <t>16.</t>
  </si>
  <si>
    <t>Очікувані результати від реалізації Програми підвищення енергоефективності в бюджетній сфері Сумської міської  територіальної громади на 2022-2024 роки</t>
  </si>
  <si>
    <t>17.</t>
  </si>
  <si>
    <t>КНП "ДКЛ Святої Зінаїди" СМР по вул. Троїцька, 28</t>
  </si>
  <si>
    <t>тис. кВт*год</t>
  </si>
  <si>
    <t xml:space="preserve">ССШ № 2 </t>
  </si>
  <si>
    <t>ССШ № 7</t>
  </si>
  <si>
    <t>ССШ № 10</t>
  </si>
  <si>
    <t>ССШ № 29</t>
  </si>
  <si>
    <t>Спеціальна школа</t>
  </si>
  <si>
    <t xml:space="preserve">ЗДО № 1 </t>
  </si>
  <si>
    <t>ДНЗ № 2</t>
  </si>
  <si>
    <t>ЗДО № 6</t>
  </si>
  <si>
    <t>ДНЗ № 14</t>
  </si>
  <si>
    <t>ЗДО № 21</t>
  </si>
  <si>
    <t>ДНЗ № 23</t>
  </si>
  <si>
    <t>ЗДО № 24</t>
  </si>
  <si>
    <t>ДНЗ № 26</t>
  </si>
  <si>
    <t xml:space="preserve">ДНЗ № 29 </t>
  </si>
  <si>
    <t>ЗДО № 35</t>
  </si>
  <si>
    <t>ДНЗ № 36</t>
  </si>
  <si>
    <t xml:space="preserve">ЦЕНТУМ </t>
  </si>
  <si>
    <t>ССШ №30</t>
  </si>
  <si>
    <t>Гімназія № 1</t>
  </si>
  <si>
    <t>ДНЗ № 8</t>
  </si>
  <si>
    <t>ДНЗ № 13</t>
  </si>
  <si>
    <t>ДНЗ № 20</t>
  </si>
  <si>
    <t>2021 рік (факт)</t>
  </si>
  <si>
    <t xml:space="preserve">2022 рік
(факт) </t>
  </si>
  <si>
    <t>2023 рік
(план)</t>
  </si>
  <si>
    <t>Фізична культура і спорт</t>
  </si>
  <si>
    <t xml:space="preserve">1. </t>
  </si>
  <si>
    <t>Спортивний комплекс "Авангард"</t>
  </si>
  <si>
    <t>18.</t>
  </si>
  <si>
    <t>19.</t>
  </si>
  <si>
    <t>20.</t>
  </si>
  <si>
    <t>21.</t>
  </si>
  <si>
    <t>22.</t>
  </si>
  <si>
    <t>Сумський міський голова</t>
  </si>
  <si>
    <t>Олександр ЛИСЕНКО</t>
  </si>
  <si>
    <t>Виконавець: Світлана ЛИПОВА</t>
  </si>
  <si>
    <t xml:space="preserve">                                   ____________________________________________</t>
  </si>
  <si>
    <r>
      <rPr>
        <sz val="25"/>
        <color theme="1"/>
        <rFont val="Times New Roman"/>
        <family val="1"/>
        <charset val="204"/>
      </rPr>
      <t xml:space="preserve">до проєкту рішення Сумської міської ради «Про внесення змін до Програми підвищення енергоефективності в бюджетній сфері Сумської міської територіальної громади на 2022-2024 роки, затвердженої рішенням Сумської міської ради від 26 січня 2022 року № 2715 – МР (зі змінами)»
від                           №                    
</t>
    </r>
    <r>
      <rPr>
        <sz val="26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</si>
</sst>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name val="Times New Roman"/>
      <family val="1"/>
      <charset val="204"/>
    </font>
    <font>
      <sz val="30"/>
      <color theme="1"/>
      <name val="Times New Roman"/>
      <family val="1"/>
      <charset val="204"/>
    </font>
    <font>
      <sz val="30"/>
      <color theme="1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2"/>
      <name val="Times New Roman"/>
      <family val="1"/>
      <charset val="204"/>
    </font>
    <font>
      <sz val="2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Border="1"/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4" fontId="1" fillId="0" borderId="0" xfId="0" applyNumberFormat="1" applyFont="1" applyBorder="1" applyAlignment="1">
      <alignment horizontal="left" vertical="top"/>
    </xf>
    <xf numFmtId="164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/>
    <xf numFmtId="0" fontId="6" fillId="0" borderId="0" xfId="0" applyFont="1" applyBorder="1"/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/>
    </xf>
    <xf numFmtId="0" fontId="0" fillId="3" borderId="0" xfId="0" applyFill="1"/>
    <xf numFmtId="2" fontId="7" fillId="3" borderId="0" xfId="0" applyNumberFormat="1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/>
    </xf>
    <xf numFmtId="2" fontId="8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2" fontId="0" fillId="3" borderId="0" xfId="0" applyNumberFormat="1" applyFill="1"/>
    <xf numFmtId="0" fontId="4" fillId="0" borderId="1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2" borderId="0" xfId="0" applyFill="1"/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/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6" fillId="2" borderId="0" xfId="0" applyFont="1" applyFill="1" applyBorder="1"/>
    <xf numFmtId="2" fontId="4" fillId="0" borderId="4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Border="1" applyAlignment="1"/>
    <xf numFmtId="0" fontId="9" fillId="0" borderId="0" xfId="0" applyFont="1" applyAlignment="1"/>
    <xf numFmtId="0" fontId="0" fillId="0" borderId="0" xfId="0" applyAlignment="1"/>
    <xf numFmtId="0" fontId="9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8" fillId="0" borderId="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justify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justify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83"/>
  <sheetViews>
    <sheetView tabSelected="1" view="pageBreakPreview" zoomScale="40" zoomScaleNormal="100" zoomScaleSheetLayoutView="40" workbookViewId="0">
      <selection activeCell="A9" sqref="A9:I9"/>
    </sheetView>
  </sheetViews>
  <sheetFormatPr defaultRowHeight="15" x14ac:dyDescent="0.25"/>
  <cols>
    <col min="1" max="1" width="7.140625" customWidth="1"/>
    <col min="2" max="2" width="124.7109375" customWidth="1"/>
    <col min="3" max="3" width="45.28515625" customWidth="1"/>
    <col min="4" max="4" width="28.7109375" style="4" customWidth="1"/>
    <col min="5" max="5" width="23" style="53" customWidth="1"/>
    <col min="6" max="6" width="21.42578125" style="53" customWidth="1"/>
    <col min="7" max="7" width="23" style="53" customWidth="1"/>
    <col min="8" max="8" width="23.5703125" customWidth="1"/>
    <col min="9" max="9" width="28.42578125" customWidth="1"/>
    <col min="11" max="11" width="23.28515625" bestFit="1" customWidth="1"/>
    <col min="12" max="12" width="21.42578125" customWidth="1"/>
    <col min="13" max="13" width="23.42578125" customWidth="1"/>
    <col min="15" max="15" width="27.7109375" customWidth="1"/>
  </cols>
  <sheetData>
    <row r="1" spans="1:13" x14ac:dyDescent="0.25">
      <c r="D1" s="1"/>
    </row>
    <row r="2" spans="1:13" ht="20.25" customHeight="1" x14ac:dyDescent="0.45">
      <c r="C2" s="16"/>
      <c r="D2" s="12"/>
      <c r="E2" s="69"/>
      <c r="F2" s="69"/>
      <c r="G2" s="69"/>
      <c r="H2" s="69"/>
      <c r="I2" s="69"/>
    </row>
    <row r="3" spans="1:13" ht="15" customHeight="1" x14ac:dyDescent="0.25">
      <c r="D3" s="13"/>
      <c r="E3" s="106" t="s">
        <v>20</v>
      </c>
      <c r="F3" s="106"/>
      <c r="G3" s="106"/>
      <c r="H3" s="106"/>
      <c r="I3" s="106"/>
    </row>
    <row r="4" spans="1:13" ht="15" customHeight="1" x14ac:dyDescent="0.25">
      <c r="D4" s="13"/>
      <c r="E4" s="106"/>
      <c r="F4" s="106"/>
      <c r="G4" s="106"/>
      <c r="H4" s="106"/>
      <c r="I4" s="106"/>
    </row>
    <row r="5" spans="1:13" ht="15" customHeight="1" x14ac:dyDescent="0.25">
      <c r="D5" s="13"/>
      <c r="E5" s="106"/>
      <c r="F5" s="106"/>
      <c r="G5" s="106"/>
      <c r="H5" s="106"/>
      <c r="I5" s="106"/>
    </row>
    <row r="6" spans="1:13" ht="159" customHeight="1" x14ac:dyDescent="0.25">
      <c r="D6" s="13"/>
      <c r="E6" s="67"/>
      <c r="F6" s="120" t="s">
        <v>119</v>
      </c>
      <c r="G6" s="120"/>
      <c r="H6" s="120"/>
      <c r="I6" s="120"/>
    </row>
    <row r="7" spans="1:13" ht="37.5" customHeight="1" x14ac:dyDescent="0.45">
      <c r="D7" s="14"/>
      <c r="E7" s="68"/>
      <c r="F7" s="101"/>
      <c r="G7" s="101"/>
      <c r="H7" s="101"/>
      <c r="I7" s="101"/>
    </row>
    <row r="8" spans="1:13" ht="81" customHeight="1" x14ac:dyDescent="0.45">
      <c r="D8" s="14"/>
      <c r="E8" s="68"/>
      <c r="F8" s="101"/>
      <c r="G8" s="101"/>
      <c r="H8" s="101"/>
      <c r="I8" s="101"/>
    </row>
    <row r="9" spans="1:13" ht="167.25" customHeight="1" x14ac:dyDescent="0.25">
      <c r="A9" s="119" t="s">
        <v>78</v>
      </c>
      <c r="B9" s="119"/>
      <c r="C9" s="119"/>
      <c r="D9" s="119"/>
      <c r="E9" s="119"/>
      <c r="F9" s="119"/>
      <c r="G9" s="119"/>
      <c r="H9" s="119"/>
      <c r="I9" s="119"/>
    </row>
    <row r="10" spans="1:13" ht="45" customHeight="1" x14ac:dyDescent="0.25">
      <c r="A10" s="112" t="s">
        <v>0</v>
      </c>
      <c r="B10" s="98" t="s">
        <v>1</v>
      </c>
      <c r="C10" s="110" t="s">
        <v>22</v>
      </c>
      <c r="D10" s="112" t="s">
        <v>2</v>
      </c>
      <c r="E10" s="98" t="s">
        <v>23</v>
      </c>
      <c r="F10" s="98"/>
      <c r="G10" s="98"/>
      <c r="H10" s="98"/>
      <c r="I10" s="98"/>
    </row>
    <row r="11" spans="1:13" ht="107.25" customHeight="1" x14ac:dyDescent="0.25">
      <c r="A11" s="112"/>
      <c r="B11" s="98"/>
      <c r="C11" s="111"/>
      <c r="D11" s="112"/>
      <c r="E11" s="70" t="s">
        <v>3</v>
      </c>
      <c r="F11" s="71" t="s">
        <v>104</v>
      </c>
      <c r="G11" s="71" t="s">
        <v>105</v>
      </c>
      <c r="H11" s="91" t="s">
        <v>106</v>
      </c>
      <c r="I11" s="72" t="s">
        <v>45</v>
      </c>
      <c r="K11" s="26"/>
      <c r="L11" s="27"/>
      <c r="M11" s="27"/>
    </row>
    <row r="12" spans="1:13" s="15" customFormat="1" ht="29.25" customHeight="1" x14ac:dyDescent="0.25">
      <c r="A12" s="71">
        <v>1</v>
      </c>
      <c r="B12" s="72">
        <v>2</v>
      </c>
      <c r="C12" s="73">
        <v>3</v>
      </c>
      <c r="D12" s="72">
        <v>4</v>
      </c>
      <c r="E12" s="70">
        <v>5</v>
      </c>
      <c r="F12" s="71">
        <v>6</v>
      </c>
      <c r="G12" s="72">
        <v>7</v>
      </c>
      <c r="H12" s="72">
        <v>8</v>
      </c>
      <c r="I12" s="72">
        <v>9</v>
      </c>
    </row>
    <row r="13" spans="1:13" ht="27.75" x14ac:dyDescent="0.35">
      <c r="A13" s="113" t="s">
        <v>14</v>
      </c>
      <c r="B13" s="114"/>
      <c r="C13" s="114"/>
      <c r="D13" s="114"/>
      <c r="E13" s="114"/>
      <c r="F13" s="114"/>
      <c r="G13" s="114"/>
      <c r="H13" s="114"/>
      <c r="I13" s="115"/>
      <c r="K13" s="28"/>
      <c r="L13" s="28"/>
      <c r="M13" s="28"/>
    </row>
    <row r="14" spans="1:13" s="10" customFormat="1" ht="49.5" customHeight="1" x14ac:dyDescent="0.25">
      <c r="A14" s="74" t="s">
        <v>4</v>
      </c>
      <c r="B14" s="75" t="s">
        <v>82</v>
      </c>
      <c r="C14" s="76" t="s">
        <v>18</v>
      </c>
      <c r="D14" s="74" t="s">
        <v>17</v>
      </c>
      <c r="E14" s="77">
        <v>792.9</v>
      </c>
      <c r="F14" s="78">
        <v>646.86</v>
      </c>
      <c r="G14" s="78">
        <v>549.44000000000005</v>
      </c>
      <c r="H14" s="78">
        <v>549.44000000000005</v>
      </c>
      <c r="I14" s="78">
        <v>437.7</v>
      </c>
      <c r="K14" s="29"/>
      <c r="L14" s="30"/>
      <c r="M14" s="30"/>
    </row>
    <row r="15" spans="1:13" s="10" customFormat="1" ht="39" customHeight="1" x14ac:dyDescent="0.25">
      <c r="A15" s="74" t="s">
        <v>5</v>
      </c>
      <c r="B15" s="75" t="s">
        <v>83</v>
      </c>
      <c r="C15" s="76" t="s">
        <v>18</v>
      </c>
      <c r="D15" s="74" t="s">
        <v>17</v>
      </c>
      <c r="E15" s="77">
        <v>1440.4</v>
      </c>
      <c r="F15" s="78">
        <v>961.702</v>
      </c>
      <c r="G15" s="78">
        <v>711.35</v>
      </c>
      <c r="H15" s="78">
        <v>711.35</v>
      </c>
      <c r="I15" s="78">
        <v>641.4</v>
      </c>
      <c r="K15" s="29"/>
      <c r="L15" s="30"/>
      <c r="M15" s="29"/>
    </row>
    <row r="16" spans="1:13" s="35" customFormat="1" ht="27.75" x14ac:dyDescent="0.25">
      <c r="A16" s="74" t="s">
        <v>6</v>
      </c>
      <c r="B16" s="79" t="s">
        <v>84</v>
      </c>
      <c r="C16" s="76" t="s">
        <v>18</v>
      </c>
      <c r="D16" s="74" t="s">
        <v>17</v>
      </c>
      <c r="E16" s="77">
        <v>569.1</v>
      </c>
      <c r="F16" s="78">
        <v>426.89</v>
      </c>
      <c r="G16" s="78">
        <v>389.17599999999999</v>
      </c>
      <c r="H16" s="78">
        <v>426.89</v>
      </c>
      <c r="I16" s="78">
        <v>426.89</v>
      </c>
      <c r="K16" s="36"/>
      <c r="L16" s="36"/>
      <c r="M16" s="36"/>
    </row>
    <row r="17" spans="1:13" s="10" customFormat="1" ht="40.5" customHeight="1" x14ac:dyDescent="0.25">
      <c r="A17" s="74" t="s">
        <v>7</v>
      </c>
      <c r="B17" s="80" t="s">
        <v>85</v>
      </c>
      <c r="C17" s="76" t="s">
        <v>18</v>
      </c>
      <c r="D17" s="74" t="s">
        <v>17</v>
      </c>
      <c r="E17" s="77">
        <v>727.9</v>
      </c>
      <c r="F17" s="78">
        <v>423.089</v>
      </c>
      <c r="G17" s="78">
        <v>327.97</v>
      </c>
      <c r="H17" s="78">
        <v>369.7</v>
      </c>
      <c r="I17" s="78">
        <v>369.7</v>
      </c>
      <c r="K17" s="30"/>
      <c r="L17" s="30"/>
      <c r="M17" s="29"/>
    </row>
    <row r="18" spans="1:13" s="10" customFormat="1" ht="40.5" customHeight="1" x14ac:dyDescent="0.25">
      <c r="A18" s="74" t="s">
        <v>8</v>
      </c>
      <c r="B18" s="80" t="s">
        <v>99</v>
      </c>
      <c r="C18" s="76" t="s">
        <v>18</v>
      </c>
      <c r="D18" s="74" t="s">
        <v>17</v>
      </c>
      <c r="E18" s="77">
        <v>304.57</v>
      </c>
      <c r="F18" s="78">
        <v>251.98</v>
      </c>
      <c r="G18" s="78">
        <v>211.32</v>
      </c>
      <c r="H18" s="78">
        <v>251.98</v>
      </c>
      <c r="I18" s="78">
        <v>206.8</v>
      </c>
      <c r="K18" s="30"/>
      <c r="L18" s="30"/>
      <c r="M18" s="29"/>
    </row>
    <row r="19" spans="1:13" s="10" customFormat="1" ht="40.5" customHeight="1" x14ac:dyDescent="0.25">
      <c r="A19" s="74" t="s">
        <v>65</v>
      </c>
      <c r="B19" s="80" t="s">
        <v>100</v>
      </c>
      <c r="C19" s="76" t="s">
        <v>18</v>
      </c>
      <c r="D19" s="74" t="s">
        <v>17</v>
      </c>
      <c r="E19" s="77">
        <v>389.57</v>
      </c>
      <c r="F19" s="78">
        <v>431.62</v>
      </c>
      <c r="G19" s="78">
        <v>370.20100000000002</v>
      </c>
      <c r="H19" s="78">
        <v>431.62</v>
      </c>
      <c r="I19" s="78">
        <v>382.4</v>
      </c>
      <c r="K19" s="30"/>
      <c r="L19" s="30"/>
      <c r="M19" s="29"/>
    </row>
    <row r="20" spans="1:13" s="10" customFormat="1" ht="36.75" customHeight="1" x14ac:dyDescent="0.25">
      <c r="A20" s="74" t="s">
        <v>9</v>
      </c>
      <c r="B20" s="80" t="s">
        <v>86</v>
      </c>
      <c r="C20" s="76" t="s">
        <v>18</v>
      </c>
      <c r="D20" s="74" t="s">
        <v>17</v>
      </c>
      <c r="E20" s="77">
        <v>381.4</v>
      </c>
      <c r="F20" s="78">
        <v>318.48899999999998</v>
      </c>
      <c r="G20" s="78">
        <v>262.56799999999998</v>
      </c>
      <c r="H20" s="78">
        <v>318.48899999999998</v>
      </c>
      <c r="I20" s="78">
        <v>293.60000000000002</v>
      </c>
      <c r="K20" s="29"/>
      <c r="L20" s="29"/>
      <c r="M20" s="29"/>
    </row>
    <row r="21" spans="1:13" s="10" customFormat="1" ht="48" customHeight="1" x14ac:dyDescent="0.25">
      <c r="A21" s="74" t="s">
        <v>10</v>
      </c>
      <c r="B21" s="80" t="s">
        <v>87</v>
      </c>
      <c r="C21" s="76" t="s">
        <v>18</v>
      </c>
      <c r="D21" s="74" t="s">
        <v>17</v>
      </c>
      <c r="E21" s="77">
        <v>270.3</v>
      </c>
      <c r="F21" s="78">
        <v>284.14</v>
      </c>
      <c r="G21" s="78">
        <v>197.27</v>
      </c>
      <c r="H21" s="78">
        <v>284.14</v>
      </c>
      <c r="I21" s="78">
        <v>268.2</v>
      </c>
      <c r="K21" s="30"/>
      <c r="L21" s="29"/>
      <c r="M21" s="29"/>
    </row>
    <row r="22" spans="1:13" s="10" customFormat="1" ht="39.75" customHeight="1" x14ac:dyDescent="0.25">
      <c r="A22" s="74" t="s">
        <v>11</v>
      </c>
      <c r="B22" s="80" t="s">
        <v>88</v>
      </c>
      <c r="C22" s="76" t="s">
        <v>18</v>
      </c>
      <c r="D22" s="74" t="s">
        <v>17</v>
      </c>
      <c r="E22" s="77">
        <v>316.60000000000002</v>
      </c>
      <c r="F22" s="78">
        <v>185.8</v>
      </c>
      <c r="G22" s="78">
        <v>172.32400000000001</v>
      </c>
      <c r="H22" s="78">
        <v>185.8</v>
      </c>
      <c r="I22" s="78">
        <v>167.7</v>
      </c>
      <c r="K22" s="30"/>
      <c r="L22" s="30"/>
      <c r="M22" s="30"/>
    </row>
    <row r="23" spans="1:13" s="10" customFormat="1" ht="39.75" customHeight="1" x14ac:dyDescent="0.25">
      <c r="A23" s="74" t="s">
        <v>12</v>
      </c>
      <c r="B23" s="80" t="s">
        <v>89</v>
      </c>
      <c r="C23" s="76" t="s">
        <v>18</v>
      </c>
      <c r="D23" s="74" t="s">
        <v>17</v>
      </c>
      <c r="E23" s="77">
        <v>260.07</v>
      </c>
      <c r="F23" s="74">
        <v>215.773</v>
      </c>
      <c r="G23" s="78">
        <v>171.286</v>
      </c>
      <c r="H23" s="74">
        <v>215.773</v>
      </c>
      <c r="I23" s="78">
        <v>189.8</v>
      </c>
      <c r="K23" s="30"/>
      <c r="L23" s="30"/>
      <c r="M23" s="30"/>
    </row>
    <row r="24" spans="1:13" s="10" customFormat="1" ht="39.75" customHeight="1" x14ac:dyDescent="0.25">
      <c r="A24" s="74" t="s">
        <v>13</v>
      </c>
      <c r="B24" s="80" t="s">
        <v>101</v>
      </c>
      <c r="C24" s="76" t="s">
        <v>18</v>
      </c>
      <c r="D24" s="74" t="s">
        <v>17</v>
      </c>
      <c r="E24" s="77">
        <v>389.65</v>
      </c>
      <c r="F24" s="74">
        <v>374.71899999999999</v>
      </c>
      <c r="G24" s="78">
        <v>242.69800000000001</v>
      </c>
      <c r="H24" s="74">
        <v>374.71899999999999</v>
      </c>
      <c r="I24" s="78">
        <v>316.7</v>
      </c>
      <c r="K24" s="30"/>
      <c r="L24" s="30"/>
      <c r="M24" s="30"/>
    </row>
    <row r="25" spans="1:13" s="10" customFormat="1" ht="39.75" customHeight="1" x14ac:dyDescent="0.25">
      <c r="A25" s="74" t="s">
        <v>38</v>
      </c>
      <c r="B25" s="80" t="s">
        <v>102</v>
      </c>
      <c r="C25" s="76" t="s">
        <v>18</v>
      </c>
      <c r="D25" s="74" t="s">
        <v>17</v>
      </c>
      <c r="E25" s="77">
        <v>330.3</v>
      </c>
      <c r="F25" s="74">
        <v>216.71</v>
      </c>
      <c r="G25" s="78">
        <v>230.11</v>
      </c>
      <c r="H25" s="78">
        <v>230.11</v>
      </c>
      <c r="I25" s="78">
        <v>201.1</v>
      </c>
      <c r="K25" s="30"/>
      <c r="L25" s="30"/>
      <c r="M25" s="30"/>
    </row>
    <row r="26" spans="1:13" s="10" customFormat="1" ht="44.25" customHeight="1" x14ac:dyDescent="0.25">
      <c r="A26" s="74" t="s">
        <v>39</v>
      </c>
      <c r="B26" s="75" t="s">
        <v>90</v>
      </c>
      <c r="C26" s="76" t="s">
        <v>18</v>
      </c>
      <c r="D26" s="74" t="s">
        <v>17</v>
      </c>
      <c r="E26" s="77">
        <v>256</v>
      </c>
      <c r="F26" s="78">
        <v>219.92</v>
      </c>
      <c r="G26" s="78">
        <v>163.4</v>
      </c>
      <c r="H26" s="78">
        <v>219.92</v>
      </c>
      <c r="I26" s="78">
        <v>154.74</v>
      </c>
      <c r="K26" s="29"/>
      <c r="L26" s="29"/>
      <c r="M26" s="30"/>
    </row>
    <row r="27" spans="1:13" s="10" customFormat="1" ht="44.25" customHeight="1" x14ac:dyDescent="0.25">
      <c r="A27" s="74" t="s">
        <v>40</v>
      </c>
      <c r="B27" s="75" t="s">
        <v>103</v>
      </c>
      <c r="C27" s="76" t="s">
        <v>18</v>
      </c>
      <c r="D27" s="74" t="s">
        <v>17</v>
      </c>
      <c r="E27" s="77">
        <v>448.8</v>
      </c>
      <c r="F27" s="78">
        <v>413.32</v>
      </c>
      <c r="G27" s="78">
        <v>309.26299999999998</v>
      </c>
      <c r="H27" s="78">
        <v>413.32</v>
      </c>
      <c r="I27" s="78">
        <v>363.32</v>
      </c>
      <c r="K27" s="29"/>
      <c r="L27" s="29"/>
      <c r="M27" s="30"/>
    </row>
    <row r="28" spans="1:13" s="10" customFormat="1" ht="44.25" customHeight="1" x14ac:dyDescent="0.25">
      <c r="A28" s="74" t="s">
        <v>76</v>
      </c>
      <c r="B28" s="75" t="s">
        <v>91</v>
      </c>
      <c r="C28" s="76" t="s">
        <v>18</v>
      </c>
      <c r="D28" s="74" t="s">
        <v>17</v>
      </c>
      <c r="E28" s="77">
        <v>289.8</v>
      </c>
      <c r="F28" s="78">
        <v>220.93</v>
      </c>
      <c r="G28" s="78">
        <v>162.61000000000001</v>
      </c>
      <c r="H28" s="78">
        <v>220.93</v>
      </c>
      <c r="I28" s="74">
        <v>184.8</v>
      </c>
      <c r="K28" s="29"/>
      <c r="L28" s="29"/>
      <c r="M28" s="30"/>
    </row>
    <row r="29" spans="1:13" s="10" customFormat="1" ht="44.25" customHeight="1" x14ac:dyDescent="0.25">
      <c r="A29" s="74" t="s">
        <v>77</v>
      </c>
      <c r="B29" s="75" t="s">
        <v>92</v>
      </c>
      <c r="C29" s="76" t="s">
        <v>18</v>
      </c>
      <c r="D29" s="74" t="s">
        <v>17</v>
      </c>
      <c r="E29" s="77">
        <v>587.20000000000005</v>
      </c>
      <c r="F29" s="78">
        <v>431.83</v>
      </c>
      <c r="G29" s="78">
        <v>348.44</v>
      </c>
      <c r="H29" s="78">
        <v>431.83</v>
      </c>
      <c r="I29" s="78">
        <v>368.6</v>
      </c>
      <c r="K29" s="29"/>
      <c r="L29" s="29"/>
      <c r="M29" s="30"/>
    </row>
    <row r="30" spans="1:13" s="10" customFormat="1" ht="44.25" customHeight="1" x14ac:dyDescent="0.25">
      <c r="A30" s="74" t="s">
        <v>79</v>
      </c>
      <c r="B30" s="75" t="s">
        <v>93</v>
      </c>
      <c r="C30" s="76" t="s">
        <v>18</v>
      </c>
      <c r="D30" s="74" t="s">
        <v>17</v>
      </c>
      <c r="E30" s="77">
        <v>100.8</v>
      </c>
      <c r="F30" s="78">
        <v>88.57</v>
      </c>
      <c r="G30" s="78">
        <v>73.62</v>
      </c>
      <c r="H30" s="78">
        <v>88.57</v>
      </c>
      <c r="I30" s="78">
        <v>88.57</v>
      </c>
      <c r="K30" s="29"/>
      <c r="L30" s="29"/>
      <c r="M30" s="30"/>
    </row>
    <row r="31" spans="1:13" s="10" customFormat="1" ht="65.25" customHeight="1" x14ac:dyDescent="0.25">
      <c r="A31" s="74" t="s">
        <v>110</v>
      </c>
      <c r="B31" s="75" t="s">
        <v>94</v>
      </c>
      <c r="C31" s="76" t="s">
        <v>18</v>
      </c>
      <c r="D31" s="74" t="s">
        <v>17</v>
      </c>
      <c r="E31" s="77">
        <v>458.1</v>
      </c>
      <c r="F31" s="78">
        <v>368.19499999999999</v>
      </c>
      <c r="G31" s="78">
        <v>257.20999999999998</v>
      </c>
      <c r="H31" s="78">
        <v>368.19499999999999</v>
      </c>
      <c r="I31" s="78">
        <v>368.19499999999999</v>
      </c>
      <c r="K31" s="30"/>
      <c r="L31" s="29"/>
      <c r="M31" s="30"/>
    </row>
    <row r="32" spans="1:13" s="10" customFormat="1" ht="44.25" customHeight="1" x14ac:dyDescent="0.25">
      <c r="A32" s="74" t="s">
        <v>111</v>
      </c>
      <c r="B32" s="75" t="s">
        <v>95</v>
      </c>
      <c r="C32" s="76" t="s">
        <v>18</v>
      </c>
      <c r="D32" s="74" t="s">
        <v>17</v>
      </c>
      <c r="E32" s="77">
        <v>195.3</v>
      </c>
      <c r="F32" s="78">
        <v>182.05</v>
      </c>
      <c r="G32" s="78">
        <v>139.33000000000001</v>
      </c>
      <c r="H32" s="78">
        <v>182.05</v>
      </c>
      <c r="I32" s="78">
        <v>182.05</v>
      </c>
      <c r="K32" s="30"/>
      <c r="L32" s="29"/>
      <c r="M32" s="30"/>
    </row>
    <row r="33" spans="1:15" s="10" customFormat="1" ht="59.25" customHeight="1" x14ac:dyDescent="0.25">
      <c r="A33" s="74" t="s">
        <v>112</v>
      </c>
      <c r="B33" s="75" t="s">
        <v>96</v>
      </c>
      <c r="C33" s="76" t="s">
        <v>18</v>
      </c>
      <c r="D33" s="74" t="s">
        <v>17</v>
      </c>
      <c r="E33" s="77">
        <v>177.9</v>
      </c>
      <c r="F33" s="78">
        <v>160.76</v>
      </c>
      <c r="G33" s="78">
        <v>107.70099999999999</v>
      </c>
      <c r="H33" s="78">
        <v>160.76</v>
      </c>
      <c r="I33" s="78">
        <v>160.76</v>
      </c>
      <c r="K33" s="30"/>
      <c r="L33" s="29"/>
      <c r="M33" s="30"/>
    </row>
    <row r="34" spans="1:15" s="10" customFormat="1" ht="38.25" customHeight="1" x14ac:dyDescent="0.25">
      <c r="A34" s="74" t="s">
        <v>113</v>
      </c>
      <c r="B34" s="75" t="s">
        <v>97</v>
      </c>
      <c r="C34" s="76" t="s">
        <v>18</v>
      </c>
      <c r="D34" s="74" t="s">
        <v>17</v>
      </c>
      <c r="E34" s="77">
        <v>479.9</v>
      </c>
      <c r="F34" s="78">
        <v>398.95</v>
      </c>
      <c r="G34" s="78">
        <v>297.49</v>
      </c>
      <c r="H34" s="78">
        <v>398.95</v>
      </c>
      <c r="I34" s="78">
        <v>398.95</v>
      </c>
      <c r="K34" s="30"/>
      <c r="L34" s="29"/>
      <c r="M34" s="29"/>
    </row>
    <row r="35" spans="1:15" s="10" customFormat="1" ht="38.25" customHeight="1" x14ac:dyDescent="0.25">
      <c r="A35" s="74" t="s">
        <v>114</v>
      </c>
      <c r="B35" s="75" t="s">
        <v>98</v>
      </c>
      <c r="C35" s="76" t="s">
        <v>18</v>
      </c>
      <c r="D35" s="74" t="s">
        <v>17</v>
      </c>
      <c r="E35" s="77">
        <v>214.68</v>
      </c>
      <c r="F35" s="81">
        <v>247.99</v>
      </c>
      <c r="G35" s="81">
        <v>179.15100000000001</v>
      </c>
      <c r="H35" s="81">
        <v>247.99</v>
      </c>
      <c r="I35" s="81">
        <v>247.99</v>
      </c>
      <c r="K35" s="30"/>
      <c r="L35" s="29"/>
      <c r="M35" s="29"/>
    </row>
    <row r="36" spans="1:15" s="35" customFormat="1" ht="46.5" customHeight="1" x14ac:dyDescent="0.25">
      <c r="A36" s="104" t="s">
        <v>19</v>
      </c>
      <c r="B36" s="105"/>
      <c r="C36" s="73" t="s">
        <v>18</v>
      </c>
      <c r="D36" s="72" t="s">
        <v>17</v>
      </c>
      <c r="E36" s="82">
        <f>SUM(E14:E35)</f>
        <v>9381.24</v>
      </c>
      <c r="F36" s="82">
        <f t="shared" ref="F36:I36" si="0">SUM(F14:F35)</f>
        <v>7470.2869999999994</v>
      </c>
      <c r="G36" s="82">
        <f t="shared" si="0"/>
        <v>5873.927999999999</v>
      </c>
      <c r="H36" s="82">
        <f t="shared" si="0"/>
        <v>7082.5259999999989</v>
      </c>
      <c r="I36" s="82">
        <f t="shared" si="0"/>
        <v>6419.9649999999992</v>
      </c>
      <c r="K36" s="39"/>
      <c r="L36" s="39"/>
      <c r="M36" s="39"/>
      <c r="O36" s="39"/>
    </row>
    <row r="37" spans="1:15" s="35" customFormat="1" ht="27.75" x14ac:dyDescent="0.35">
      <c r="A37" s="116" t="s">
        <v>15</v>
      </c>
      <c r="B37" s="117"/>
      <c r="C37" s="117"/>
      <c r="D37" s="117"/>
      <c r="E37" s="117"/>
      <c r="F37" s="117"/>
      <c r="G37" s="117"/>
      <c r="H37" s="117"/>
      <c r="I37" s="118"/>
      <c r="K37" s="40"/>
      <c r="L37" s="40"/>
      <c r="M37" s="40"/>
    </row>
    <row r="38" spans="1:15" s="35" customFormat="1" ht="45.75" customHeight="1" x14ac:dyDescent="0.25">
      <c r="A38" s="83" t="s">
        <v>4</v>
      </c>
      <c r="B38" s="84" t="s">
        <v>59</v>
      </c>
      <c r="C38" s="85" t="s">
        <v>18</v>
      </c>
      <c r="D38" s="86" t="s">
        <v>17</v>
      </c>
      <c r="E38" s="77">
        <v>352</v>
      </c>
      <c r="F38" s="78">
        <v>364.2</v>
      </c>
      <c r="G38" s="78">
        <v>271.89999999999998</v>
      </c>
      <c r="H38" s="78">
        <v>364.2</v>
      </c>
      <c r="I38" s="78">
        <f>H38-(103.6*1000*0.00086)</f>
        <v>275.10399999999998</v>
      </c>
      <c r="K38" s="40"/>
      <c r="L38" s="40"/>
      <c r="M38" s="40"/>
    </row>
    <row r="39" spans="1:15" s="35" customFormat="1" ht="45.75" customHeight="1" x14ac:dyDescent="0.25">
      <c r="A39" s="123" t="s">
        <v>5</v>
      </c>
      <c r="B39" s="121" t="s">
        <v>80</v>
      </c>
      <c r="C39" s="85" t="s">
        <v>18</v>
      </c>
      <c r="D39" s="86" t="s">
        <v>17</v>
      </c>
      <c r="E39" s="77">
        <v>1428.6</v>
      </c>
      <c r="F39" s="78">
        <v>1300.8879999999999</v>
      </c>
      <c r="G39" s="78">
        <v>893.05</v>
      </c>
      <c r="H39" s="78">
        <v>1300.9000000000001</v>
      </c>
      <c r="I39" s="78">
        <v>884.4</v>
      </c>
      <c r="K39" s="40"/>
      <c r="L39" s="40"/>
      <c r="M39" s="40"/>
    </row>
    <row r="40" spans="1:15" s="35" customFormat="1" ht="45.75" customHeight="1" x14ac:dyDescent="0.25">
      <c r="A40" s="124"/>
      <c r="B40" s="122"/>
      <c r="C40" s="85" t="s">
        <v>33</v>
      </c>
      <c r="D40" s="86" t="s">
        <v>81</v>
      </c>
      <c r="E40" s="77">
        <v>205.84</v>
      </c>
      <c r="F40" s="78">
        <v>172.63499999999999</v>
      </c>
      <c r="G40" s="78">
        <v>153.995</v>
      </c>
      <c r="H40" s="78">
        <v>153.995</v>
      </c>
      <c r="I40" s="78">
        <v>82.11</v>
      </c>
      <c r="K40" s="40"/>
      <c r="L40" s="40"/>
      <c r="M40" s="40"/>
    </row>
    <row r="41" spans="1:15" s="35" customFormat="1" ht="41.25" customHeight="1" x14ac:dyDescent="0.25">
      <c r="A41" s="86" t="s">
        <v>6</v>
      </c>
      <c r="B41" s="75" t="s">
        <v>74</v>
      </c>
      <c r="C41" s="85" t="s">
        <v>18</v>
      </c>
      <c r="D41" s="86" t="s">
        <v>17</v>
      </c>
      <c r="E41" s="77">
        <v>2980</v>
      </c>
      <c r="F41" s="78">
        <v>2950.9</v>
      </c>
      <c r="G41" s="78">
        <v>2549.5</v>
      </c>
      <c r="H41" s="78">
        <v>2950.9</v>
      </c>
      <c r="I41" s="78">
        <v>2328</v>
      </c>
      <c r="K41" s="40"/>
      <c r="L41" s="40"/>
      <c r="M41" s="40"/>
    </row>
    <row r="42" spans="1:15" s="35" customFormat="1" ht="55.5" x14ac:dyDescent="0.25">
      <c r="A42" s="86" t="s">
        <v>7</v>
      </c>
      <c r="B42" s="75" t="s">
        <v>73</v>
      </c>
      <c r="C42" s="85" t="s">
        <v>18</v>
      </c>
      <c r="D42" s="86" t="s">
        <v>17</v>
      </c>
      <c r="E42" s="77">
        <v>1570</v>
      </c>
      <c r="F42" s="78">
        <v>1218.4000000000001</v>
      </c>
      <c r="G42" s="78">
        <v>1046.0999999999999</v>
      </c>
      <c r="H42" s="78">
        <v>1218.4000000000001</v>
      </c>
      <c r="I42" s="78">
        <v>923.4</v>
      </c>
      <c r="K42" s="40"/>
      <c r="L42" s="40"/>
      <c r="M42" s="40"/>
    </row>
    <row r="43" spans="1:15" s="35" customFormat="1" ht="55.5" x14ac:dyDescent="0.25">
      <c r="A43" s="85" t="s">
        <v>8</v>
      </c>
      <c r="B43" s="75" t="s">
        <v>63</v>
      </c>
      <c r="C43" s="85" t="s">
        <v>18</v>
      </c>
      <c r="D43" s="86" t="s">
        <v>17</v>
      </c>
      <c r="E43" s="77">
        <v>1440</v>
      </c>
      <c r="F43" s="78">
        <v>1009.2</v>
      </c>
      <c r="G43" s="78">
        <v>825.2</v>
      </c>
      <c r="H43" s="78">
        <v>1009.2</v>
      </c>
      <c r="I43" s="78">
        <v>837</v>
      </c>
      <c r="K43" s="40"/>
      <c r="L43" s="40"/>
      <c r="M43" s="40"/>
    </row>
    <row r="44" spans="1:15" s="35" customFormat="1" ht="62.25" customHeight="1" x14ac:dyDescent="0.25">
      <c r="A44" s="85" t="s">
        <v>65</v>
      </c>
      <c r="B44" s="75" t="s">
        <v>75</v>
      </c>
      <c r="C44" s="85" t="s">
        <v>18</v>
      </c>
      <c r="D44" s="86" t="s">
        <v>17</v>
      </c>
      <c r="E44" s="77">
        <v>1259</v>
      </c>
      <c r="F44" s="77">
        <v>1236.3</v>
      </c>
      <c r="G44" s="77">
        <v>1061.93</v>
      </c>
      <c r="H44" s="77">
        <v>1236.3</v>
      </c>
      <c r="I44" s="77">
        <v>933</v>
      </c>
      <c r="K44" s="40"/>
      <c r="L44" s="40"/>
      <c r="M44" s="40"/>
    </row>
    <row r="45" spans="1:15" s="35" customFormat="1" ht="49.5" customHeight="1" x14ac:dyDescent="0.25">
      <c r="A45" s="125" t="s">
        <v>19</v>
      </c>
      <c r="B45" s="125"/>
      <c r="C45" s="87" t="s">
        <v>18</v>
      </c>
      <c r="D45" s="87" t="s">
        <v>17</v>
      </c>
      <c r="E45" s="88">
        <f>SUM(E38:E44)</f>
        <v>9235.4399999999987</v>
      </c>
      <c r="F45" s="88">
        <f t="shared" ref="F45:I45" si="1">SUM(F38:F44)</f>
        <v>8252.5229999999992</v>
      </c>
      <c r="G45" s="88">
        <f t="shared" si="1"/>
        <v>6801.6750000000002</v>
      </c>
      <c r="H45" s="88">
        <f t="shared" si="1"/>
        <v>8233.8950000000004</v>
      </c>
      <c r="I45" s="88">
        <f t="shared" si="1"/>
        <v>6263.0139999999992</v>
      </c>
      <c r="J45" s="41"/>
      <c r="K45" s="39"/>
      <c r="L45" s="39"/>
      <c r="M45" s="39"/>
      <c r="O45" s="39"/>
    </row>
    <row r="46" spans="1:15" s="35" customFormat="1" ht="49.5" customHeight="1" x14ac:dyDescent="0.25">
      <c r="A46" s="125"/>
      <c r="B46" s="125"/>
      <c r="C46" s="89" t="s">
        <v>33</v>
      </c>
      <c r="D46" s="87" t="s">
        <v>81</v>
      </c>
      <c r="E46" s="88">
        <f>E40</f>
        <v>205.84</v>
      </c>
      <c r="F46" s="88">
        <f t="shared" ref="F46:I46" si="2">F40</f>
        <v>172.63499999999999</v>
      </c>
      <c r="G46" s="88">
        <f t="shared" si="2"/>
        <v>153.995</v>
      </c>
      <c r="H46" s="88">
        <f t="shared" si="2"/>
        <v>153.995</v>
      </c>
      <c r="I46" s="88">
        <f t="shared" si="2"/>
        <v>82.11</v>
      </c>
      <c r="J46" s="41"/>
      <c r="K46" s="39"/>
      <c r="L46" s="39"/>
      <c r="M46" s="39"/>
      <c r="O46" s="39"/>
    </row>
    <row r="47" spans="1:15" s="35" customFormat="1" ht="39.75" customHeight="1" x14ac:dyDescent="0.25">
      <c r="A47" s="107" t="s">
        <v>16</v>
      </c>
      <c r="B47" s="108"/>
      <c r="C47" s="108"/>
      <c r="D47" s="108"/>
      <c r="E47" s="108"/>
      <c r="F47" s="108"/>
      <c r="G47" s="108"/>
      <c r="H47" s="108"/>
      <c r="I47" s="109"/>
      <c r="K47" s="40"/>
      <c r="L47" s="40"/>
      <c r="M47" s="40"/>
    </row>
    <row r="48" spans="1:15" s="10" customFormat="1" ht="52.5" customHeight="1" x14ac:dyDescent="0.25">
      <c r="A48" s="74" t="s">
        <v>4</v>
      </c>
      <c r="B48" s="75" t="s">
        <v>60</v>
      </c>
      <c r="C48" s="76" t="s">
        <v>18</v>
      </c>
      <c r="D48" s="74" t="s">
        <v>17</v>
      </c>
      <c r="E48" s="77">
        <v>88.59</v>
      </c>
      <c r="F48" s="78">
        <v>62.46</v>
      </c>
      <c r="G48" s="78">
        <v>62.42</v>
      </c>
      <c r="H48" s="78">
        <v>62.42</v>
      </c>
      <c r="I48" s="78">
        <f>H48-(15*1000*0.00086)</f>
        <v>49.52</v>
      </c>
      <c r="K48" s="29"/>
      <c r="L48" s="29"/>
      <c r="M48" s="29"/>
    </row>
    <row r="49" spans="1:15" s="10" customFormat="1" ht="47.25" customHeight="1" x14ac:dyDescent="0.25">
      <c r="A49" s="74" t="s">
        <v>5</v>
      </c>
      <c r="B49" s="75" t="s">
        <v>64</v>
      </c>
      <c r="C49" s="76" t="s">
        <v>18</v>
      </c>
      <c r="D49" s="74" t="s">
        <v>17</v>
      </c>
      <c r="E49" s="77">
        <v>106.999</v>
      </c>
      <c r="F49" s="78">
        <v>120.19</v>
      </c>
      <c r="G49" s="78">
        <v>110.59</v>
      </c>
      <c r="H49" s="78">
        <v>120.19</v>
      </c>
      <c r="I49" s="78">
        <v>103.98</v>
      </c>
      <c r="K49" s="29"/>
      <c r="L49" s="29"/>
      <c r="M49" s="29"/>
    </row>
    <row r="50" spans="1:15" s="10" customFormat="1" ht="50.25" customHeight="1" x14ac:dyDescent="0.25">
      <c r="A50" s="74" t="s">
        <v>6</v>
      </c>
      <c r="B50" s="75" t="s">
        <v>28</v>
      </c>
      <c r="C50" s="76" t="s">
        <v>18</v>
      </c>
      <c r="D50" s="74" t="s">
        <v>17</v>
      </c>
      <c r="E50" s="77">
        <v>24.878</v>
      </c>
      <c r="F50" s="78">
        <v>23.13</v>
      </c>
      <c r="G50" s="78">
        <v>21.65</v>
      </c>
      <c r="H50" s="78">
        <v>23.13</v>
      </c>
      <c r="I50" s="78">
        <v>21.42</v>
      </c>
      <c r="K50" s="29"/>
      <c r="L50" s="29"/>
      <c r="M50" s="29"/>
    </row>
    <row r="51" spans="1:15" s="10" customFormat="1" ht="56.25" customHeight="1" x14ac:dyDescent="0.25">
      <c r="A51" s="98" t="s">
        <v>19</v>
      </c>
      <c r="B51" s="98"/>
      <c r="C51" s="73" t="s">
        <v>18</v>
      </c>
      <c r="D51" s="72" t="s">
        <v>17</v>
      </c>
      <c r="E51" s="82">
        <f>SUM(E48:E50)</f>
        <v>220.46699999999998</v>
      </c>
      <c r="F51" s="82">
        <f>SUM(F48:F50)</f>
        <v>205.78</v>
      </c>
      <c r="G51" s="82">
        <f>SUM(G48:G50)</f>
        <v>194.66</v>
      </c>
      <c r="H51" s="82">
        <f>SUM(H48:H50)</f>
        <v>205.74</v>
      </c>
      <c r="I51" s="82">
        <f>SUM(I48:I50)</f>
        <v>174.92000000000002</v>
      </c>
      <c r="K51" s="29"/>
      <c r="L51" s="29"/>
      <c r="M51" s="29"/>
    </row>
    <row r="52" spans="1:15" s="10" customFormat="1" ht="34.5" customHeight="1" x14ac:dyDescent="0.25">
      <c r="A52" s="95" t="s">
        <v>61</v>
      </c>
      <c r="B52" s="96"/>
      <c r="C52" s="96"/>
      <c r="D52" s="96"/>
      <c r="E52" s="96"/>
      <c r="F52" s="96"/>
      <c r="G52" s="96"/>
      <c r="H52" s="96"/>
      <c r="I52" s="97"/>
      <c r="K52" s="29"/>
      <c r="L52" s="29"/>
      <c r="M52" s="29"/>
    </row>
    <row r="53" spans="1:15" s="10" customFormat="1" ht="45" customHeight="1" x14ac:dyDescent="0.25">
      <c r="A53" s="90" t="s">
        <v>4</v>
      </c>
      <c r="B53" s="75" t="s">
        <v>62</v>
      </c>
      <c r="C53" s="76" t="s">
        <v>18</v>
      </c>
      <c r="D53" s="74" t="s">
        <v>17</v>
      </c>
      <c r="E53" s="77">
        <v>66.328999999999994</v>
      </c>
      <c r="F53" s="78">
        <v>60</v>
      </c>
      <c r="G53" s="78">
        <v>60</v>
      </c>
      <c r="H53" s="78">
        <v>60</v>
      </c>
      <c r="I53" s="78">
        <v>53.42</v>
      </c>
      <c r="K53" s="29"/>
      <c r="L53" s="29"/>
      <c r="M53" s="29"/>
    </row>
    <row r="54" spans="1:15" s="10" customFormat="1" ht="45" customHeight="1" x14ac:dyDescent="0.25">
      <c r="A54" s="104" t="s">
        <v>19</v>
      </c>
      <c r="B54" s="105"/>
      <c r="C54" s="93" t="s">
        <v>18</v>
      </c>
      <c r="D54" s="92" t="s">
        <v>17</v>
      </c>
      <c r="E54" s="82">
        <f>E53</f>
        <v>66.328999999999994</v>
      </c>
      <c r="F54" s="82">
        <f t="shared" ref="F54:I54" si="3">F53</f>
        <v>60</v>
      </c>
      <c r="G54" s="82">
        <f t="shared" si="3"/>
        <v>60</v>
      </c>
      <c r="H54" s="82">
        <f t="shared" si="3"/>
        <v>60</v>
      </c>
      <c r="I54" s="82">
        <f t="shared" si="3"/>
        <v>53.42</v>
      </c>
      <c r="K54" s="29"/>
      <c r="L54" s="29"/>
      <c r="M54" s="29"/>
    </row>
    <row r="55" spans="1:15" s="10" customFormat="1" ht="45" customHeight="1" x14ac:dyDescent="0.25">
      <c r="A55" s="95" t="s">
        <v>107</v>
      </c>
      <c r="B55" s="154"/>
      <c r="C55" s="154"/>
      <c r="D55" s="154"/>
      <c r="E55" s="154"/>
      <c r="F55" s="154"/>
      <c r="G55" s="154"/>
      <c r="H55" s="154"/>
      <c r="I55" s="155"/>
      <c r="K55" s="29"/>
      <c r="L55" s="29"/>
      <c r="M55" s="29"/>
    </row>
    <row r="56" spans="1:15" s="10" customFormat="1" ht="45" customHeight="1" x14ac:dyDescent="0.25">
      <c r="A56" s="74" t="s">
        <v>108</v>
      </c>
      <c r="B56" s="75" t="s">
        <v>109</v>
      </c>
      <c r="C56" s="76" t="s">
        <v>18</v>
      </c>
      <c r="D56" s="74" t="s">
        <v>17</v>
      </c>
      <c r="E56" s="77">
        <v>165.5</v>
      </c>
      <c r="F56" s="77">
        <v>71.2</v>
      </c>
      <c r="G56" s="77">
        <v>71.2</v>
      </c>
      <c r="H56" s="77">
        <v>71.2</v>
      </c>
      <c r="I56" s="77">
        <v>71.2</v>
      </c>
      <c r="K56" s="29"/>
      <c r="L56" s="29"/>
      <c r="M56" s="29"/>
    </row>
    <row r="57" spans="1:15" s="10" customFormat="1" ht="47.25" customHeight="1" x14ac:dyDescent="0.25">
      <c r="A57" s="104" t="s">
        <v>19</v>
      </c>
      <c r="B57" s="105"/>
      <c r="C57" s="73" t="s">
        <v>18</v>
      </c>
      <c r="D57" s="72" t="s">
        <v>17</v>
      </c>
      <c r="E57" s="82">
        <f>E56</f>
        <v>165.5</v>
      </c>
      <c r="F57" s="82">
        <f t="shared" ref="F57:I57" si="4">F56</f>
        <v>71.2</v>
      </c>
      <c r="G57" s="82">
        <f t="shared" si="4"/>
        <v>71.2</v>
      </c>
      <c r="H57" s="82">
        <f t="shared" si="4"/>
        <v>71.2</v>
      </c>
      <c r="I57" s="82">
        <f t="shared" si="4"/>
        <v>71.2</v>
      </c>
      <c r="K57" s="31"/>
      <c r="L57" s="31"/>
      <c r="M57" s="31"/>
      <c r="N57" s="31"/>
      <c r="O57" s="31"/>
    </row>
    <row r="58" spans="1:15" s="10" customFormat="1" ht="47.25" customHeight="1" x14ac:dyDescent="0.25">
      <c r="A58" s="98" t="s">
        <v>21</v>
      </c>
      <c r="B58" s="98"/>
      <c r="C58" s="72" t="s">
        <v>18</v>
      </c>
      <c r="D58" s="72" t="s">
        <v>17</v>
      </c>
      <c r="E58" s="82">
        <f>E57+E51+E45+E36</f>
        <v>19002.646999999997</v>
      </c>
      <c r="F58" s="82">
        <f>F57+F51+F45+F36</f>
        <v>15999.789999999997</v>
      </c>
      <c r="G58" s="82">
        <f>G57+G51+G45+G36</f>
        <v>12941.463</v>
      </c>
      <c r="H58" s="82">
        <f>H57+H51+H45+H36</f>
        <v>15593.361000000001</v>
      </c>
      <c r="I58" s="82">
        <f>I57+I51+I45+I36</f>
        <v>12929.098999999998</v>
      </c>
      <c r="J58" s="20"/>
      <c r="K58" s="29"/>
      <c r="L58" s="29"/>
      <c r="M58" s="29"/>
      <c r="O58" s="31"/>
    </row>
    <row r="59" spans="1:15" s="10" customFormat="1" ht="27.75" x14ac:dyDescent="0.25">
      <c r="A59" s="98"/>
      <c r="B59" s="98"/>
      <c r="C59" s="87" t="s">
        <v>33</v>
      </c>
      <c r="D59" s="87" t="s">
        <v>81</v>
      </c>
      <c r="E59" s="82">
        <v>205.84</v>
      </c>
      <c r="F59" s="88">
        <v>173.91</v>
      </c>
      <c r="G59" s="88">
        <v>173.91</v>
      </c>
      <c r="H59" s="88">
        <v>173.91</v>
      </c>
      <c r="I59" s="88">
        <v>82.11</v>
      </c>
      <c r="J59" s="20"/>
      <c r="K59" s="29"/>
      <c r="L59" s="29"/>
      <c r="M59" s="29"/>
    </row>
    <row r="60" spans="1:15" s="10" customFormat="1" ht="27.75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9"/>
      <c r="L60" s="29"/>
      <c r="M60" s="29"/>
    </row>
    <row r="61" spans="1:15" s="10" customFormat="1" ht="93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9"/>
      <c r="L61" s="29"/>
      <c r="M61" s="29"/>
    </row>
    <row r="62" spans="1:15" ht="30.75" x14ac:dyDescent="0.45">
      <c r="A62" s="94" t="s">
        <v>115</v>
      </c>
      <c r="B62" s="158"/>
      <c r="C62" s="1"/>
      <c r="D62" s="1"/>
      <c r="E62" s="20"/>
      <c r="F62" s="20"/>
      <c r="G62" s="20"/>
      <c r="H62" s="157" t="s">
        <v>116</v>
      </c>
      <c r="I62" s="156"/>
      <c r="J62" s="1"/>
      <c r="K62" s="28"/>
      <c r="L62" s="28"/>
      <c r="M62" s="28"/>
    </row>
    <row r="63" spans="1:15" ht="33.75" customHeight="1" x14ac:dyDescent="0.4">
      <c r="A63" s="99"/>
      <c r="B63" s="100"/>
      <c r="C63" s="101"/>
      <c r="D63" s="1"/>
      <c r="E63" s="20"/>
      <c r="F63" s="20"/>
      <c r="G63" s="20"/>
      <c r="H63" s="102"/>
      <c r="I63" s="103"/>
      <c r="J63" s="1"/>
      <c r="K63" s="28"/>
      <c r="L63" s="28"/>
      <c r="M63" s="28"/>
    </row>
    <row r="64" spans="1:15" ht="30.75" x14ac:dyDescent="0.45">
      <c r="A64" s="94" t="s">
        <v>117</v>
      </c>
      <c r="B64" s="94"/>
      <c r="C64" s="1"/>
      <c r="D64" s="1"/>
      <c r="E64" s="20"/>
      <c r="F64" s="20"/>
      <c r="G64" s="20"/>
      <c r="H64" s="1"/>
      <c r="I64" s="1"/>
      <c r="J64" s="1"/>
      <c r="K64" s="28"/>
      <c r="L64" s="28"/>
      <c r="M64" s="28"/>
    </row>
    <row r="65" spans="1:13" ht="30.75" x14ac:dyDescent="0.25">
      <c r="B65" s="21"/>
      <c r="C65" s="1"/>
      <c r="D65" s="1"/>
      <c r="E65" s="20"/>
      <c r="F65" s="20"/>
      <c r="G65" s="20"/>
      <c r="H65" s="1"/>
      <c r="I65" s="1"/>
      <c r="J65" s="1"/>
      <c r="K65" s="28"/>
      <c r="L65" s="28"/>
      <c r="M65" s="28"/>
    </row>
    <row r="66" spans="1:13" s="10" customFormat="1" ht="27.75" x14ac:dyDescent="0.25">
      <c r="A66" s="20"/>
      <c r="B66" s="20" t="s">
        <v>118</v>
      </c>
      <c r="C66" s="20"/>
      <c r="D66" s="20"/>
      <c r="E66" s="20"/>
      <c r="F66" s="20"/>
      <c r="G66" s="20"/>
      <c r="H66" s="20"/>
      <c r="I66" s="20"/>
      <c r="J66" s="20"/>
      <c r="K66" s="29"/>
      <c r="L66" s="29"/>
      <c r="M66" s="29"/>
    </row>
    <row r="67" spans="1:13" x14ac:dyDescent="0.25">
      <c r="A67" s="1"/>
      <c r="B67" s="1"/>
      <c r="C67" s="1"/>
      <c r="D67" s="1"/>
      <c r="E67" s="62"/>
      <c r="F67" s="62"/>
      <c r="G67" s="62"/>
      <c r="H67" s="1"/>
      <c r="I67" s="1"/>
      <c r="J67" s="1"/>
    </row>
    <row r="68" spans="1:13" x14ac:dyDescent="0.25">
      <c r="A68" s="1"/>
      <c r="B68" s="1"/>
      <c r="C68" s="1"/>
      <c r="D68" s="1"/>
      <c r="E68" s="62"/>
      <c r="F68" s="62"/>
      <c r="G68" s="62"/>
      <c r="H68" s="1"/>
      <c r="I68" s="1"/>
      <c r="J68" s="1"/>
    </row>
    <row r="69" spans="1:13" x14ac:dyDescent="0.25">
      <c r="A69" s="1"/>
      <c r="B69" s="1"/>
      <c r="C69" s="1"/>
      <c r="D69" s="1"/>
      <c r="E69" s="62"/>
      <c r="F69" s="62"/>
      <c r="G69" s="62"/>
      <c r="H69" s="1"/>
      <c r="I69" s="1"/>
      <c r="J69" s="1"/>
    </row>
    <row r="70" spans="1:13" x14ac:dyDescent="0.25">
      <c r="A70" s="1"/>
      <c r="B70" s="1"/>
      <c r="C70" s="1"/>
      <c r="D70" s="1"/>
      <c r="E70" s="62"/>
      <c r="F70" s="62"/>
      <c r="G70" s="62"/>
      <c r="H70" s="1"/>
      <c r="I70" s="1"/>
      <c r="J70" s="1"/>
    </row>
    <row r="71" spans="1:13" x14ac:dyDescent="0.25">
      <c r="A71" s="1"/>
      <c r="B71" s="1"/>
      <c r="C71" s="1"/>
      <c r="D71" s="1"/>
      <c r="E71" s="62"/>
      <c r="F71" s="62"/>
      <c r="G71" s="62"/>
      <c r="H71" s="1"/>
      <c r="I71" s="1"/>
      <c r="J71" s="1"/>
    </row>
    <row r="72" spans="1:13" x14ac:dyDescent="0.25">
      <c r="A72" s="1"/>
      <c r="B72" s="1"/>
      <c r="C72" s="1"/>
      <c r="D72" s="1"/>
      <c r="E72" s="62"/>
      <c r="F72" s="62"/>
      <c r="G72" s="62"/>
      <c r="H72" s="1"/>
      <c r="I72" s="1"/>
      <c r="J72" s="1"/>
    </row>
    <row r="73" spans="1:13" x14ac:dyDescent="0.25">
      <c r="A73" s="1"/>
      <c r="B73" s="1"/>
      <c r="C73" s="1"/>
      <c r="D73" s="1"/>
      <c r="E73" s="62"/>
      <c r="F73" s="62"/>
      <c r="G73" s="62"/>
      <c r="H73" s="1"/>
      <c r="I73" s="1"/>
      <c r="J73" s="1"/>
    </row>
    <row r="74" spans="1:13" x14ac:dyDescent="0.25">
      <c r="A74" s="1"/>
      <c r="B74" s="1"/>
      <c r="C74" s="1"/>
      <c r="D74" s="1"/>
      <c r="E74" s="62"/>
      <c r="F74" s="62"/>
      <c r="G74" s="62"/>
      <c r="H74" s="1"/>
      <c r="I74" s="1"/>
      <c r="J74" s="1"/>
    </row>
    <row r="75" spans="1:13" x14ac:dyDescent="0.25">
      <c r="A75" s="1"/>
      <c r="B75" s="1"/>
      <c r="C75" s="1"/>
      <c r="D75" s="1"/>
      <c r="E75" s="62"/>
      <c r="F75" s="62"/>
      <c r="G75" s="62"/>
      <c r="H75" s="1"/>
      <c r="I75" s="1"/>
      <c r="J75" s="1"/>
    </row>
    <row r="76" spans="1:13" x14ac:dyDescent="0.25">
      <c r="A76" s="1"/>
      <c r="B76" s="1"/>
      <c r="C76" s="1"/>
      <c r="D76" s="1"/>
      <c r="E76" s="62"/>
      <c r="F76" s="62"/>
      <c r="G76" s="62"/>
      <c r="H76" s="1"/>
      <c r="I76" s="1"/>
      <c r="J76" s="1"/>
    </row>
    <row r="77" spans="1:13" x14ac:dyDescent="0.25">
      <c r="A77" s="1"/>
      <c r="B77" s="1"/>
      <c r="C77" s="1"/>
      <c r="D77" s="1"/>
      <c r="E77" s="62"/>
      <c r="F77" s="62"/>
      <c r="G77" s="62"/>
      <c r="H77" s="1"/>
      <c r="I77" s="1"/>
      <c r="J77" s="1"/>
    </row>
    <row r="78" spans="1:13" x14ac:dyDescent="0.25">
      <c r="A78" s="1"/>
      <c r="B78" s="1"/>
      <c r="C78" s="1"/>
      <c r="D78" s="1"/>
      <c r="E78" s="62"/>
      <c r="F78" s="62"/>
      <c r="G78" s="62"/>
      <c r="H78" s="1"/>
      <c r="I78" s="1"/>
      <c r="J78" s="1"/>
    </row>
    <row r="79" spans="1:13" x14ac:dyDescent="0.25">
      <c r="A79" s="1"/>
      <c r="B79" s="1"/>
      <c r="C79" s="1"/>
      <c r="D79" s="1"/>
      <c r="E79" s="62"/>
      <c r="F79" s="62"/>
      <c r="G79" s="62"/>
      <c r="H79" s="1"/>
      <c r="I79" s="1"/>
      <c r="J79" s="1"/>
    </row>
    <row r="80" spans="1:13" x14ac:dyDescent="0.25">
      <c r="A80" s="1"/>
      <c r="B80" s="1"/>
      <c r="C80" s="1"/>
      <c r="D80" s="1"/>
      <c r="E80" s="62"/>
      <c r="F80" s="62"/>
      <c r="G80" s="62"/>
      <c r="H80" s="1"/>
      <c r="I80" s="1"/>
      <c r="J80" s="1"/>
    </row>
    <row r="81" spans="1:10" x14ac:dyDescent="0.25">
      <c r="A81" s="1"/>
      <c r="B81" s="1"/>
      <c r="C81" s="1"/>
      <c r="D81" s="1"/>
      <c r="E81" s="62"/>
      <c r="F81" s="62"/>
      <c r="G81" s="62"/>
      <c r="H81" s="1"/>
      <c r="I81" s="1"/>
      <c r="J81" s="1"/>
    </row>
    <row r="82" spans="1:10" x14ac:dyDescent="0.25">
      <c r="A82" s="1"/>
      <c r="B82" s="1"/>
      <c r="C82" s="1"/>
      <c r="D82" s="1"/>
      <c r="E82" s="62"/>
      <c r="F82" s="62"/>
      <c r="G82" s="62"/>
      <c r="H82" s="1"/>
      <c r="I82" s="1"/>
      <c r="J82" s="1"/>
    </row>
    <row r="83" spans="1:10" x14ac:dyDescent="0.25">
      <c r="A83" s="1"/>
      <c r="B83" s="1"/>
      <c r="C83" s="1"/>
      <c r="D83" s="1"/>
      <c r="E83" s="62"/>
      <c r="F83" s="62"/>
      <c r="G83" s="62"/>
      <c r="H83" s="1"/>
      <c r="I83" s="1"/>
      <c r="J83" s="1"/>
    </row>
    <row r="84" spans="1:10" x14ac:dyDescent="0.25">
      <c r="A84" s="1"/>
      <c r="B84" s="1"/>
      <c r="C84" s="1"/>
      <c r="D84" s="1"/>
      <c r="E84" s="62"/>
      <c r="F84" s="62"/>
      <c r="G84" s="62"/>
      <c r="H84" s="1"/>
      <c r="I84" s="1"/>
      <c r="J84" s="1"/>
    </row>
    <row r="85" spans="1:10" x14ac:dyDescent="0.25">
      <c r="A85" s="1"/>
      <c r="B85" s="1"/>
      <c r="C85" s="1"/>
      <c r="D85" s="1"/>
      <c r="E85" s="62"/>
      <c r="F85" s="62"/>
      <c r="G85" s="62"/>
      <c r="H85" s="1"/>
      <c r="I85" s="1"/>
      <c r="J85" s="1"/>
    </row>
    <row r="86" spans="1:10" x14ac:dyDescent="0.25">
      <c r="A86" s="1"/>
      <c r="B86" s="1"/>
      <c r="C86" s="1"/>
      <c r="D86" s="1"/>
      <c r="E86" s="62"/>
      <c r="F86" s="62"/>
      <c r="G86" s="62"/>
      <c r="H86" s="1"/>
      <c r="I86" s="1"/>
      <c r="J86" s="1"/>
    </row>
    <row r="87" spans="1:10" x14ac:dyDescent="0.25">
      <c r="A87" s="1"/>
      <c r="B87" s="1"/>
      <c r="C87" s="1"/>
      <c r="D87" s="1"/>
      <c r="E87" s="62"/>
      <c r="F87" s="62"/>
      <c r="G87" s="62"/>
      <c r="H87" s="1"/>
      <c r="I87" s="1"/>
      <c r="J87" s="1"/>
    </row>
    <row r="88" spans="1:10" x14ac:dyDescent="0.25">
      <c r="A88" s="1"/>
      <c r="B88" s="1"/>
      <c r="C88" s="1"/>
      <c r="D88" s="1"/>
      <c r="E88" s="62"/>
      <c r="F88" s="62"/>
      <c r="G88" s="62"/>
      <c r="H88" s="1"/>
      <c r="I88" s="1"/>
      <c r="J88" s="1"/>
    </row>
    <row r="89" spans="1:10" x14ac:dyDescent="0.25">
      <c r="A89" s="1"/>
      <c r="B89" s="1"/>
      <c r="C89" s="1"/>
      <c r="D89" s="1"/>
      <c r="E89" s="62"/>
      <c r="F89" s="62"/>
      <c r="G89" s="62"/>
      <c r="H89" s="1"/>
      <c r="I89" s="1"/>
      <c r="J89" s="1"/>
    </row>
    <row r="90" spans="1:10" x14ac:dyDescent="0.25">
      <c r="A90" s="1"/>
      <c r="B90" s="1"/>
      <c r="C90" s="1"/>
      <c r="D90" s="1"/>
      <c r="E90" s="62"/>
      <c r="F90" s="62"/>
      <c r="G90" s="62"/>
      <c r="H90" s="1"/>
      <c r="I90" s="1"/>
      <c r="J90" s="1"/>
    </row>
    <row r="91" spans="1:10" x14ac:dyDescent="0.25">
      <c r="A91" s="1"/>
      <c r="B91" s="1"/>
      <c r="C91" s="1"/>
      <c r="D91" s="1"/>
      <c r="E91" s="62"/>
      <c r="F91" s="62"/>
      <c r="G91" s="62"/>
      <c r="H91" s="1"/>
      <c r="I91" s="1"/>
      <c r="J91" s="1"/>
    </row>
    <row r="92" spans="1:10" x14ac:dyDescent="0.25">
      <c r="A92" s="1"/>
      <c r="B92" s="1"/>
      <c r="C92" s="1"/>
      <c r="D92" s="1"/>
      <c r="E92" s="62"/>
      <c r="F92" s="62"/>
      <c r="G92" s="62"/>
      <c r="H92" s="1"/>
      <c r="I92" s="1"/>
      <c r="J92" s="1"/>
    </row>
    <row r="93" spans="1:10" x14ac:dyDescent="0.25">
      <c r="A93" s="1"/>
      <c r="B93" s="1"/>
      <c r="C93" s="1"/>
      <c r="D93" s="1"/>
      <c r="E93" s="62"/>
      <c r="F93" s="62"/>
      <c r="G93" s="62"/>
      <c r="H93" s="1"/>
      <c r="I93" s="1"/>
      <c r="J93" s="1"/>
    </row>
    <row r="94" spans="1:10" x14ac:dyDescent="0.25">
      <c r="A94" s="1"/>
      <c r="B94" s="1"/>
      <c r="D94" s="1"/>
    </row>
    <row r="95" spans="1:10" x14ac:dyDescent="0.25">
      <c r="D95" s="1"/>
    </row>
    <row r="96" spans="1:10" x14ac:dyDescent="0.25">
      <c r="D96" s="1"/>
    </row>
    <row r="97" spans="4:4" x14ac:dyDescent="0.25">
      <c r="D97" s="1"/>
    </row>
    <row r="98" spans="4:4" x14ac:dyDescent="0.25">
      <c r="D98" s="1"/>
    </row>
    <row r="99" spans="4:4" x14ac:dyDescent="0.25">
      <c r="D99" s="1"/>
    </row>
    <row r="100" spans="4:4" x14ac:dyDescent="0.25">
      <c r="D100" s="1"/>
    </row>
    <row r="101" spans="4:4" x14ac:dyDescent="0.25">
      <c r="D101" s="1"/>
    </row>
    <row r="102" spans="4:4" x14ac:dyDescent="0.25">
      <c r="D102" s="1"/>
    </row>
    <row r="103" spans="4:4" x14ac:dyDescent="0.25">
      <c r="D103" s="1"/>
    </row>
    <row r="104" spans="4:4" x14ac:dyDescent="0.25">
      <c r="D104" s="1"/>
    </row>
    <row r="105" spans="4:4" x14ac:dyDescent="0.25">
      <c r="D105" s="1"/>
    </row>
    <row r="106" spans="4:4" x14ac:dyDescent="0.25">
      <c r="D106" s="1"/>
    </row>
    <row r="107" spans="4:4" x14ac:dyDescent="0.25">
      <c r="D107" s="1"/>
    </row>
    <row r="108" spans="4:4" x14ac:dyDescent="0.25">
      <c r="D108" s="1"/>
    </row>
    <row r="109" spans="4:4" x14ac:dyDescent="0.25">
      <c r="D109" s="1"/>
    </row>
    <row r="110" spans="4:4" x14ac:dyDescent="0.25">
      <c r="D110" s="1"/>
    </row>
    <row r="111" spans="4:4" x14ac:dyDescent="0.25">
      <c r="D111" s="1"/>
    </row>
    <row r="112" spans="4:4" x14ac:dyDescent="0.25">
      <c r="D112" s="1"/>
    </row>
    <row r="113" spans="4:4" x14ac:dyDescent="0.25">
      <c r="D113" s="1"/>
    </row>
    <row r="114" spans="4:4" x14ac:dyDescent="0.25">
      <c r="D114" s="1"/>
    </row>
    <row r="115" spans="4:4" x14ac:dyDescent="0.25">
      <c r="D115" s="1"/>
    </row>
    <row r="116" spans="4:4" x14ac:dyDescent="0.25">
      <c r="D116" s="1"/>
    </row>
    <row r="117" spans="4:4" x14ac:dyDescent="0.25">
      <c r="D117" s="1"/>
    </row>
    <row r="118" spans="4:4" x14ac:dyDescent="0.25">
      <c r="D118" s="1"/>
    </row>
    <row r="119" spans="4:4" x14ac:dyDescent="0.25">
      <c r="D119" s="1"/>
    </row>
    <row r="120" spans="4:4" x14ac:dyDescent="0.25">
      <c r="D120" s="1"/>
    </row>
    <row r="121" spans="4:4" x14ac:dyDescent="0.25">
      <c r="D121" s="1"/>
    </row>
    <row r="122" spans="4:4" x14ac:dyDescent="0.25">
      <c r="D122" s="1"/>
    </row>
    <row r="123" spans="4:4" x14ac:dyDescent="0.25">
      <c r="D123" s="1"/>
    </row>
    <row r="124" spans="4:4" x14ac:dyDescent="0.25">
      <c r="D124" s="1"/>
    </row>
    <row r="125" spans="4:4" x14ac:dyDescent="0.25">
      <c r="D125" s="1"/>
    </row>
    <row r="126" spans="4:4" x14ac:dyDescent="0.25">
      <c r="D126" s="1"/>
    </row>
    <row r="127" spans="4:4" x14ac:dyDescent="0.25">
      <c r="D127" s="1"/>
    </row>
    <row r="128" spans="4:4" x14ac:dyDescent="0.25">
      <c r="D128" s="1"/>
    </row>
    <row r="129" spans="4:4" x14ac:dyDescent="0.25">
      <c r="D129" s="1"/>
    </row>
    <row r="130" spans="4:4" x14ac:dyDescent="0.25">
      <c r="D130" s="1"/>
    </row>
    <row r="131" spans="4:4" x14ac:dyDescent="0.25">
      <c r="D131" s="1"/>
    </row>
    <row r="132" spans="4:4" x14ac:dyDescent="0.25">
      <c r="D132" s="1"/>
    </row>
    <row r="133" spans="4:4" x14ac:dyDescent="0.25">
      <c r="D133" s="1"/>
    </row>
    <row r="134" spans="4:4" x14ac:dyDescent="0.25">
      <c r="D134" s="1"/>
    </row>
    <row r="135" spans="4:4" x14ac:dyDescent="0.25">
      <c r="D135" s="1"/>
    </row>
    <row r="136" spans="4:4" x14ac:dyDescent="0.25">
      <c r="D136" s="1"/>
    </row>
    <row r="137" spans="4:4" x14ac:dyDescent="0.25">
      <c r="D137" s="1"/>
    </row>
    <row r="138" spans="4:4" x14ac:dyDescent="0.25">
      <c r="D138" s="1"/>
    </row>
    <row r="139" spans="4:4" x14ac:dyDescent="0.25">
      <c r="D139" s="1"/>
    </row>
    <row r="140" spans="4:4" x14ac:dyDescent="0.25">
      <c r="D140" s="1"/>
    </row>
    <row r="141" spans="4:4" x14ac:dyDescent="0.25">
      <c r="D141" s="1"/>
    </row>
    <row r="142" spans="4:4" x14ac:dyDescent="0.25">
      <c r="D142" s="1"/>
    </row>
    <row r="143" spans="4:4" x14ac:dyDescent="0.25">
      <c r="D143" s="1"/>
    </row>
    <row r="144" spans="4:4" x14ac:dyDescent="0.25">
      <c r="D144" s="1"/>
    </row>
    <row r="145" spans="4:4" x14ac:dyDescent="0.25">
      <c r="D145" s="1"/>
    </row>
    <row r="146" spans="4:4" x14ac:dyDescent="0.25">
      <c r="D146" s="1"/>
    </row>
    <row r="147" spans="4:4" x14ac:dyDescent="0.25">
      <c r="D147" s="1"/>
    </row>
    <row r="148" spans="4:4" x14ac:dyDescent="0.25">
      <c r="D148" s="1"/>
    </row>
    <row r="149" spans="4:4" x14ac:dyDescent="0.25">
      <c r="D149" s="1"/>
    </row>
    <row r="150" spans="4:4" x14ac:dyDescent="0.25">
      <c r="D150" s="1"/>
    </row>
    <row r="151" spans="4:4" x14ac:dyDescent="0.25">
      <c r="D151" s="1"/>
    </row>
    <row r="152" spans="4:4" x14ac:dyDescent="0.25">
      <c r="D152" s="1"/>
    </row>
    <row r="153" spans="4:4" x14ac:dyDescent="0.25">
      <c r="D153" s="1"/>
    </row>
    <row r="154" spans="4:4" x14ac:dyDescent="0.25">
      <c r="D154" s="1"/>
    </row>
    <row r="155" spans="4:4" x14ac:dyDescent="0.25">
      <c r="D155" s="1"/>
    </row>
    <row r="156" spans="4:4" x14ac:dyDescent="0.25">
      <c r="D156" s="1"/>
    </row>
    <row r="157" spans="4:4" x14ac:dyDescent="0.25">
      <c r="D157" s="1"/>
    </row>
    <row r="158" spans="4:4" x14ac:dyDescent="0.25">
      <c r="D158" s="1"/>
    </row>
    <row r="159" spans="4:4" x14ac:dyDescent="0.25">
      <c r="D159" s="1"/>
    </row>
    <row r="160" spans="4:4" x14ac:dyDescent="0.25">
      <c r="D160" s="1"/>
    </row>
    <row r="161" spans="4:4" x14ac:dyDescent="0.25">
      <c r="D161" s="1"/>
    </row>
    <row r="162" spans="4:4" x14ac:dyDescent="0.25">
      <c r="D162" s="1"/>
    </row>
    <row r="163" spans="4:4" x14ac:dyDescent="0.25">
      <c r="D163" s="1"/>
    </row>
    <row r="164" spans="4:4" x14ac:dyDescent="0.25">
      <c r="D164" s="1"/>
    </row>
    <row r="165" spans="4:4" x14ac:dyDescent="0.25">
      <c r="D165" s="1"/>
    </row>
    <row r="166" spans="4:4" x14ac:dyDescent="0.25">
      <c r="D166" s="1"/>
    </row>
    <row r="167" spans="4:4" x14ac:dyDescent="0.25">
      <c r="D167" s="1"/>
    </row>
    <row r="168" spans="4:4" x14ac:dyDescent="0.25">
      <c r="D168" s="1"/>
    </row>
    <row r="169" spans="4:4" x14ac:dyDescent="0.25">
      <c r="D169" s="1"/>
    </row>
    <row r="170" spans="4:4" x14ac:dyDescent="0.25">
      <c r="D170" s="1"/>
    </row>
    <row r="171" spans="4:4" x14ac:dyDescent="0.25">
      <c r="D171" s="1"/>
    </row>
    <row r="172" spans="4:4" x14ac:dyDescent="0.25">
      <c r="D172" s="1"/>
    </row>
    <row r="173" spans="4:4" x14ac:dyDescent="0.25">
      <c r="D173" s="1"/>
    </row>
    <row r="174" spans="4:4" x14ac:dyDescent="0.25">
      <c r="D174" s="1"/>
    </row>
    <row r="175" spans="4:4" x14ac:dyDescent="0.25">
      <c r="D175" s="1"/>
    </row>
    <row r="176" spans="4:4" x14ac:dyDescent="0.25">
      <c r="D176" s="1"/>
    </row>
    <row r="177" spans="4:4" x14ac:dyDescent="0.25">
      <c r="D177" s="1"/>
    </row>
    <row r="178" spans="4:4" x14ac:dyDescent="0.25">
      <c r="D178" s="1"/>
    </row>
    <row r="179" spans="4:4" x14ac:dyDescent="0.25">
      <c r="D179" s="1"/>
    </row>
    <row r="180" spans="4:4" x14ac:dyDescent="0.25">
      <c r="D180" s="1"/>
    </row>
    <row r="181" spans="4:4" x14ac:dyDescent="0.25">
      <c r="D181" s="1"/>
    </row>
    <row r="182" spans="4:4" x14ac:dyDescent="0.25">
      <c r="D182" s="1"/>
    </row>
    <row r="183" spans="4:4" x14ac:dyDescent="0.25">
      <c r="D183" s="1"/>
    </row>
    <row r="184" spans="4:4" x14ac:dyDescent="0.25">
      <c r="D184" s="1"/>
    </row>
    <row r="185" spans="4:4" x14ac:dyDescent="0.25">
      <c r="D185" s="1"/>
    </row>
    <row r="186" spans="4:4" x14ac:dyDescent="0.25">
      <c r="D186" s="1"/>
    </row>
    <row r="187" spans="4:4" x14ac:dyDescent="0.25">
      <c r="D187" s="1"/>
    </row>
    <row r="188" spans="4:4" x14ac:dyDescent="0.25">
      <c r="D188" s="1"/>
    </row>
    <row r="189" spans="4:4" x14ac:dyDescent="0.25">
      <c r="D189" s="1"/>
    </row>
    <row r="190" spans="4:4" x14ac:dyDescent="0.25">
      <c r="D190" s="1"/>
    </row>
    <row r="191" spans="4:4" x14ac:dyDescent="0.25">
      <c r="D191" s="1"/>
    </row>
    <row r="192" spans="4:4" x14ac:dyDescent="0.25">
      <c r="D192" s="1"/>
    </row>
    <row r="193" spans="4:4" x14ac:dyDescent="0.25">
      <c r="D193" s="1"/>
    </row>
    <row r="194" spans="4:4" x14ac:dyDescent="0.25">
      <c r="D194" s="1"/>
    </row>
    <row r="195" spans="4:4" x14ac:dyDescent="0.25">
      <c r="D195" s="1"/>
    </row>
    <row r="196" spans="4:4" x14ac:dyDescent="0.25">
      <c r="D196" s="1"/>
    </row>
    <row r="197" spans="4:4" x14ac:dyDescent="0.25">
      <c r="D197" s="1"/>
    </row>
    <row r="198" spans="4:4" x14ac:dyDescent="0.25">
      <c r="D198" s="1"/>
    </row>
    <row r="199" spans="4:4" x14ac:dyDescent="0.25">
      <c r="D199" s="1"/>
    </row>
    <row r="200" spans="4:4" x14ac:dyDescent="0.25">
      <c r="D200" s="1"/>
    </row>
    <row r="201" spans="4:4" x14ac:dyDescent="0.25">
      <c r="D201" s="1"/>
    </row>
    <row r="202" spans="4:4" x14ac:dyDescent="0.25">
      <c r="D202" s="1"/>
    </row>
    <row r="203" spans="4:4" x14ac:dyDescent="0.25">
      <c r="D203" s="1"/>
    </row>
    <row r="204" spans="4:4" x14ac:dyDescent="0.25">
      <c r="D204" s="1"/>
    </row>
    <row r="205" spans="4:4" x14ac:dyDescent="0.25">
      <c r="D205" s="1"/>
    </row>
    <row r="206" spans="4:4" x14ac:dyDescent="0.25">
      <c r="D206" s="1"/>
    </row>
    <row r="207" spans="4:4" x14ac:dyDescent="0.25">
      <c r="D207" s="1"/>
    </row>
    <row r="208" spans="4:4" x14ac:dyDescent="0.25">
      <c r="D208" s="1"/>
    </row>
    <row r="209" spans="4:4" x14ac:dyDescent="0.25">
      <c r="D209" s="1"/>
    </row>
    <row r="210" spans="4:4" x14ac:dyDescent="0.25">
      <c r="D210" s="1"/>
    </row>
    <row r="211" spans="4:4" x14ac:dyDescent="0.25">
      <c r="D211" s="1"/>
    </row>
    <row r="212" spans="4:4" x14ac:dyDescent="0.25">
      <c r="D212" s="1"/>
    </row>
    <row r="213" spans="4:4" x14ac:dyDescent="0.25">
      <c r="D213" s="1"/>
    </row>
    <row r="214" spans="4:4" x14ac:dyDescent="0.25">
      <c r="D214" s="1"/>
    </row>
    <row r="215" spans="4:4" x14ac:dyDescent="0.25">
      <c r="D215" s="1"/>
    </row>
    <row r="216" spans="4:4" x14ac:dyDescent="0.25">
      <c r="D216" s="1"/>
    </row>
    <row r="217" spans="4:4" x14ac:dyDescent="0.25">
      <c r="D217" s="1"/>
    </row>
    <row r="218" spans="4:4" x14ac:dyDescent="0.25">
      <c r="D218" s="1"/>
    </row>
    <row r="219" spans="4:4" x14ac:dyDescent="0.25">
      <c r="D219" s="1"/>
    </row>
    <row r="220" spans="4:4" x14ac:dyDescent="0.25">
      <c r="D220" s="1"/>
    </row>
    <row r="221" spans="4:4" x14ac:dyDescent="0.25">
      <c r="D221" s="1"/>
    </row>
    <row r="222" spans="4:4" x14ac:dyDescent="0.25">
      <c r="D222" s="1"/>
    </row>
    <row r="223" spans="4:4" x14ac:dyDescent="0.25">
      <c r="D223" s="1"/>
    </row>
    <row r="224" spans="4:4" x14ac:dyDescent="0.25">
      <c r="D224" s="1"/>
    </row>
    <row r="225" spans="4:4" x14ac:dyDescent="0.25">
      <c r="D225" s="1"/>
    </row>
    <row r="226" spans="4:4" x14ac:dyDescent="0.25">
      <c r="D226" s="1"/>
    </row>
    <row r="227" spans="4:4" x14ac:dyDescent="0.25">
      <c r="D227" s="1"/>
    </row>
    <row r="228" spans="4:4" x14ac:dyDescent="0.25">
      <c r="D228" s="1"/>
    </row>
    <row r="229" spans="4:4" x14ac:dyDescent="0.25">
      <c r="D229" s="1"/>
    </row>
    <row r="230" spans="4:4" x14ac:dyDescent="0.25">
      <c r="D230" s="1"/>
    </row>
    <row r="231" spans="4:4" x14ac:dyDescent="0.25">
      <c r="D231" s="1"/>
    </row>
    <row r="232" spans="4:4" x14ac:dyDescent="0.25">
      <c r="D232" s="1"/>
    </row>
    <row r="233" spans="4:4" x14ac:dyDescent="0.25">
      <c r="D233" s="1"/>
    </row>
    <row r="234" spans="4:4" x14ac:dyDescent="0.25">
      <c r="D234" s="1"/>
    </row>
    <row r="235" spans="4:4" x14ac:dyDescent="0.25">
      <c r="D235" s="1"/>
    </row>
    <row r="236" spans="4:4" x14ac:dyDescent="0.25">
      <c r="D236" s="1"/>
    </row>
    <row r="237" spans="4:4" x14ac:dyDescent="0.25">
      <c r="D237" s="1"/>
    </row>
    <row r="238" spans="4:4" x14ac:dyDescent="0.25">
      <c r="D238" s="1"/>
    </row>
    <row r="239" spans="4:4" x14ac:dyDescent="0.25">
      <c r="D239" s="1"/>
    </row>
    <row r="240" spans="4:4" x14ac:dyDescent="0.25">
      <c r="D240" s="1"/>
    </row>
    <row r="241" spans="4:4" x14ac:dyDescent="0.25">
      <c r="D241" s="1"/>
    </row>
    <row r="242" spans="4:4" x14ac:dyDescent="0.25">
      <c r="D242" s="1"/>
    </row>
    <row r="243" spans="4:4" x14ac:dyDescent="0.25">
      <c r="D243" s="1"/>
    </row>
    <row r="244" spans="4:4" x14ac:dyDescent="0.25">
      <c r="D244" s="1"/>
    </row>
    <row r="245" spans="4:4" x14ac:dyDescent="0.25">
      <c r="D245" s="1"/>
    </row>
    <row r="246" spans="4:4" x14ac:dyDescent="0.25">
      <c r="D246" s="1"/>
    </row>
    <row r="247" spans="4:4" x14ac:dyDescent="0.25">
      <c r="D247" s="1"/>
    </row>
    <row r="248" spans="4:4" x14ac:dyDescent="0.25">
      <c r="D248" s="1"/>
    </row>
    <row r="249" spans="4:4" x14ac:dyDescent="0.25">
      <c r="D249" s="1"/>
    </row>
    <row r="250" spans="4:4" x14ac:dyDescent="0.25">
      <c r="D250" s="1"/>
    </row>
    <row r="251" spans="4:4" x14ac:dyDescent="0.25">
      <c r="D251" s="1"/>
    </row>
    <row r="252" spans="4:4" x14ac:dyDescent="0.25">
      <c r="D252" s="1"/>
    </row>
    <row r="253" spans="4:4" x14ac:dyDescent="0.25">
      <c r="D253" s="1"/>
    </row>
    <row r="254" spans="4:4" x14ac:dyDescent="0.25">
      <c r="D254" s="1"/>
    </row>
    <row r="255" spans="4:4" x14ac:dyDescent="0.25">
      <c r="D255" s="1"/>
    </row>
    <row r="256" spans="4:4" x14ac:dyDescent="0.25">
      <c r="D256" s="1"/>
    </row>
    <row r="257" spans="4:4" x14ac:dyDescent="0.25">
      <c r="D257" s="1"/>
    </row>
    <row r="258" spans="4:4" x14ac:dyDescent="0.25">
      <c r="D258" s="1"/>
    </row>
    <row r="259" spans="4:4" x14ac:dyDescent="0.25">
      <c r="D259" s="1"/>
    </row>
    <row r="260" spans="4:4" x14ac:dyDescent="0.25">
      <c r="D260" s="1"/>
    </row>
    <row r="261" spans="4:4" x14ac:dyDescent="0.25">
      <c r="D261" s="1"/>
    </row>
    <row r="262" spans="4:4" x14ac:dyDescent="0.25">
      <c r="D262" s="1"/>
    </row>
    <row r="263" spans="4:4" x14ac:dyDescent="0.25">
      <c r="D263" s="1"/>
    </row>
    <row r="264" spans="4:4" x14ac:dyDescent="0.25">
      <c r="D264" s="1"/>
    </row>
    <row r="265" spans="4:4" x14ac:dyDescent="0.25">
      <c r="D265" s="1"/>
    </row>
    <row r="266" spans="4:4" x14ac:dyDescent="0.25">
      <c r="D266" s="1"/>
    </row>
    <row r="267" spans="4:4" x14ac:dyDescent="0.25">
      <c r="D267" s="1"/>
    </row>
    <row r="268" spans="4:4" x14ac:dyDescent="0.25">
      <c r="D268" s="1"/>
    </row>
    <row r="269" spans="4:4" x14ac:dyDescent="0.25">
      <c r="D269" s="1"/>
    </row>
    <row r="270" spans="4:4" x14ac:dyDescent="0.25">
      <c r="D270" s="1"/>
    </row>
    <row r="271" spans="4:4" x14ac:dyDescent="0.25">
      <c r="D271" s="1"/>
    </row>
    <row r="272" spans="4:4" x14ac:dyDescent="0.25">
      <c r="D272" s="1"/>
    </row>
    <row r="273" spans="4:4" x14ac:dyDescent="0.25">
      <c r="D273" s="1"/>
    </row>
    <row r="274" spans="4:4" x14ac:dyDescent="0.25">
      <c r="D274" s="1"/>
    </row>
    <row r="275" spans="4:4" x14ac:dyDescent="0.25">
      <c r="D275" s="1"/>
    </row>
    <row r="276" spans="4:4" x14ac:dyDescent="0.25">
      <c r="D276" s="1"/>
    </row>
    <row r="277" spans="4:4" x14ac:dyDescent="0.25">
      <c r="D277" s="1"/>
    </row>
    <row r="278" spans="4:4" x14ac:dyDescent="0.25">
      <c r="D278" s="1"/>
    </row>
    <row r="279" spans="4:4" x14ac:dyDescent="0.25">
      <c r="D279" s="1"/>
    </row>
    <row r="280" spans="4:4" x14ac:dyDescent="0.25">
      <c r="D280" s="1"/>
    </row>
    <row r="281" spans="4:4" x14ac:dyDescent="0.25">
      <c r="D281" s="1"/>
    </row>
    <row r="282" spans="4:4" x14ac:dyDescent="0.25">
      <c r="D282" s="1"/>
    </row>
    <row r="283" spans="4:4" x14ac:dyDescent="0.25">
      <c r="D283" s="1"/>
    </row>
    <row r="284" spans="4:4" x14ac:dyDescent="0.25">
      <c r="D284" s="1"/>
    </row>
    <row r="285" spans="4:4" x14ac:dyDescent="0.25">
      <c r="D285" s="1"/>
    </row>
    <row r="286" spans="4:4" x14ac:dyDescent="0.25">
      <c r="D286" s="1"/>
    </row>
    <row r="287" spans="4:4" x14ac:dyDescent="0.25">
      <c r="D287" s="1"/>
    </row>
    <row r="288" spans="4:4" x14ac:dyDescent="0.25">
      <c r="D288" s="1"/>
    </row>
    <row r="289" spans="4:4" x14ac:dyDescent="0.25">
      <c r="D289" s="1"/>
    </row>
    <row r="290" spans="4:4" x14ac:dyDescent="0.25">
      <c r="D290" s="1"/>
    </row>
    <row r="291" spans="4:4" x14ac:dyDescent="0.25">
      <c r="D291" s="1"/>
    </row>
    <row r="292" spans="4:4" x14ac:dyDescent="0.25">
      <c r="D292" s="1"/>
    </row>
    <row r="293" spans="4:4" x14ac:dyDescent="0.25">
      <c r="D293" s="1"/>
    </row>
    <row r="294" spans="4:4" x14ac:dyDescent="0.25">
      <c r="D294" s="1"/>
    </row>
    <row r="295" spans="4:4" x14ac:dyDescent="0.25">
      <c r="D295" s="1"/>
    </row>
    <row r="296" spans="4:4" x14ac:dyDescent="0.25">
      <c r="D296" s="1"/>
    </row>
    <row r="297" spans="4:4" x14ac:dyDescent="0.25">
      <c r="D297" s="1"/>
    </row>
    <row r="298" spans="4:4" x14ac:dyDescent="0.25">
      <c r="D298" s="1"/>
    </row>
    <row r="299" spans="4:4" x14ac:dyDescent="0.25">
      <c r="D299" s="1"/>
    </row>
    <row r="300" spans="4:4" x14ac:dyDescent="0.25">
      <c r="D300" s="1"/>
    </row>
    <row r="301" spans="4:4" x14ac:dyDescent="0.25">
      <c r="D301" s="1"/>
    </row>
    <row r="302" spans="4:4" x14ac:dyDescent="0.25">
      <c r="D302" s="1"/>
    </row>
    <row r="303" spans="4:4" x14ac:dyDescent="0.25">
      <c r="D303" s="1"/>
    </row>
    <row r="304" spans="4:4" x14ac:dyDescent="0.25">
      <c r="D304" s="1"/>
    </row>
    <row r="305" spans="4:4" x14ac:dyDescent="0.25">
      <c r="D305" s="1"/>
    </row>
    <row r="306" spans="4:4" x14ac:dyDescent="0.25">
      <c r="D306" s="1"/>
    </row>
    <row r="307" spans="4:4" x14ac:dyDescent="0.25">
      <c r="D307" s="1"/>
    </row>
    <row r="308" spans="4:4" x14ac:dyDescent="0.25">
      <c r="D308" s="1"/>
    </row>
    <row r="309" spans="4:4" x14ac:dyDescent="0.25">
      <c r="D309" s="1"/>
    </row>
    <row r="310" spans="4:4" x14ac:dyDescent="0.25">
      <c r="D310" s="1"/>
    </row>
    <row r="311" spans="4:4" x14ac:dyDescent="0.25">
      <c r="D311" s="1"/>
    </row>
    <row r="312" spans="4:4" x14ac:dyDescent="0.25">
      <c r="D312" s="1"/>
    </row>
    <row r="313" spans="4:4" x14ac:dyDescent="0.25">
      <c r="D313" s="1"/>
    </row>
    <row r="314" spans="4:4" x14ac:dyDescent="0.25">
      <c r="D314" s="1"/>
    </row>
    <row r="315" spans="4:4" x14ac:dyDescent="0.25">
      <c r="D315" s="1"/>
    </row>
    <row r="316" spans="4:4" x14ac:dyDescent="0.25">
      <c r="D316" s="1"/>
    </row>
    <row r="317" spans="4:4" x14ac:dyDescent="0.25">
      <c r="D317" s="1"/>
    </row>
    <row r="318" spans="4:4" x14ac:dyDescent="0.25">
      <c r="D318" s="1"/>
    </row>
    <row r="319" spans="4:4" x14ac:dyDescent="0.25">
      <c r="D319" s="1"/>
    </row>
    <row r="320" spans="4:4" x14ac:dyDescent="0.25">
      <c r="D320" s="1"/>
    </row>
    <row r="321" spans="4:4" x14ac:dyDescent="0.25">
      <c r="D321" s="1"/>
    </row>
    <row r="322" spans="4:4" x14ac:dyDescent="0.25">
      <c r="D322" s="1"/>
    </row>
    <row r="323" spans="4:4" x14ac:dyDescent="0.25">
      <c r="D323" s="1"/>
    </row>
    <row r="324" spans="4:4" x14ac:dyDescent="0.25">
      <c r="D324" s="1"/>
    </row>
    <row r="325" spans="4:4" x14ac:dyDescent="0.25">
      <c r="D325" s="1"/>
    </row>
    <row r="326" spans="4:4" x14ac:dyDescent="0.25">
      <c r="D326" s="1"/>
    </row>
    <row r="327" spans="4:4" x14ac:dyDescent="0.25">
      <c r="D327" s="1"/>
    </row>
    <row r="328" spans="4:4" x14ac:dyDescent="0.25">
      <c r="D328" s="1"/>
    </row>
    <row r="329" spans="4:4" x14ac:dyDescent="0.25">
      <c r="D329" s="1"/>
    </row>
    <row r="330" spans="4:4" x14ac:dyDescent="0.25">
      <c r="D330" s="1"/>
    </row>
    <row r="331" spans="4:4" x14ac:dyDescent="0.25">
      <c r="D331" s="1"/>
    </row>
    <row r="332" spans="4:4" x14ac:dyDescent="0.25">
      <c r="D332" s="1"/>
    </row>
    <row r="333" spans="4:4" x14ac:dyDescent="0.25">
      <c r="D333" s="1"/>
    </row>
    <row r="334" spans="4:4" x14ac:dyDescent="0.25">
      <c r="D334" s="1"/>
    </row>
    <row r="335" spans="4:4" x14ac:dyDescent="0.25">
      <c r="D335" s="1"/>
    </row>
    <row r="336" spans="4:4" x14ac:dyDescent="0.25">
      <c r="D336" s="1"/>
    </row>
    <row r="337" spans="4:4" x14ac:dyDescent="0.25">
      <c r="D337" s="1"/>
    </row>
    <row r="338" spans="4:4" x14ac:dyDescent="0.25">
      <c r="D338" s="1"/>
    </row>
    <row r="339" spans="4:4" x14ac:dyDescent="0.25">
      <c r="D339" s="1"/>
    </row>
    <row r="340" spans="4:4" x14ac:dyDescent="0.25">
      <c r="D340" s="1"/>
    </row>
    <row r="341" spans="4:4" x14ac:dyDescent="0.25">
      <c r="D341" s="1"/>
    </row>
    <row r="342" spans="4:4" x14ac:dyDescent="0.25">
      <c r="D342" s="1"/>
    </row>
    <row r="343" spans="4:4" x14ac:dyDescent="0.25">
      <c r="D343" s="1"/>
    </row>
    <row r="344" spans="4:4" x14ac:dyDescent="0.25">
      <c r="D344" s="1"/>
    </row>
    <row r="345" spans="4:4" x14ac:dyDescent="0.25">
      <c r="D345" s="1"/>
    </row>
    <row r="346" spans="4:4" x14ac:dyDescent="0.25">
      <c r="D346" s="1"/>
    </row>
    <row r="347" spans="4:4" x14ac:dyDescent="0.25">
      <c r="D347" s="1"/>
    </row>
    <row r="348" spans="4:4" x14ac:dyDescent="0.25">
      <c r="D348" s="1"/>
    </row>
    <row r="349" spans="4:4" x14ac:dyDescent="0.25">
      <c r="D349" s="1"/>
    </row>
    <row r="350" spans="4:4" x14ac:dyDescent="0.25">
      <c r="D350" s="1"/>
    </row>
    <row r="351" spans="4:4" x14ac:dyDescent="0.25">
      <c r="D351" s="1"/>
    </row>
    <row r="352" spans="4:4" x14ac:dyDescent="0.25">
      <c r="D352" s="1"/>
    </row>
    <row r="353" spans="4:4" x14ac:dyDescent="0.25">
      <c r="D353" s="1"/>
    </row>
    <row r="354" spans="4:4" x14ac:dyDescent="0.25">
      <c r="D354" s="1"/>
    </row>
    <row r="355" spans="4:4" x14ac:dyDescent="0.25">
      <c r="D355" s="1"/>
    </row>
    <row r="356" spans="4:4" x14ac:dyDescent="0.25">
      <c r="D356" s="1"/>
    </row>
    <row r="357" spans="4:4" x14ac:dyDescent="0.25">
      <c r="D357" s="1"/>
    </row>
    <row r="358" spans="4:4" x14ac:dyDescent="0.25">
      <c r="D358" s="1"/>
    </row>
    <row r="359" spans="4:4" x14ac:dyDescent="0.25">
      <c r="D359" s="1"/>
    </row>
    <row r="360" spans="4:4" x14ac:dyDescent="0.25">
      <c r="D360" s="1"/>
    </row>
    <row r="361" spans="4:4" x14ac:dyDescent="0.25">
      <c r="D361" s="1"/>
    </row>
    <row r="362" spans="4:4" x14ac:dyDescent="0.25">
      <c r="D362" s="1"/>
    </row>
    <row r="363" spans="4:4" x14ac:dyDescent="0.25">
      <c r="D363" s="1"/>
    </row>
    <row r="364" spans="4:4" x14ac:dyDescent="0.25">
      <c r="D364" s="1"/>
    </row>
    <row r="365" spans="4:4" x14ac:dyDescent="0.25">
      <c r="D365" s="1"/>
    </row>
    <row r="366" spans="4:4" x14ac:dyDescent="0.25">
      <c r="D366" s="1"/>
    </row>
    <row r="367" spans="4:4" x14ac:dyDescent="0.25">
      <c r="D367" s="1"/>
    </row>
    <row r="368" spans="4:4" x14ac:dyDescent="0.25">
      <c r="D368" s="1"/>
    </row>
    <row r="369" spans="4:4" x14ac:dyDescent="0.25">
      <c r="D369" s="1"/>
    </row>
    <row r="370" spans="4:4" x14ac:dyDescent="0.25">
      <c r="D370" s="1"/>
    </row>
    <row r="371" spans="4:4" x14ac:dyDescent="0.25">
      <c r="D371" s="1"/>
    </row>
    <row r="372" spans="4:4" x14ac:dyDescent="0.25">
      <c r="D372" s="1"/>
    </row>
    <row r="373" spans="4:4" x14ac:dyDescent="0.25">
      <c r="D373" s="1"/>
    </row>
    <row r="374" spans="4:4" x14ac:dyDescent="0.25">
      <c r="D374" s="1"/>
    </row>
    <row r="375" spans="4:4" x14ac:dyDescent="0.25">
      <c r="D375" s="1"/>
    </row>
    <row r="376" spans="4:4" x14ac:dyDescent="0.25">
      <c r="D376" s="1"/>
    </row>
    <row r="377" spans="4:4" x14ac:dyDescent="0.25">
      <c r="D377" s="1"/>
    </row>
    <row r="378" spans="4:4" x14ac:dyDescent="0.25">
      <c r="D378" s="1"/>
    </row>
    <row r="379" spans="4:4" x14ac:dyDescent="0.25">
      <c r="D379" s="1"/>
    </row>
    <row r="380" spans="4:4" x14ac:dyDescent="0.25">
      <c r="D380" s="1"/>
    </row>
    <row r="381" spans="4:4" x14ac:dyDescent="0.25">
      <c r="D381" s="1"/>
    </row>
    <row r="382" spans="4:4" x14ac:dyDescent="0.25">
      <c r="D382" s="1"/>
    </row>
    <row r="383" spans="4:4" x14ac:dyDescent="0.25">
      <c r="D383" s="1"/>
    </row>
    <row r="384" spans="4:4" x14ac:dyDescent="0.25">
      <c r="D384" s="1"/>
    </row>
    <row r="385" spans="4:4" x14ac:dyDescent="0.25">
      <c r="D385" s="1"/>
    </row>
    <row r="386" spans="4:4" x14ac:dyDescent="0.25">
      <c r="D386" s="1"/>
    </row>
    <row r="387" spans="4:4" x14ac:dyDescent="0.25">
      <c r="D387" s="1"/>
    </row>
    <row r="388" spans="4:4" x14ac:dyDescent="0.25">
      <c r="D388" s="1"/>
    </row>
    <row r="389" spans="4:4" x14ac:dyDescent="0.25">
      <c r="D389" s="1"/>
    </row>
    <row r="390" spans="4:4" x14ac:dyDescent="0.25">
      <c r="D390" s="1"/>
    </row>
    <row r="391" spans="4:4" x14ac:dyDescent="0.25">
      <c r="D391" s="1"/>
    </row>
    <row r="392" spans="4:4" x14ac:dyDescent="0.25">
      <c r="D392" s="1"/>
    </row>
    <row r="393" spans="4:4" x14ac:dyDescent="0.25">
      <c r="D393" s="1"/>
    </row>
    <row r="394" spans="4:4" x14ac:dyDescent="0.25">
      <c r="D394" s="1"/>
    </row>
    <row r="395" spans="4:4" x14ac:dyDescent="0.25">
      <c r="D395" s="1"/>
    </row>
    <row r="396" spans="4:4" x14ac:dyDescent="0.25">
      <c r="D396" s="1"/>
    </row>
    <row r="397" spans="4:4" x14ac:dyDescent="0.25">
      <c r="D397" s="1"/>
    </row>
    <row r="398" spans="4:4" x14ac:dyDescent="0.25">
      <c r="D398" s="1"/>
    </row>
    <row r="399" spans="4:4" x14ac:dyDescent="0.25">
      <c r="D399" s="1"/>
    </row>
    <row r="400" spans="4:4" x14ac:dyDescent="0.25">
      <c r="D400" s="1"/>
    </row>
    <row r="401" spans="4:4" x14ac:dyDescent="0.25">
      <c r="D401" s="1"/>
    </row>
    <row r="402" spans="4:4" x14ac:dyDescent="0.25">
      <c r="D402" s="1"/>
    </row>
    <row r="403" spans="4:4" x14ac:dyDescent="0.25">
      <c r="D403" s="1"/>
    </row>
    <row r="404" spans="4:4" x14ac:dyDescent="0.25">
      <c r="D404" s="1"/>
    </row>
    <row r="405" spans="4:4" x14ac:dyDescent="0.25">
      <c r="D405" s="1"/>
    </row>
    <row r="406" spans="4:4" x14ac:dyDescent="0.25">
      <c r="D406" s="1"/>
    </row>
    <row r="407" spans="4:4" x14ac:dyDescent="0.25">
      <c r="D407" s="1"/>
    </row>
    <row r="408" spans="4:4" x14ac:dyDescent="0.25">
      <c r="D408" s="1"/>
    </row>
    <row r="409" spans="4:4" x14ac:dyDescent="0.25">
      <c r="D409" s="1"/>
    </row>
    <row r="410" spans="4:4" x14ac:dyDescent="0.25">
      <c r="D410" s="1"/>
    </row>
    <row r="411" spans="4:4" x14ac:dyDescent="0.25">
      <c r="D411" s="1"/>
    </row>
    <row r="412" spans="4:4" x14ac:dyDescent="0.25">
      <c r="D412" s="1"/>
    </row>
    <row r="413" spans="4:4" x14ac:dyDescent="0.25">
      <c r="D413" s="1"/>
    </row>
    <row r="414" spans="4:4" x14ac:dyDescent="0.25">
      <c r="D414" s="1"/>
    </row>
    <row r="415" spans="4:4" x14ac:dyDescent="0.25">
      <c r="D415" s="1"/>
    </row>
    <row r="416" spans="4:4" x14ac:dyDescent="0.25">
      <c r="D416" s="1"/>
    </row>
    <row r="417" spans="4:4" x14ac:dyDescent="0.25">
      <c r="D417" s="1"/>
    </row>
    <row r="418" spans="4:4" x14ac:dyDescent="0.25">
      <c r="D418" s="1"/>
    </row>
    <row r="419" spans="4:4" x14ac:dyDescent="0.25">
      <c r="D419" s="1"/>
    </row>
    <row r="420" spans="4:4" x14ac:dyDescent="0.25">
      <c r="D420" s="1"/>
    </row>
    <row r="421" spans="4:4" x14ac:dyDescent="0.25">
      <c r="D421" s="1"/>
    </row>
    <row r="422" spans="4:4" x14ac:dyDescent="0.25">
      <c r="D422" s="1"/>
    </row>
    <row r="423" spans="4:4" x14ac:dyDescent="0.25">
      <c r="D423" s="1"/>
    </row>
    <row r="424" spans="4:4" x14ac:dyDescent="0.25">
      <c r="D424" s="1"/>
    </row>
    <row r="425" spans="4:4" x14ac:dyDescent="0.25">
      <c r="D425" s="1"/>
    </row>
    <row r="426" spans="4:4" x14ac:dyDescent="0.25">
      <c r="D426" s="1"/>
    </row>
    <row r="427" spans="4:4" x14ac:dyDescent="0.25">
      <c r="D427" s="1"/>
    </row>
    <row r="428" spans="4:4" x14ac:dyDescent="0.25">
      <c r="D428" s="1"/>
    </row>
    <row r="429" spans="4:4" x14ac:dyDescent="0.25">
      <c r="D429" s="1"/>
    </row>
    <row r="430" spans="4:4" x14ac:dyDescent="0.25">
      <c r="D430" s="1"/>
    </row>
    <row r="431" spans="4:4" x14ac:dyDescent="0.25">
      <c r="D431" s="1"/>
    </row>
    <row r="432" spans="4:4" x14ac:dyDescent="0.25">
      <c r="D432" s="1"/>
    </row>
    <row r="433" spans="4:4" x14ac:dyDescent="0.25">
      <c r="D433" s="1"/>
    </row>
    <row r="434" spans="4:4" x14ac:dyDescent="0.25">
      <c r="D434" s="1"/>
    </row>
    <row r="435" spans="4:4" x14ac:dyDescent="0.25">
      <c r="D435" s="1"/>
    </row>
    <row r="436" spans="4:4" x14ac:dyDescent="0.25">
      <c r="D436" s="1"/>
    </row>
    <row r="437" spans="4:4" x14ac:dyDescent="0.25">
      <c r="D437" s="1"/>
    </row>
    <row r="438" spans="4:4" x14ac:dyDescent="0.25">
      <c r="D438" s="1"/>
    </row>
    <row r="439" spans="4:4" x14ac:dyDescent="0.25">
      <c r="D439" s="1"/>
    </row>
    <row r="440" spans="4:4" x14ac:dyDescent="0.25">
      <c r="D440" s="1"/>
    </row>
    <row r="441" spans="4:4" x14ac:dyDescent="0.25">
      <c r="D441" s="1"/>
    </row>
    <row r="442" spans="4:4" x14ac:dyDescent="0.25">
      <c r="D442" s="1"/>
    </row>
    <row r="443" spans="4:4" x14ac:dyDescent="0.25">
      <c r="D443" s="1"/>
    </row>
    <row r="444" spans="4:4" x14ac:dyDescent="0.25">
      <c r="D444" s="1"/>
    </row>
    <row r="445" spans="4:4" x14ac:dyDescent="0.25">
      <c r="D445" s="1"/>
    </row>
    <row r="446" spans="4:4" x14ac:dyDescent="0.25">
      <c r="D446" s="1"/>
    </row>
    <row r="447" spans="4:4" x14ac:dyDescent="0.25">
      <c r="D447" s="1"/>
    </row>
    <row r="448" spans="4:4" x14ac:dyDescent="0.25">
      <c r="D448" s="1"/>
    </row>
    <row r="449" spans="4:4" x14ac:dyDescent="0.25">
      <c r="D449" s="1"/>
    </row>
    <row r="450" spans="4:4" x14ac:dyDescent="0.25">
      <c r="D450" s="1"/>
    </row>
    <row r="451" spans="4:4" x14ac:dyDescent="0.25">
      <c r="D451" s="1"/>
    </row>
    <row r="452" spans="4:4" x14ac:dyDescent="0.25">
      <c r="D452" s="1"/>
    </row>
    <row r="453" spans="4:4" x14ac:dyDescent="0.25">
      <c r="D453" s="1"/>
    </row>
    <row r="454" spans="4:4" x14ac:dyDescent="0.25">
      <c r="D454" s="1"/>
    </row>
    <row r="455" spans="4:4" x14ac:dyDescent="0.25">
      <c r="D455" s="1"/>
    </row>
    <row r="456" spans="4:4" x14ac:dyDescent="0.25">
      <c r="D456" s="1"/>
    </row>
    <row r="457" spans="4:4" x14ac:dyDescent="0.25">
      <c r="D457" s="1"/>
    </row>
    <row r="458" spans="4:4" x14ac:dyDescent="0.25">
      <c r="D458" s="1"/>
    </row>
    <row r="459" spans="4:4" x14ac:dyDescent="0.25">
      <c r="D459" s="1"/>
    </row>
    <row r="460" spans="4:4" x14ac:dyDescent="0.25">
      <c r="D460" s="1"/>
    </row>
    <row r="461" spans="4:4" x14ac:dyDescent="0.25">
      <c r="D461" s="1"/>
    </row>
    <row r="462" spans="4:4" x14ac:dyDescent="0.25">
      <c r="D462" s="1"/>
    </row>
    <row r="463" spans="4:4" x14ac:dyDescent="0.25">
      <c r="D463" s="1"/>
    </row>
    <row r="464" spans="4:4" x14ac:dyDescent="0.25">
      <c r="D464" s="1"/>
    </row>
    <row r="465" spans="4:4" x14ac:dyDescent="0.25">
      <c r="D465" s="1"/>
    </row>
    <row r="466" spans="4:4" x14ac:dyDescent="0.25">
      <c r="D466" s="1"/>
    </row>
    <row r="467" spans="4:4" x14ac:dyDescent="0.25">
      <c r="D467" s="1"/>
    </row>
    <row r="468" spans="4:4" x14ac:dyDescent="0.25">
      <c r="D468" s="1"/>
    </row>
    <row r="469" spans="4:4" x14ac:dyDescent="0.25">
      <c r="D469" s="1"/>
    </row>
    <row r="470" spans="4:4" x14ac:dyDescent="0.25">
      <c r="D470" s="1"/>
    </row>
    <row r="471" spans="4:4" x14ac:dyDescent="0.25">
      <c r="D471" s="1"/>
    </row>
    <row r="472" spans="4:4" x14ac:dyDescent="0.25">
      <c r="D472" s="1"/>
    </row>
    <row r="473" spans="4:4" x14ac:dyDescent="0.25">
      <c r="D473" s="1"/>
    </row>
    <row r="474" spans="4:4" x14ac:dyDescent="0.25">
      <c r="D474" s="1"/>
    </row>
    <row r="475" spans="4:4" x14ac:dyDescent="0.25">
      <c r="D475" s="1"/>
    </row>
    <row r="476" spans="4:4" x14ac:dyDescent="0.25">
      <c r="D476" s="1"/>
    </row>
    <row r="477" spans="4:4" x14ac:dyDescent="0.25">
      <c r="D477" s="1"/>
    </row>
    <row r="478" spans="4:4" x14ac:dyDescent="0.25">
      <c r="D478" s="1"/>
    </row>
    <row r="479" spans="4:4" x14ac:dyDescent="0.25">
      <c r="D479" s="1"/>
    </row>
    <row r="480" spans="4:4" x14ac:dyDescent="0.25">
      <c r="D480" s="1"/>
    </row>
    <row r="481" spans="4:4" x14ac:dyDescent="0.25">
      <c r="D481" s="1"/>
    </row>
    <row r="482" spans="4:4" x14ac:dyDescent="0.25">
      <c r="D482" s="1"/>
    </row>
    <row r="483" spans="4:4" x14ac:dyDescent="0.25">
      <c r="D483" s="1"/>
    </row>
    <row r="484" spans="4:4" x14ac:dyDescent="0.25">
      <c r="D484" s="1"/>
    </row>
    <row r="485" spans="4:4" x14ac:dyDescent="0.25">
      <c r="D485" s="1"/>
    </row>
    <row r="486" spans="4:4" x14ac:dyDescent="0.25">
      <c r="D486" s="1"/>
    </row>
    <row r="487" spans="4:4" x14ac:dyDescent="0.25">
      <c r="D487" s="1"/>
    </row>
    <row r="488" spans="4:4" x14ac:dyDescent="0.25">
      <c r="D488" s="1"/>
    </row>
    <row r="489" spans="4:4" x14ac:dyDescent="0.25">
      <c r="D489" s="1"/>
    </row>
    <row r="490" spans="4:4" x14ac:dyDescent="0.25">
      <c r="D490" s="1"/>
    </row>
    <row r="491" spans="4:4" x14ac:dyDescent="0.25">
      <c r="D491" s="1"/>
    </row>
    <row r="492" spans="4:4" x14ac:dyDescent="0.25">
      <c r="D492" s="1"/>
    </row>
    <row r="493" spans="4:4" x14ac:dyDescent="0.25">
      <c r="D493" s="1"/>
    </row>
    <row r="494" spans="4:4" x14ac:dyDescent="0.25">
      <c r="D494" s="1"/>
    </row>
    <row r="495" spans="4:4" x14ac:dyDescent="0.25">
      <c r="D495" s="1"/>
    </row>
    <row r="496" spans="4:4" x14ac:dyDescent="0.25">
      <c r="D496" s="1"/>
    </row>
    <row r="497" spans="4:4" x14ac:dyDescent="0.25">
      <c r="D497" s="1"/>
    </row>
    <row r="498" spans="4:4" x14ac:dyDescent="0.25">
      <c r="D498" s="1"/>
    </row>
    <row r="499" spans="4:4" x14ac:dyDescent="0.25">
      <c r="D499" s="1"/>
    </row>
    <row r="500" spans="4:4" x14ac:dyDescent="0.25">
      <c r="D500" s="1"/>
    </row>
    <row r="501" spans="4:4" x14ac:dyDescent="0.25">
      <c r="D501" s="1"/>
    </row>
    <row r="502" spans="4:4" x14ac:dyDescent="0.25">
      <c r="D502" s="1"/>
    </row>
    <row r="503" spans="4:4" x14ac:dyDescent="0.25">
      <c r="D503" s="1"/>
    </row>
    <row r="504" spans="4:4" x14ac:dyDescent="0.25">
      <c r="D504" s="1"/>
    </row>
    <row r="505" spans="4:4" x14ac:dyDescent="0.25">
      <c r="D505" s="1"/>
    </row>
    <row r="506" spans="4:4" x14ac:dyDescent="0.25">
      <c r="D506" s="1"/>
    </row>
    <row r="507" spans="4:4" x14ac:dyDescent="0.25">
      <c r="D507" s="1"/>
    </row>
    <row r="508" spans="4:4" x14ac:dyDescent="0.25">
      <c r="D508" s="1"/>
    </row>
    <row r="509" spans="4:4" x14ac:dyDescent="0.25">
      <c r="D509" s="1"/>
    </row>
    <row r="510" spans="4:4" x14ac:dyDescent="0.25">
      <c r="D510" s="1"/>
    </row>
    <row r="511" spans="4:4" x14ac:dyDescent="0.25">
      <c r="D511" s="1"/>
    </row>
    <row r="512" spans="4:4" x14ac:dyDescent="0.25">
      <c r="D512" s="1"/>
    </row>
    <row r="513" spans="4:4" x14ac:dyDescent="0.25">
      <c r="D513" s="1"/>
    </row>
    <row r="514" spans="4:4" x14ac:dyDescent="0.25">
      <c r="D514" s="1"/>
    </row>
    <row r="515" spans="4:4" x14ac:dyDescent="0.25">
      <c r="D515" s="1"/>
    </row>
    <row r="516" spans="4:4" x14ac:dyDescent="0.25">
      <c r="D516" s="1"/>
    </row>
    <row r="517" spans="4:4" x14ac:dyDescent="0.25">
      <c r="D517" s="1"/>
    </row>
    <row r="518" spans="4:4" x14ac:dyDescent="0.25">
      <c r="D518" s="1"/>
    </row>
    <row r="519" spans="4:4" x14ac:dyDescent="0.25">
      <c r="D519" s="1"/>
    </row>
    <row r="520" spans="4:4" x14ac:dyDescent="0.25">
      <c r="D520" s="1"/>
    </row>
    <row r="521" spans="4:4" x14ac:dyDescent="0.25">
      <c r="D521" s="1"/>
    </row>
    <row r="522" spans="4:4" x14ac:dyDescent="0.25">
      <c r="D522" s="1"/>
    </row>
    <row r="523" spans="4:4" x14ac:dyDescent="0.25">
      <c r="D523" s="1"/>
    </row>
    <row r="524" spans="4:4" x14ac:dyDescent="0.25">
      <c r="D524" s="1"/>
    </row>
    <row r="525" spans="4:4" x14ac:dyDescent="0.25">
      <c r="D525" s="1"/>
    </row>
    <row r="526" spans="4:4" x14ac:dyDescent="0.25">
      <c r="D526" s="1"/>
    </row>
    <row r="527" spans="4:4" x14ac:dyDescent="0.25">
      <c r="D527" s="1"/>
    </row>
    <row r="528" spans="4:4" x14ac:dyDescent="0.25">
      <c r="D528" s="1"/>
    </row>
    <row r="529" spans="4:4" x14ac:dyDescent="0.25">
      <c r="D529" s="1"/>
    </row>
    <row r="530" spans="4:4" x14ac:dyDescent="0.25">
      <c r="D530" s="1"/>
    </row>
    <row r="531" spans="4:4" x14ac:dyDescent="0.25">
      <c r="D531" s="1"/>
    </row>
    <row r="532" spans="4:4" x14ac:dyDescent="0.25">
      <c r="D532" s="1"/>
    </row>
    <row r="533" spans="4:4" x14ac:dyDescent="0.25">
      <c r="D533" s="1"/>
    </row>
    <row r="534" spans="4:4" x14ac:dyDescent="0.25">
      <c r="D534" s="1"/>
    </row>
    <row r="535" spans="4:4" x14ac:dyDescent="0.25">
      <c r="D535" s="1"/>
    </row>
    <row r="536" spans="4:4" x14ac:dyDescent="0.25">
      <c r="D536" s="1"/>
    </row>
    <row r="537" spans="4:4" x14ac:dyDescent="0.25">
      <c r="D537" s="1"/>
    </row>
    <row r="538" spans="4:4" x14ac:dyDescent="0.25">
      <c r="D538" s="1"/>
    </row>
    <row r="539" spans="4:4" x14ac:dyDescent="0.25">
      <c r="D539" s="1"/>
    </row>
    <row r="540" spans="4:4" x14ac:dyDescent="0.25">
      <c r="D540" s="1"/>
    </row>
    <row r="541" spans="4:4" x14ac:dyDescent="0.25">
      <c r="D541" s="1"/>
    </row>
    <row r="542" spans="4:4" x14ac:dyDescent="0.25">
      <c r="D542" s="1"/>
    </row>
    <row r="543" spans="4:4" x14ac:dyDescent="0.25">
      <c r="D543" s="1"/>
    </row>
    <row r="544" spans="4:4" x14ac:dyDescent="0.25">
      <c r="D544" s="1"/>
    </row>
    <row r="545" spans="4:4" x14ac:dyDescent="0.25">
      <c r="D545" s="1"/>
    </row>
    <row r="546" spans="4:4" x14ac:dyDescent="0.25">
      <c r="D546" s="1"/>
    </row>
    <row r="547" spans="4:4" x14ac:dyDescent="0.25">
      <c r="D547" s="1"/>
    </row>
    <row r="548" spans="4:4" x14ac:dyDescent="0.25">
      <c r="D548" s="1"/>
    </row>
    <row r="549" spans="4:4" x14ac:dyDescent="0.25">
      <c r="D549" s="1"/>
    </row>
    <row r="550" spans="4:4" x14ac:dyDescent="0.25">
      <c r="D550" s="1"/>
    </row>
    <row r="551" spans="4:4" x14ac:dyDescent="0.25">
      <c r="D551" s="1"/>
    </row>
    <row r="552" spans="4:4" x14ac:dyDescent="0.25">
      <c r="D552" s="1"/>
    </row>
    <row r="553" spans="4:4" x14ac:dyDescent="0.25">
      <c r="D553" s="1"/>
    </row>
    <row r="554" spans="4:4" x14ac:dyDescent="0.25">
      <c r="D554" s="1"/>
    </row>
    <row r="555" spans="4:4" x14ac:dyDescent="0.25">
      <c r="D555" s="1"/>
    </row>
    <row r="556" spans="4:4" x14ac:dyDescent="0.25">
      <c r="D556" s="1"/>
    </row>
    <row r="557" spans="4:4" x14ac:dyDescent="0.25">
      <c r="D557" s="1"/>
    </row>
    <row r="558" spans="4:4" x14ac:dyDescent="0.25">
      <c r="D558" s="1"/>
    </row>
    <row r="559" spans="4:4" x14ac:dyDescent="0.25">
      <c r="D559" s="1"/>
    </row>
    <row r="560" spans="4:4" x14ac:dyDescent="0.25">
      <c r="D560" s="1"/>
    </row>
    <row r="561" spans="4:4" x14ac:dyDescent="0.25">
      <c r="D561" s="1"/>
    </row>
    <row r="562" spans="4:4" x14ac:dyDescent="0.25">
      <c r="D562" s="1"/>
    </row>
    <row r="563" spans="4:4" x14ac:dyDescent="0.25">
      <c r="D563" s="1"/>
    </row>
    <row r="564" spans="4:4" x14ac:dyDescent="0.25">
      <c r="D564" s="1"/>
    </row>
    <row r="565" spans="4:4" x14ac:dyDescent="0.25">
      <c r="D565" s="1"/>
    </row>
    <row r="566" spans="4:4" x14ac:dyDescent="0.25">
      <c r="D566" s="1"/>
    </row>
    <row r="567" spans="4:4" x14ac:dyDescent="0.25">
      <c r="D567" s="1"/>
    </row>
    <row r="568" spans="4:4" x14ac:dyDescent="0.25">
      <c r="D568" s="1"/>
    </row>
    <row r="569" spans="4:4" x14ac:dyDescent="0.25">
      <c r="D569" s="1"/>
    </row>
    <row r="570" spans="4:4" x14ac:dyDescent="0.25">
      <c r="D570" s="1"/>
    </row>
    <row r="571" spans="4:4" x14ac:dyDescent="0.25">
      <c r="D571" s="1"/>
    </row>
    <row r="572" spans="4:4" x14ac:dyDescent="0.25">
      <c r="D572" s="1"/>
    </row>
    <row r="573" spans="4:4" x14ac:dyDescent="0.25">
      <c r="D573" s="1"/>
    </row>
    <row r="574" spans="4:4" x14ac:dyDescent="0.25">
      <c r="D574" s="1"/>
    </row>
    <row r="575" spans="4:4" x14ac:dyDescent="0.25">
      <c r="D575" s="1"/>
    </row>
    <row r="576" spans="4:4" x14ac:dyDescent="0.25">
      <c r="D576" s="1"/>
    </row>
    <row r="577" spans="4:4" x14ac:dyDescent="0.25">
      <c r="D577" s="1"/>
    </row>
    <row r="578" spans="4:4" x14ac:dyDescent="0.25">
      <c r="D578" s="1"/>
    </row>
    <row r="579" spans="4:4" x14ac:dyDescent="0.25">
      <c r="D579" s="1"/>
    </row>
    <row r="580" spans="4:4" x14ac:dyDescent="0.25">
      <c r="D580" s="1"/>
    </row>
    <row r="581" spans="4:4" x14ac:dyDescent="0.25">
      <c r="D581" s="1"/>
    </row>
    <row r="582" spans="4:4" x14ac:dyDescent="0.25">
      <c r="D582" s="1"/>
    </row>
    <row r="583" spans="4:4" x14ac:dyDescent="0.25">
      <c r="D583" s="1"/>
    </row>
    <row r="584" spans="4:4" x14ac:dyDescent="0.25">
      <c r="D584" s="1"/>
    </row>
    <row r="585" spans="4:4" x14ac:dyDescent="0.25">
      <c r="D585" s="1"/>
    </row>
    <row r="586" spans="4:4" x14ac:dyDescent="0.25">
      <c r="D586" s="1"/>
    </row>
    <row r="587" spans="4:4" x14ac:dyDescent="0.25">
      <c r="D587" s="1"/>
    </row>
    <row r="588" spans="4:4" x14ac:dyDescent="0.25">
      <c r="D588" s="1"/>
    </row>
    <row r="589" spans="4:4" x14ac:dyDescent="0.25">
      <c r="D589" s="1"/>
    </row>
    <row r="590" spans="4:4" x14ac:dyDescent="0.25">
      <c r="D590" s="1"/>
    </row>
    <row r="591" spans="4:4" x14ac:dyDescent="0.25">
      <c r="D591" s="1"/>
    </row>
    <row r="592" spans="4:4" x14ac:dyDescent="0.25">
      <c r="D592" s="1"/>
    </row>
    <row r="593" spans="4:4" x14ac:dyDescent="0.25">
      <c r="D593" s="1"/>
    </row>
    <row r="594" spans="4:4" x14ac:dyDescent="0.25">
      <c r="D594" s="1"/>
    </row>
    <row r="595" spans="4:4" x14ac:dyDescent="0.25">
      <c r="D595" s="1"/>
    </row>
    <row r="596" spans="4:4" x14ac:dyDescent="0.25">
      <c r="D596" s="1"/>
    </row>
    <row r="597" spans="4:4" x14ac:dyDescent="0.25">
      <c r="D597" s="1"/>
    </row>
    <row r="598" spans="4:4" x14ac:dyDescent="0.25">
      <c r="D598" s="1"/>
    </row>
    <row r="599" spans="4:4" x14ac:dyDescent="0.25">
      <c r="D599" s="1"/>
    </row>
    <row r="600" spans="4:4" x14ac:dyDescent="0.25">
      <c r="D600" s="1"/>
    </row>
    <row r="601" spans="4:4" x14ac:dyDescent="0.25">
      <c r="D601" s="1"/>
    </row>
    <row r="602" spans="4:4" x14ac:dyDescent="0.25">
      <c r="D602" s="1"/>
    </row>
    <row r="603" spans="4:4" x14ac:dyDescent="0.25">
      <c r="D603" s="1"/>
    </row>
    <row r="604" spans="4:4" x14ac:dyDescent="0.25">
      <c r="D604" s="1"/>
    </row>
    <row r="605" spans="4:4" x14ac:dyDescent="0.25">
      <c r="D605" s="1"/>
    </row>
    <row r="606" spans="4:4" x14ac:dyDescent="0.25">
      <c r="D606" s="1"/>
    </row>
    <row r="607" spans="4:4" x14ac:dyDescent="0.25">
      <c r="D607" s="1"/>
    </row>
    <row r="608" spans="4:4" x14ac:dyDescent="0.25">
      <c r="D608" s="1"/>
    </row>
    <row r="609" spans="4:4" x14ac:dyDescent="0.25">
      <c r="D609" s="1"/>
    </row>
    <row r="610" spans="4:4" x14ac:dyDescent="0.25">
      <c r="D610" s="1"/>
    </row>
    <row r="611" spans="4:4" x14ac:dyDescent="0.25">
      <c r="D611" s="1"/>
    </row>
    <row r="612" spans="4:4" x14ac:dyDescent="0.25">
      <c r="D612" s="1"/>
    </row>
    <row r="613" spans="4:4" x14ac:dyDescent="0.25">
      <c r="D613" s="1"/>
    </row>
    <row r="614" spans="4:4" x14ac:dyDescent="0.25">
      <c r="D614" s="1"/>
    </row>
    <row r="615" spans="4:4" x14ac:dyDescent="0.25">
      <c r="D615" s="1"/>
    </row>
    <row r="616" spans="4:4" x14ac:dyDescent="0.25">
      <c r="D616" s="1"/>
    </row>
    <row r="617" spans="4:4" x14ac:dyDescent="0.25">
      <c r="D617" s="1"/>
    </row>
    <row r="618" spans="4:4" x14ac:dyDescent="0.25">
      <c r="D618" s="1"/>
    </row>
    <row r="619" spans="4:4" x14ac:dyDescent="0.25">
      <c r="D619" s="1"/>
    </row>
    <row r="620" spans="4:4" x14ac:dyDescent="0.25">
      <c r="D620" s="1"/>
    </row>
    <row r="621" spans="4:4" x14ac:dyDescent="0.25">
      <c r="D621" s="1"/>
    </row>
    <row r="622" spans="4:4" x14ac:dyDescent="0.25">
      <c r="D622" s="1"/>
    </row>
    <row r="623" spans="4:4" x14ac:dyDescent="0.25">
      <c r="D623" s="1"/>
    </row>
    <row r="624" spans="4:4" x14ac:dyDescent="0.25">
      <c r="D624" s="1"/>
    </row>
    <row r="625" spans="4:4" x14ac:dyDescent="0.25">
      <c r="D625" s="1"/>
    </row>
    <row r="626" spans="4:4" x14ac:dyDescent="0.25">
      <c r="D626" s="1"/>
    </row>
    <row r="627" spans="4:4" x14ac:dyDescent="0.25">
      <c r="D627" s="1"/>
    </row>
    <row r="628" spans="4:4" x14ac:dyDescent="0.25">
      <c r="D628" s="1"/>
    </row>
    <row r="629" spans="4:4" x14ac:dyDescent="0.25">
      <c r="D629" s="1"/>
    </row>
    <row r="630" spans="4:4" x14ac:dyDescent="0.25">
      <c r="D630" s="1"/>
    </row>
    <row r="631" spans="4:4" x14ac:dyDescent="0.25">
      <c r="D631" s="1"/>
    </row>
    <row r="632" spans="4:4" x14ac:dyDescent="0.25">
      <c r="D632" s="1"/>
    </row>
    <row r="633" spans="4:4" x14ac:dyDescent="0.25">
      <c r="D633" s="1"/>
    </row>
    <row r="634" spans="4:4" x14ac:dyDescent="0.25">
      <c r="D634" s="1"/>
    </row>
    <row r="635" spans="4:4" x14ac:dyDescent="0.25">
      <c r="D635" s="1"/>
    </row>
    <row r="636" spans="4:4" x14ac:dyDescent="0.25">
      <c r="D636" s="1"/>
    </row>
    <row r="637" spans="4:4" x14ac:dyDescent="0.25">
      <c r="D637" s="1"/>
    </row>
    <row r="638" spans="4:4" x14ac:dyDescent="0.25">
      <c r="D638" s="1"/>
    </row>
    <row r="639" spans="4:4" x14ac:dyDescent="0.25">
      <c r="D639" s="1"/>
    </row>
    <row r="640" spans="4:4" x14ac:dyDescent="0.25">
      <c r="D640" s="1"/>
    </row>
    <row r="641" spans="4:4" x14ac:dyDescent="0.25">
      <c r="D641" s="1"/>
    </row>
    <row r="642" spans="4:4" x14ac:dyDescent="0.25">
      <c r="D642" s="1"/>
    </row>
    <row r="643" spans="4:4" x14ac:dyDescent="0.25">
      <c r="D643" s="1"/>
    </row>
    <row r="644" spans="4:4" x14ac:dyDescent="0.25">
      <c r="D644" s="1"/>
    </row>
    <row r="645" spans="4:4" x14ac:dyDescent="0.25">
      <c r="D645" s="1"/>
    </row>
    <row r="646" spans="4:4" x14ac:dyDescent="0.25">
      <c r="D646" s="1"/>
    </row>
    <row r="647" spans="4:4" x14ac:dyDescent="0.25">
      <c r="D647" s="1"/>
    </row>
    <row r="648" spans="4:4" x14ac:dyDescent="0.25">
      <c r="D648" s="1"/>
    </row>
    <row r="649" spans="4:4" x14ac:dyDescent="0.25">
      <c r="D649" s="1"/>
    </row>
    <row r="650" spans="4:4" x14ac:dyDescent="0.25">
      <c r="D650" s="1"/>
    </row>
    <row r="651" spans="4:4" x14ac:dyDescent="0.25">
      <c r="D651" s="1"/>
    </row>
    <row r="652" spans="4:4" x14ac:dyDescent="0.25">
      <c r="D652" s="1"/>
    </row>
    <row r="653" spans="4:4" x14ac:dyDescent="0.25">
      <c r="D653" s="1"/>
    </row>
    <row r="654" spans="4:4" x14ac:dyDescent="0.25">
      <c r="D654" s="1"/>
    </row>
    <row r="655" spans="4:4" x14ac:dyDescent="0.25">
      <c r="D655" s="1"/>
    </row>
    <row r="656" spans="4:4" x14ac:dyDescent="0.25">
      <c r="D656" s="1"/>
    </row>
    <row r="657" spans="4:4" x14ac:dyDescent="0.25">
      <c r="D657" s="1"/>
    </row>
    <row r="658" spans="4:4" x14ac:dyDescent="0.25">
      <c r="D658" s="1"/>
    </row>
    <row r="659" spans="4:4" x14ac:dyDescent="0.25">
      <c r="D659" s="1"/>
    </row>
    <row r="660" spans="4:4" x14ac:dyDescent="0.25">
      <c r="D660" s="1"/>
    </row>
    <row r="661" spans="4:4" x14ac:dyDescent="0.25">
      <c r="D661" s="1"/>
    </row>
    <row r="662" spans="4:4" x14ac:dyDescent="0.25">
      <c r="D662" s="1"/>
    </row>
    <row r="663" spans="4:4" x14ac:dyDescent="0.25">
      <c r="D663" s="1"/>
    </row>
    <row r="664" spans="4:4" x14ac:dyDescent="0.25">
      <c r="D664" s="1"/>
    </row>
    <row r="665" spans="4:4" x14ac:dyDescent="0.25">
      <c r="D665" s="1"/>
    </row>
    <row r="666" spans="4:4" x14ac:dyDescent="0.25">
      <c r="D666" s="1"/>
    </row>
    <row r="667" spans="4:4" x14ac:dyDescent="0.25">
      <c r="D667" s="1"/>
    </row>
    <row r="668" spans="4:4" x14ac:dyDescent="0.25">
      <c r="D668" s="1"/>
    </row>
    <row r="669" spans="4:4" x14ac:dyDescent="0.25">
      <c r="D669" s="1"/>
    </row>
    <row r="670" spans="4:4" x14ac:dyDescent="0.25">
      <c r="D670" s="1"/>
    </row>
    <row r="671" spans="4:4" x14ac:dyDescent="0.25">
      <c r="D671" s="1"/>
    </row>
    <row r="672" spans="4:4" x14ac:dyDescent="0.25">
      <c r="D672" s="1"/>
    </row>
    <row r="673" spans="4:4" x14ac:dyDescent="0.25">
      <c r="D673" s="1"/>
    </row>
    <row r="674" spans="4:4" x14ac:dyDescent="0.25">
      <c r="D674" s="1"/>
    </row>
    <row r="675" spans="4:4" x14ac:dyDescent="0.25">
      <c r="D675" s="1"/>
    </row>
    <row r="676" spans="4:4" x14ac:dyDescent="0.25">
      <c r="D676" s="1"/>
    </row>
    <row r="677" spans="4:4" x14ac:dyDescent="0.25">
      <c r="D677" s="1"/>
    </row>
    <row r="678" spans="4:4" x14ac:dyDescent="0.25">
      <c r="D678" s="1"/>
    </row>
    <row r="679" spans="4:4" x14ac:dyDescent="0.25">
      <c r="D679" s="1"/>
    </row>
    <row r="680" spans="4:4" x14ac:dyDescent="0.25">
      <c r="D680" s="1"/>
    </row>
    <row r="681" spans="4:4" x14ac:dyDescent="0.25">
      <c r="D681" s="1"/>
    </row>
    <row r="682" spans="4:4" x14ac:dyDescent="0.25">
      <c r="D682" s="1"/>
    </row>
    <row r="683" spans="4:4" x14ac:dyDescent="0.25">
      <c r="D683" s="1"/>
    </row>
    <row r="684" spans="4:4" x14ac:dyDescent="0.25">
      <c r="D684" s="1"/>
    </row>
    <row r="685" spans="4:4" x14ac:dyDescent="0.25">
      <c r="D685" s="1"/>
    </row>
    <row r="686" spans="4:4" x14ac:dyDescent="0.25">
      <c r="D686" s="1"/>
    </row>
    <row r="687" spans="4:4" x14ac:dyDescent="0.25">
      <c r="D687" s="1"/>
    </row>
    <row r="688" spans="4:4" x14ac:dyDescent="0.25">
      <c r="D688" s="1"/>
    </row>
    <row r="689" spans="4:4" x14ac:dyDescent="0.25">
      <c r="D689" s="1"/>
    </row>
    <row r="690" spans="4:4" x14ac:dyDescent="0.25">
      <c r="D690" s="1"/>
    </row>
    <row r="691" spans="4:4" x14ac:dyDescent="0.25">
      <c r="D691" s="1"/>
    </row>
    <row r="692" spans="4:4" x14ac:dyDescent="0.25">
      <c r="D692" s="1"/>
    </row>
    <row r="693" spans="4:4" x14ac:dyDescent="0.25">
      <c r="D693" s="1"/>
    </row>
    <row r="694" spans="4:4" x14ac:dyDescent="0.25">
      <c r="D694" s="1"/>
    </row>
    <row r="695" spans="4:4" x14ac:dyDescent="0.25">
      <c r="D695" s="1"/>
    </row>
    <row r="696" spans="4:4" x14ac:dyDescent="0.25">
      <c r="D696" s="1"/>
    </row>
    <row r="697" spans="4:4" x14ac:dyDescent="0.25">
      <c r="D697" s="1"/>
    </row>
    <row r="698" spans="4:4" x14ac:dyDescent="0.25">
      <c r="D698" s="1"/>
    </row>
    <row r="699" spans="4:4" x14ac:dyDescent="0.25">
      <c r="D699" s="1"/>
    </row>
    <row r="700" spans="4:4" x14ac:dyDescent="0.25">
      <c r="D700" s="1"/>
    </row>
    <row r="701" spans="4:4" x14ac:dyDescent="0.25">
      <c r="D701" s="1"/>
    </row>
    <row r="702" spans="4:4" x14ac:dyDescent="0.25">
      <c r="D702" s="1"/>
    </row>
    <row r="703" spans="4:4" x14ac:dyDescent="0.25">
      <c r="D703" s="1"/>
    </row>
    <row r="704" spans="4:4" x14ac:dyDescent="0.25">
      <c r="D704" s="1"/>
    </row>
    <row r="705" spans="4:4" x14ac:dyDescent="0.25">
      <c r="D705" s="1"/>
    </row>
    <row r="706" spans="4:4" x14ac:dyDescent="0.25">
      <c r="D706" s="1"/>
    </row>
    <row r="707" spans="4:4" x14ac:dyDescent="0.25">
      <c r="D707" s="1"/>
    </row>
    <row r="708" spans="4:4" x14ac:dyDescent="0.25">
      <c r="D708" s="1"/>
    </row>
    <row r="709" spans="4:4" x14ac:dyDescent="0.25">
      <c r="D709" s="1"/>
    </row>
    <row r="710" spans="4:4" x14ac:dyDescent="0.25">
      <c r="D710" s="1"/>
    </row>
    <row r="711" spans="4:4" x14ac:dyDescent="0.25">
      <c r="D711" s="1"/>
    </row>
    <row r="712" spans="4:4" x14ac:dyDescent="0.25">
      <c r="D712" s="1"/>
    </row>
    <row r="713" spans="4:4" x14ac:dyDescent="0.25">
      <c r="D713" s="1"/>
    </row>
    <row r="714" spans="4:4" x14ac:dyDescent="0.25">
      <c r="D714" s="1"/>
    </row>
    <row r="715" spans="4:4" x14ac:dyDescent="0.25">
      <c r="D715" s="1"/>
    </row>
    <row r="716" spans="4:4" x14ac:dyDescent="0.25">
      <c r="D716" s="1"/>
    </row>
    <row r="717" spans="4:4" x14ac:dyDescent="0.25">
      <c r="D717" s="1"/>
    </row>
    <row r="718" spans="4:4" x14ac:dyDescent="0.25">
      <c r="D718" s="1"/>
    </row>
    <row r="719" spans="4:4" x14ac:dyDescent="0.25">
      <c r="D719" s="1"/>
    </row>
    <row r="720" spans="4:4" x14ac:dyDescent="0.25">
      <c r="D720" s="1"/>
    </row>
    <row r="721" spans="4:4" x14ac:dyDescent="0.25">
      <c r="D721" s="1"/>
    </row>
    <row r="722" spans="4:4" x14ac:dyDescent="0.25">
      <c r="D722" s="1"/>
    </row>
    <row r="723" spans="4:4" x14ac:dyDescent="0.25">
      <c r="D723" s="1"/>
    </row>
    <row r="724" spans="4:4" x14ac:dyDescent="0.25">
      <c r="D724" s="1"/>
    </row>
    <row r="725" spans="4:4" x14ac:dyDescent="0.25">
      <c r="D725" s="1"/>
    </row>
    <row r="726" spans="4:4" x14ac:dyDescent="0.25">
      <c r="D726" s="1"/>
    </row>
    <row r="727" spans="4:4" x14ac:dyDescent="0.25">
      <c r="D727" s="1"/>
    </row>
    <row r="728" spans="4:4" x14ac:dyDescent="0.25">
      <c r="D728" s="1"/>
    </row>
    <row r="729" spans="4:4" x14ac:dyDescent="0.25">
      <c r="D729" s="1"/>
    </row>
    <row r="730" spans="4:4" x14ac:dyDescent="0.25">
      <c r="D730" s="1"/>
    </row>
    <row r="731" spans="4:4" x14ac:dyDescent="0.25">
      <c r="D731" s="1"/>
    </row>
    <row r="732" spans="4:4" x14ac:dyDescent="0.25">
      <c r="D732" s="1"/>
    </row>
    <row r="733" spans="4:4" x14ac:dyDescent="0.25">
      <c r="D733" s="1"/>
    </row>
    <row r="734" spans="4:4" x14ac:dyDescent="0.25">
      <c r="D734" s="1"/>
    </row>
    <row r="735" spans="4:4" x14ac:dyDescent="0.25">
      <c r="D735" s="1"/>
    </row>
    <row r="736" spans="4:4" x14ac:dyDescent="0.25">
      <c r="D736" s="1"/>
    </row>
    <row r="737" spans="4:4" x14ac:dyDescent="0.25">
      <c r="D737" s="1"/>
    </row>
    <row r="738" spans="4:4" x14ac:dyDescent="0.25">
      <c r="D738" s="1"/>
    </row>
    <row r="739" spans="4:4" x14ac:dyDescent="0.25">
      <c r="D739" s="1"/>
    </row>
    <row r="740" spans="4:4" x14ac:dyDescent="0.25">
      <c r="D740" s="1"/>
    </row>
    <row r="741" spans="4:4" x14ac:dyDescent="0.25">
      <c r="D741" s="1"/>
    </row>
    <row r="742" spans="4:4" x14ac:dyDescent="0.25">
      <c r="D742" s="1"/>
    </row>
    <row r="743" spans="4:4" x14ac:dyDescent="0.25">
      <c r="D743" s="1"/>
    </row>
    <row r="744" spans="4:4" x14ac:dyDescent="0.25">
      <c r="D744" s="1"/>
    </row>
    <row r="745" spans="4:4" x14ac:dyDescent="0.25">
      <c r="D745" s="1"/>
    </row>
    <row r="746" spans="4:4" x14ac:dyDescent="0.25">
      <c r="D746" s="1"/>
    </row>
    <row r="747" spans="4:4" x14ac:dyDescent="0.25">
      <c r="D747" s="1"/>
    </row>
    <row r="748" spans="4:4" x14ac:dyDescent="0.25">
      <c r="D748" s="1"/>
    </row>
    <row r="749" spans="4:4" x14ac:dyDescent="0.25">
      <c r="D749" s="1"/>
    </row>
    <row r="750" spans="4:4" x14ac:dyDescent="0.25">
      <c r="D750" s="1"/>
    </row>
    <row r="751" spans="4:4" x14ac:dyDescent="0.25">
      <c r="D751" s="1"/>
    </row>
    <row r="752" spans="4:4" x14ac:dyDescent="0.25">
      <c r="D752" s="1"/>
    </row>
    <row r="753" spans="4:4" x14ac:dyDescent="0.25">
      <c r="D753" s="1"/>
    </row>
    <row r="754" spans="4:4" x14ac:dyDescent="0.25">
      <c r="D754" s="1"/>
    </row>
    <row r="755" spans="4:4" x14ac:dyDescent="0.25">
      <c r="D755" s="1"/>
    </row>
    <row r="756" spans="4:4" x14ac:dyDescent="0.25">
      <c r="D756" s="1"/>
    </row>
    <row r="757" spans="4:4" x14ac:dyDescent="0.25">
      <c r="D757" s="1"/>
    </row>
    <row r="758" spans="4:4" x14ac:dyDescent="0.25">
      <c r="D758" s="1"/>
    </row>
    <row r="759" spans="4:4" x14ac:dyDescent="0.25">
      <c r="D759" s="1"/>
    </row>
    <row r="760" spans="4:4" x14ac:dyDescent="0.25">
      <c r="D760" s="1"/>
    </row>
    <row r="761" spans="4:4" x14ac:dyDescent="0.25">
      <c r="D761" s="1"/>
    </row>
    <row r="762" spans="4:4" x14ac:dyDescent="0.25">
      <c r="D762" s="1"/>
    </row>
    <row r="763" spans="4:4" x14ac:dyDescent="0.25">
      <c r="D763" s="1"/>
    </row>
    <row r="764" spans="4:4" x14ac:dyDescent="0.25">
      <c r="D764" s="1"/>
    </row>
    <row r="765" spans="4:4" x14ac:dyDescent="0.25">
      <c r="D765" s="1"/>
    </row>
    <row r="766" spans="4:4" x14ac:dyDescent="0.25">
      <c r="D766" s="1"/>
    </row>
    <row r="767" spans="4:4" x14ac:dyDescent="0.25">
      <c r="D767" s="1"/>
    </row>
    <row r="768" spans="4:4" x14ac:dyDescent="0.25">
      <c r="D768" s="1"/>
    </row>
    <row r="769" spans="4:4" x14ac:dyDescent="0.25">
      <c r="D769" s="1"/>
    </row>
    <row r="770" spans="4:4" x14ac:dyDescent="0.25">
      <c r="D770" s="1"/>
    </row>
    <row r="771" spans="4:4" x14ac:dyDescent="0.25">
      <c r="D771" s="1"/>
    </row>
    <row r="772" spans="4:4" x14ac:dyDescent="0.25">
      <c r="D772" s="1"/>
    </row>
    <row r="773" spans="4:4" x14ac:dyDescent="0.25">
      <c r="D773" s="1"/>
    </row>
    <row r="774" spans="4:4" x14ac:dyDescent="0.25">
      <c r="D774" s="1"/>
    </row>
    <row r="775" spans="4:4" x14ac:dyDescent="0.25">
      <c r="D775" s="1"/>
    </row>
    <row r="776" spans="4:4" x14ac:dyDescent="0.25">
      <c r="D776" s="1"/>
    </row>
    <row r="777" spans="4:4" x14ac:dyDescent="0.25">
      <c r="D777" s="1"/>
    </row>
    <row r="778" spans="4:4" x14ac:dyDescent="0.25">
      <c r="D778" s="1"/>
    </row>
    <row r="779" spans="4:4" x14ac:dyDescent="0.25">
      <c r="D779" s="1"/>
    </row>
    <row r="780" spans="4:4" x14ac:dyDescent="0.25">
      <c r="D780" s="1"/>
    </row>
    <row r="781" spans="4:4" x14ac:dyDescent="0.25">
      <c r="D781" s="1"/>
    </row>
    <row r="782" spans="4:4" x14ac:dyDescent="0.25">
      <c r="D782" s="1"/>
    </row>
    <row r="783" spans="4:4" x14ac:dyDescent="0.25">
      <c r="D783" s="1"/>
    </row>
  </sheetData>
  <mergeCells count="26">
    <mergeCell ref="A36:B36"/>
    <mergeCell ref="A57:B57"/>
    <mergeCell ref="E3:I5"/>
    <mergeCell ref="A47:I47"/>
    <mergeCell ref="C10:C11"/>
    <mergeCell ref="A10:A11"/>
    <mergeCell ref="B10:B11"/>
    <mergeCell ref="D10:D11"/>
    <mergeCell ref="A13:I13"/>
    <mergeCell ref="A37:I37"/>
    <mergeCell ref="E10:I10"/>
    <mergeCell ref="A9:I9"/>
    <mergeCell ref="F6:I8"/>
    <mergeCell ref="B39:B40"/>
    <mergeCell ref="A39:A40"/>
    <mergeCell ref="A45:B46"/>
    <mergeCell ref="A64:B64"/>
    <mergeCell ref="A52:I52"/>
    <mergeCell ref="A51:B51"/>
    <mergeCell ref="A63:C63"/>
    <mergeCell ref="H63:I63"/>
    <mergeCell ref="A58:B59"/>
    <mergeCell ref="A55:I55"/>
    <mergeCell ref="A54:B54"/>
    <mergeCell ref="A62:B62"/>
    <mergeCell ref="H62:I62"/>
  </mergeCells>
  <pageMargins left="1.1811023622047245" right="0.39370078740157483" top="1.1811023622047245" bottom="0.78740157480314965" header="0.31496062992125984" footer="0.31496062992125984"/>
  <pageSetup paperSize="9" scale="23" orientation="portrait" r:id="rId1"/>
  <rowBreaks count="1" manualBreakCount="1">
    <brk id="6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4"/>
  <sheetViews>
    <sheetView view="pageBreakPreview" topLeftCell="A10" zoomScale="50" zoomScaleNormal="100" zoomScaleSheetLayoutView="50" workbookViewId="0">
      <selection activeCell="N20" sqref="N20"/>
    </sheetView>
  </sheetViews>
  <sheetFormatPr defaultRowHeight="15" x14ac:dyDescent="0.25"/>
  <cols>
    <col min="1" max="1" width="7.140625" customWidth="1"/>
    <col min="2" max="2" width="122.140625" customWidth="1"/>
    <col min="3" max="3" width="41.140625" customWidth="1"/>
    <col min="4" max="4" width="24.28515625" style="4" customWidth="1"/>
    <col min="5" max="6" width="23" style="53" customWidth="1"/>
    <col min="7" max="7" width="21.42578125" style="53" customWidth="1"/>
    <col min="8" max="8" width="23" style="53" customWidth="1"/>
    <col min="9" max="9" width="23.5703125" customWidth="1"/>
    <col min="10" max="10" width="22.28515625" customWidth="1"/>
    <col min="11" max="13" width="44.28515625" customWidth="1"/>
    <col min="14" max="14" width="23.28515625" bestFit="1" customWidth="1"/>
    <col min="15" max="15" width="21.42578125" customWidth="1"/>
    <col min="16" max="16" width="23.42578125" customWidth="1"/>
    <col min="18" max="18" width="27.7109375" customWidth="1"/>
  </cols>
  <sheetData>
    <row r="1" spans="1:16" x14ac:dyDescent="0.25">
      <c r="D1" s="1"/>
    </row>
    <row r="2" spans="1:16" ht="20.25" customHeight="1" x14ac:dyDescent="0.45">
      <c r="C2" s="16"/>
      <c r="D2" s="12"/>
      <c r="E2" s="54"/>
      <c r="F2" s="54"/>
      <c r="G2" s="54"/>
      <c r="H2" s="54"/>
      <c r="I2" s="12"/>
      <c r="J2" s="12"/>
    </row>
    <row r="3" spans="1:16" ht="15" customHeight="1" x14ac:dyDescent="0.25">
      <c r="D3" s="13"/>
      <c r="E3" s="148" t="s">
        <v>20</v>
      </c>
      <c r="F3" s="148"/>
      <c r="G3" s="148"/>
      <c r="H3" s="148"/>
      <c r="I3" s="148"/>
      <c r="J3" s="148"/>
    </row>
    <row r="4" spans="1:16" ht="15" customHeight="1" x14ac:dyDescent="0.25">
      <c r="D4" s="13"/>
      <c r="E4" s="148"/>
      <c r="F4" s="148"/>
      <c r="G4" s="148"/>
      <c r="H4" s="148"/>
      <c r="I4" s="148"/>
      <c r="J4" s="148"/>
    </row>
    <row r="5" spans="1:16" ht="15" customHeight="1" x14ac:dyDescent="0.25">
      <c r="D5" s="13"/>
      <c r="E5" s="148"/>
      <c r="F5" s="148"/>
      <c r="G5" s="148"/>
      <c r="H5" s="148"/>
      <c r="I5" s="148"/>
      <c r="J5" s="148"/>
    </row>
    <row r="6" spans="1:16" ht="171.75" customHeight="1" x14ac:dyDescent="0.25">
      <c r="D6" s="13"/>
      <c r="E6" s="55"/>
      <c r="F6" s="55"/>
      <c r="G6" s="149" t="s">
        <v>47</v>
      </c>
      <c r="H6" s="149"/>
      <c r="I6" s="149"/>
      <c r="J6" s="149"/>
    </row>
    <row r="7" spans="1:16" ht="37.5" customHeight="1" x14ac:dyDescent="0.45">
      <c r="D7" s="14"/>
      <c r="E7" s="56"/>
      <c r="F7" s="56"/>
      <c r="G7" s="56" t="s">
        <v>48</v>
      </c>
      <c r="H7" s="56"/>
      <c r="I7" s="11"/>
      <c r="J7" s="11"/>
    </row>
    <row r="8" spans="1:16" ht="167.25" customHeight="1" x14ac:dyDescent="0.25">
      <c r="A8" s="119" t="s">
        <v>46</v>
      </c>
      <c r="B8" s="119"/>
      <c r="C8" s="119"/>
      <c r="D8" s="119"/>
      <c r="E8" s="119"/>
      <c r="F8" s="119"/>
      <c r="G8" s="119"/>
      <c r="H8" s="119"/>
      <c r="I8" s="119"/>
      <c r="J8" s="119"/>
    </row>
    <row r="9" spans="1:16" ht="45" customHeight="1" x14ac:dyDescent="0.25">
      <c r="A9" s="150" t="s">
        <v>0</v>
      </c>
      <c r="B9" s="151" t="s">
        <v>1</v>
      </c>
      <c r="C9" s="152" t="s">
        <v>22</v>
      </c>
      <c r="D9" s="150" t="s">
        <v>2</v>
      </c>
      <c r="E9" s="151" t="s">
        <v>23</v>
      </c>
      <c r="F9" s="151"/>
      <c r="G9" s="151"/>
      <c r="H9" s="151"/>
      <c r="I9" s="151"/>
      <c r="J9" s="151"/>
      <c r="K9" s="4"/>
    </row>
    <row r="10" spans="1:16" ht="147.75" customHeight="1" x14ac:dyDescent="0.25">
      <c r="A10" s="150"/>
      <c r="B10" s="151"/>
      <c r="C10" s="153"/>
      <c r="D10" s="150"/>
      <c r="E10" s="57" t="s">
        <v>3</v>
      </c>
      <c r="F10" s="57" t="s">
        <v>66</v>
      </c>
      <c r="G10" s="58" t="s">
        <v>42</v>
      </c>
      <c r="H10" s="58" t="s">
        <v>43</v>
      </c>
      <c r="I10" s="47" t="s">
        <v>44</v>
      </c>
      <c r="J10" s="47" t="s">
        <v>45</v>
      </c>
      <c r="K10" s="58" t="s">
        <v>71</v>
      </c>
      <c r="L10" s="58" t="s">
        <v>71</v>
      </c>
      <c r="M10" s="57"/>
      <c r="N10" s="3" t="s">
        <v>30</v>
      </c>
      <c r="O10" s="52" t="s">
        <v>31</v>
      </c>
      <c r="P10" s="52" t="s">
        <v>32</v>
      </c>
    </row>
    <row r="11" spans="1:16" s="15" customFormat="1" ht="29.25" customHeight="1" x14ac:dyDescent="0.25">
      <c r="A11" s="51">
        <v>1</v>
      </c>
      <c r="B11" s="52">
        <v>2</v>
      </c>
      <c r="C11" s="2">
        <v>3</v>
      </c>
      <c r="D11" s="52">
        <v>4</v>
      </c>
      <c r="E11" s="57">
        <v>5</v>
      </c>
      <c r="F11" s="57"/>
      <c r="G11" s="58">
        <v>6</v>
      </c>
      <c r="H11" s="59">
        <v>7</v>
      </c>
      <c r="I11" s="52">
        <v>8</v>
      </c>
      <c r="J11" s="52">
        <v>9</v>
      </c>
      <c r="K11" s="58" t="s">
        <v>72</v>
      </c>
      <c r="L11" s="58" t="s">
        <v>17</v>
      </c>
      <c r="M11" s="65"/>
    </row>
    <row r="12" spans="1:16" ht="30.75" x14ac:dyDescent="0.4">
      <c r="A12" s="126" t="s">
        <v>14</v>
      </c>
      <c r="B12" s="127"/>
      <c r="C12" s="127"/>
      <c r="D12" s="127"/>
      <c r="E12" s="127"/>
      <c r="F12" s="127"/>
      <c r="G12" s="127"/>
      <c r="H12" s="127"/>
      <c r="I12" s="127"/>
      <c r="J12" s="128"/>
      <c r="K12" s="4"/>
      <c r="L12" s="9"/>
      <c r="M12" s="66"/>
      <c r="N12" s="28"/>
      <c r="O12" s="28"/>
      <c r="P12" s="28"/>
    </row>
    <row r="13" spans="1:16" s="10" customFormat="1" ht="49.5" customHeight="1" x14ac:dyDescent="0.25">
      <c r="A13" s="5" t="s">
        <v>4</v>
      </c>
      <c r="B13" s="6" t="s">
        <v>25</v>
      </c>
      <c r="C13" s="7" t="s">
        <v>18</v>
      </c>
      <c r="D13" s="5" t="s">
        <v>17</v>
      </c>
      <c r="E13" s="8">
        <v>792.9</v>
      </c>
      <c r="F13" s="8">
        <v>638.57299999999998</v>
      </c>
      <c r="G13" s="9">
        <v>680</v>
      </c>
      <c r="H13" s="45">
        <f>G13-L13</f>
        <v>680</v>
      </c>
      <c r="I13" s="9"/>
      <c r="J13" s="9"/>
      <c r="K13" s="9"/>
      <c r="L13" s="9"/>
      <c r="M13" s="66"/>
      <c r="N13" s="29"/>
      <c r="O13" s="30">
        <f>I13</f>
        <v>0</v>
      </c>
      <c r="P13" s="30">
        <f>J13</f>
        <v>0</v>
      </c>
    </row>
    <row r="14" spans="1:16" s="10" customFormat="1" ht="30.75" x14ac:dyDescent="0.25">
      <c r="A14" s="5" t="s">
        <v>5</v>
      </c>
      <c r="B14" s="33" t="s">
        <v>24</v>
      </c>
      <c r="C14" s="7" t="s">
        <v>18</v>
      </c>
      <c r="D14" s="5" t="s">
        <v>17</v>
      </c>
      <c r="E14" s="8">
        <v>1440.4</v>
      </c>
      <c r="F14" s="8">
        <v>952.75699999999995</v>
      </c>
      <c r="G14" s="22">
        <v>893.08299999999997</v>
      </c>
      <c r="H14" s="45">
        <f t="shared" ref="H14:H27" si="0">G14-L14</f>
        <v>886.2042381771281</v>
      </c>
      <c r="I14" s="9"/>
      <c r="J14" s="9"/>
      <c r="K14" s="9">
        <v>8</v>
      </c>
      <c r="L14" s="9">
        <f>K14/1.163</f>
        <v>6.8787618228718825</v>
      </c>
      <c r="M14" s="66"/>
      <c r="N14" s="29"/>
      <c r="O14" s="30">
        <f>I14</f>
        <v>0</v>
      </c>
      <c r="P14" s="29"/>
    </row>
    <row r="15" spans="1:16" s="35" customFormat="1" ht="61.5" x14ac:dyDescent="0.25">
      <c r="A15" s="32" t="s">
        <v>6</v>
      </c>
      <c r="B15" s="42" t="s">
        <v>52</v>
      </c>
      <c r="C15" s="34" t="s">
        <v>18</v>
      </c>
      <c r="D15" s="32" t="s">
        <v>17</v>
      </c>
      <c r="E15" s="8">
        <v>569.1</v>
      </c>
      <c r="F15" s="8">
        <v>368.017</v>
      </c>
      <c r="G15" s="9">
        <v>460</v>
      </c>
      <c r="H15" s="45">
        <f t="shared" si="0"/>
        <v>460</v>
      </c>
      <c r="I15" s="9"/>
      <c r="J15" s="9"/>
      <c r="K15" s="9"/>
      <c r="L15" s="9"/>
      <c r="M15" s="66"/>
      <c r="N15" s="36">
        <f>H15</f>
        <v>460</v>
      </c>
      <c r="O15" s="36">
        <f t="shared" ref="O15:P15" si="1">I15</f>
        <v>0</v>
      </c>
      <c r="P15" s="36">
        <f t="shared" si="1"/>
        <v>0</v>
      </c>
    </row>
    <row r="16" spans="1:16" s="10" customFormat="1" ht="30.75" x14ac:dyDescent="0.25">
      <c r="A16" s="5" t="s">
        <v>7</v>
      </c>
      <c r="B16" s="6" t="s">
        <v>41</v>
      </c>
      <c r="C16" s="7" t="s">
        <v>18</v>
      </c>
      <c r="D16" s="5" t="s">
        <v>17</v>
      </c>
      <c r="E16" s="8">
        <v>853.2</v>
      </c>
      <c r="F16" s="8">
        <v>647.48800000000006</v>
      </c>
      <c r="G16" s="9">
        <v>736.40200000000004</v>
      </c>
      <c r="H16" s="45">
        <f t="shared" si="0"/>
        <v>736.40200000000004</v>
      </c>
      <c r="I16" s="9"/>
      <c r="J16" s="9"/>
      <c r="K16" s="9"/>
      <c r="L16" s="9"/>
      <c r="M16" s="66"/>
      <c r="N16" s="30">
        <f>H16</f>
        <v>736.40200000000004</v>
      </c>
      <c r="O16" s="30">
        <f>I16</f>
        <v>0</v>
      </c>
      <c r="P16" s="29"/>
    </row>
    <row r="17" spans="1:18" s="10" customFormat="1" ht="30.75" x14ac:dyDescent="0.25">
      <c r="A17" s="5" t="s">
        <v>8</v>
      </c>
      <c r="B17" s="17" t="s">
        <v>26</v>
      </c>
      <c r="C17" s="7" t="s">
        <v>18</v>
      </c>
      <c r="D17" s="5" t="s">
        <v>17</v>
      </c>
      <c r="E17" s="8">
        <v>727.9</v>
      </c>
      <c r="F17" s="8">
        <v>597.16</v>
      </c>
      <c r="G17" s="5">
        <v>580</v>
      </c>
      <c r="H17" s="45">
        <f t="shared" si="0"/>
        <v>480.25795356835772</v>
      </c>
      <c r="I17" s="9"/>
      <c r="J17" s="9"/>
      <c r="K17" s="9">
        <f>62+54</f>
        <v>116</v>
      </c>
      <c r="L17" s="9">
        <f t="shared" ref="L17:L43" si="2">K17/1.163</f>
        <v>99.742046431642308</v>
      </c>
      <c r="M17" s="66"/>
      <c r="N17" s="30">
        <f>H17</f>
        <v>480.25795356835772</v>
      </c>
      <c r="O17" s="29"/>
      <c r="P17" s="29"/>
    </row>
    <row r="18" spans="1:18" s="10" customFormat="1" ht="30.75" x14ac:dyDescent="0.25">
      <c r="A18" s="5" t="s">
        <v>65</v>
      </c>
      <c r="B18" s="17" t="s">
        <v>49</v>
      </c>
      <c r="C18" s="7" t="s">
        <v>18</v>
      </c>
      <c r="D18" s="5" t="s">
        <v>17</v>
      </c>
      <c r="E18" s="8">
        <v>381.4</v>
      </c>
      <c r="F18" s="8">
        <v>298.85000000000002</v>
      </c>
      <c r="G18" s="9">
        <v>300</v>
      </c>
      <c r="H18" s="45">
        <f t="shared" si="0"/>
        <v>300</v>
      </c>
      <c r="I18" s="9"/>
      <c r="J18" s="9"/>
      <c r="K18" s="9"/>
      <c r="L18" s="9"/>
      <c r="M18" s="66"/>
      <c r="N18" s="29"/>
      <c r="O18" s="29"/>
      <c r="P18" s="29"/>
    </row>
    <row r="19" spans="1:18" s="10" customFormat="1" ht="48" customHeight="1" x14ac:dyDescent="0.25">
      <c r="A19" s="5" t="s">
        <v>9</v>
      </c>
      <c r="B19" s="17" t="s">
        <v>51</v>
      </c>
      <c r="C19" s="7" t="s">
        <v>18</v>
      </c>
      <c r="D19" s="5" t="s">
        <v>17</v>
      </c>
      <c r="E19" s="8">
        <v>270.3</v>
      </c>
      <c r="F19" s="8">
        <v>282.75799999999998</v>
      </c>
      <c r="G19" s="9">
        <v>310</v>
      </c>
      <c r="H19" s="45">
        <f t="shared" si="0"/>
        <v>310</v>
      </c>
      <c r="I19" s="9"/>
      <c r="J19" s="9"/>
      <c r="K19" s="9"/>
      <c r="L19" s="9"/>
      <c r="M19" s="66"/>
      <c r="N19" s="30">
        <f>H19</f>
        <v>310</v>
      </c>
      <c r="O19" s="29"/>
      <c r="P19" s="29"/>
    </row>
    <row r="20" spans="1:18" s="10" customFormat="1" ht="39.75" customHeight="1" x14ac:dyDescent="0.25">
      <c r="A20" s="5" t="s">
        <v>10</v>
      </c>
      <c r="B20" s="17" t="s">
        <v>50</v>
      </c>
      <c r="C20" s="7" t="s">
        <v>18</v>
      </c>
      <c r="D20" s="5" t="s">
        <v>17</v>
      </c>
      <c r="E20" s="8">
        <v>316.60000000000002</v>
      </c>
      <c r="F20" s="8">
        <v>179.51499999999999</v>
      </c>
      <c r="G20" s="5">
        <v>217</v>
      </c>
      <c r="H20" s="45">
        <f t="shared" si="0"/>
        <v>180.88650042992262</v>
      </c>
      <c r="I20" s="9"/>
      <c r="J20" s="9"/>
      <c r="K20" s="9">
        <v>42</v>
      </c>
      <c r="L20" s="9">
        <f t="shared" si="2"/>
        <v>36.113499570077387</v>
      </c>
      <c r="M20" s="66"/>
      <c r="N20" s="30">
        <f>H20</f>
        <v>180.88650042992262</v>
      </c>
      <c r="O20" s="30">
        <f t="shared" ref="O20:P20" si="3">I20</f>
        <v>0</v>
      </c>
      <c r="P20" s="30">
        <f t="shared" si="3"/>
        <v>0</v>
      </c>
    </row>
    <row r="21" spans="1:18" s="10" customFormat="1" ht="35.25" customHeight="1" x14ac:dyDescent="0.25">
      <c r="A21" s="5" t="s">
        <v>11</v>
      </c>
      <c r="B21" s="17" t="s">
        <v>53</v>
      </c>
      <c r="C21" s="7" t="s">
        <v>18</v>
      </c>
      <c r="D21" s="5" t="s">
        <v>17</v>
      </c>
      <c r="E21" s="8">
        <v>260.10000000000002</v>
      </c>
      <c r="F21" s="8">
        <v>197.53200000000001</v>
      </c>
      <c r="G21" s="5">
        <v>235</v>
      </c>
      <c r="H21" s="45">
        <f t="shared" si="0"/>
        <v>205.76526225279449</v>
      </c>
      <c r="I21" s="9"/>
      <c r="J21" s="9"/>
      <c r="K21" s="9">
        <v>34</v>
      </c>
      <c r="L21" s="9">
        <f t="shared" si="2"/>
        <v>29.234737747205504</v>
      </c>
      <c r="M21" s="66"/>
      <c r="N21" s="29"/>
      <c r="O21" s="30">
        <f>I21</f>
        <v>0</v>
      </c>
      <c r="P21" s="29"/>
    </row>
    <row r="22" spans="1:18" s="10" customFormat="1" ht="44.25" customHeight="1" x14ac:dyDescent="0.25">
      <c r="A22" s="32" t="s">
        <v>12</v>
      </c>
      <c r="B22" s="6" t="s">
        <v>54</v>
      </c>
      <c r="C22" s="7" t="s">
        <v>18</v>
      </c>
      <c r="D22" s="5" t="s">
        <v>17</v>
      </c>
      <c r="E22" s="8">
        <v>256</v>
      </c>
      <c r="F22" s="8">
        <v>182.75</v>
      </c>
      <c r="G22" s="5">
        <v>190</v>
      </c>
      <c r="H22" s="45">
        <f t="shared" si="0"/>
        <v>190</v>
      </c>
      <c r="I22" s="5"/>
      <c r="J22" s="9"/>
      <c r="K22" s="9"/>
      <c r="L22" s="9"/>
      <c r="M22" s="66"/>
      <c r="N22" s="29"/>
      <c r="O22" s="29"/>
      <c r="P22" s="30">
        <f>J22</f>
        <v>0</v>
      </c>
    </row>
    <row r="23" spans="1:18" s="10" customFormat="1" ht="44.25" customHeight="1" x14ac:dyDescent="0.25">
      <c r="A23" s="32"/>
      <c r="B23" s="6"/>
      <c r="C23" s="7"/>
      <c r="D23" s="5"/>
      <c r="E23" s="8">
        <v>286</v>
      </c>
      <c r="F23" s="8"/>
      <c r="G23" s="5"/>
      <c r="H23" s="45"/>
      <c r="I23" s="5"/>
      <c r="J23" s="9"/>
      <c r="K23" s="9">
        <v>24</v>
      </c>
      <c r="L23" s="9"/>
      <c r="M23" s="66"/>
      <c r="N23" s="29"/>
      <c r="O23" s="29"/>
      <c r="P23" s="30"/>
    </row>
    <row r="24" spans="1:18" s="10" customFormat="1" ht="39.75" customHeight="1" x14ac:dyDescent="0.25">
      <c r="A24" s="5" t="s">
        <v>13</v>
      </c>
      <c r="B24" s="6" t="s">
        <v>55</v>
      </c>
      <c r="C24" s="7" t="s">
        <v>18</v>
      </c>
      <c r="D24" s="5" t="s">
        <v>17</v>
      </c>
      <c r="E24" s="8">
        <v>387.5</v>
      </c>
      <c r="F24" s="8">
        <v>296.72800000000001</v>
      </c>
      <c r="G24" s="5">
        <v>321.28100000000001</v>
      </c>
      <c r="H24" s="45">
        <f t="shared" si="0"/>
        <v>321.28100000000001</v>
      </c>
      <c r="I24" s="9"/>
      <c r="J24" s="9"/>
      <c r="K24" s="9"/>
      <c r="L24" s="9"/>
      <c r="M24" s="66"/>
      <c r="N24" s="29"/>
      <c r="O24" s="30">
        <f>I24</f>
        <v>0</v>
      </c>
      <c r="P24" s="29"/>
    </row>
    <row r="25" spans="1:18" s="10" customFormat="1" ht="59.25" customHeight="1" x14ac:dyDescent="0.25">
      <c r="A25" s="5" t="s">
        <v>38</v>
      </c>
      <c r="B25" s="6" t="s">
        <v>56</v>
      </c>
      <c r="C25" s="7" t="s">
        <v>18</v>
      </c>
      <c r="D25" s="5" t="s">
        <v>17</v>
      </c>
      <c r="E25" s="8">
        <v>458.1</v>
      </c>
      <c r="F25" s="8">
        <v>330.584</v>
      </c>
      <c r="G25" s="5">
        <v>410</v>
      </c>
      <c r="H25" s="45">
        <f t="shared" si="0"/>
        <v>410</v>
      </c>
      <c r="I25" s="9"/>
      <c r="J25" s="9"/>
      <c r="K25" s="9"/>
      <c r="L25" s="9"/>
      <c r="M25" s="66"/>
      <c r="N25" s="30">
        <f>H25</f>
        <v>410</v>
      </c>
      <c r="O25" s="29"/>
      <c r="P25" s="30">
        <f>J25</f>
        <v>0</v>
      </c>
    </row>
    <row r="26" spans="1:18" s="10" customFormat="1" ht="38.25" customHeight="1" x14ac:dyDescent="0.25">
      <c r="A26" s="5" t="s">
        <v>39</v>
      </c>
      <c r="B26" s="6" t="s">
        <v>57</v>
      </c>
      <c r="C26" s="7" t="s">
        <v>18</v>
      </c>
      <c r="D26" s="5" t="s">
        <v>17</v>
      </c>
      <c r="E26" s="8">
        <v>479.9</v>
      </c>
      <c r="F26" s="8">
        <v>346.87099999999998</v>
      </c>
      <c r="G26" s="5">
        <v>430</v>
      </c>
      <c r="H26" s="45">
        <f t="shared" si="0"/>
        <v>430</v>
      </c>
      <c r="I26" s="9"/>
      <c r="J26" s="9"/>
      <c r="K26" s="9"/>
      <c r="L26" s="9"/>
      <c r="M26" s="66"/>
      <c r="N26" s="30">
        <f>H26</f>
        <v>430</v>
      </c>
      <c r="O26" s="29"/>
      <c r="P26" s="29"/>
    </row>
    <row r="27" spans="1:18" s="10" customFormat="1" ht="35.25" customHeight="1" x14ac:dyDescent="0.25">
      <c r="A27" s="5" t="s">
        <v>40</v>
      </c>
      <c r="B27" s="6" t="s">
        <v>58</v>
      </c>
      <c r="C27" s="7" t="s">
        <v>18</v>
      </c>
      <c r="D27" s="5" t="s">
        <v>17</v>
      </c>
      <c r="E27" s="8">
        <v>436.7</v>
      </c>
      <c r="F27" s="8">
        <v>361.03100000000001</v>
      </c>
      <c r="G27" s="5">
        <v>380.96</v>
      </c>
      <c r="H27" s="45">
        <f t="shared" si="0"/>
        <v>380.96</v>
      </c>
      <c r="I27" s="5"/>
      <c r="J27" s="9"/>
      <c r="K27" s="9"/>
      <c r="L27" s="9"/>
      <c r="M27" s="66"/>
      <c r="N27" s="29"/>
      <c r="O27" s="29"/>
      <c r="P27" s="30">
        <f>J27</f>
        <v>0</v>
      </c>
    </row>
    <row r="28" spans="1:18" s="35" customFormat="1" ht="46.5" customHeight="1" x14ac:dyDescent="0.25">
      <c r="A28" s="129" t="s">
        <v>19</v>
      </c>
      <c r="B28" s="130"/>
      <c r="C28" s="50" t="s">
        <v>18</v>
      </c>
      <c r="D28" s="37" t="s">
        <v>17</v>
      </c>
      <c r="E28" s="60">
        <f>SUM(E13:E27)</f>
        <v>7916.1</v>
      </c>
      <c r="F28" s="60">
        <f>SUM(F13:F27)</f>
        <v>5680.6139999999996</v>
      </c>
      <c r="G28" s="60">
        <f t="shared" ref="G28:J28" si="4">SUM(G13:G27)</f>
        <v>6143.7260000000006</v>
      </c>
      <c r="H28" s="60">
        <f t="shared" si="4"/>
        <v>5971.7569544282032</v>
      </c>
      <c r="I28" s="38">
        <f t="shared" si="4"/>
        <v>0</v>
      </c>
      <c r="J28" s="38">
        <f t="shared" si="4"/>
        <v>0</v>
      </c>
      <c r="K28" s="9"/>
      <c r="L28" s="9"/>
      <c r="M28" s="66"/>
      <c r="N28" s="39">
        <f>H28-G28</f>
        <v>-171.96904557179732</v>
      </c>
      <c r="O28" s="39">
        <f>I28-G28-N28</f>
        <v>-5971.7569544282032</v>
      </c>
      <c r="P28" s="39">
        <f>J28-G28-N28-O28</f>
        <v>0</v>
      </c>
      <c r="R28" s="39">
        <f>J28-G28</f>
        <v>-6143.7260000000006</v>
      </c>
    </row>
    <row r="29" spans="1:18" s="35" customFormat="1" ht="30.75" x14ac:dyDescent="0.4">
      <c r="A29" s="131" t="s">
        <v>15</v>
      </c>
      <c r="B29" s="132"/>
      <c r="C29" s="132"/>
      <c r="D29" s="132"/>
      <c r="E29" s="132"/>
      <c r="F29" s="132"/>
      <c r="G29" s="132"/>
      <c r="H29" s="132"/>
      <c r="I29" s="132"/>
      <c r="J29" s="133"/>
      <c r="K29" s="9"/>
      <c r="L29" s="9"/>
      <c r="M29" s="66"/>
      <c r="N29" s="40"/>
      <c r="O29" s="40"/>
      <c r="P29" s="40"/>
    </row>
    <row r="30" spans="1:18" s="35" customFormat="1" ht="45.75" customHeight="1" x14ac:dyDescent="0.25">
      <c r="A30" s="43" t="s">
        <v>4</v>
      </c>
      <c r="B30" s="44" t="s">
        <v>67</v>
      </c>
      <c r="C30" s="34" t="s">
        <v>18</v>
      </c>
      <c r="D30" s="32" t="s">
        <v>17</v>
      </c>
      <c r="E30" s="64">
        <v>2862</v>
      </c>
      <c r="F30" s="8">
        <v>2173.3690000000001</v>
      </c>
      <c r="G30" s="5">
        <v>2060</v>
      </c>
      <c r="H30" s="45">
        <f>G30-L30</f>
        <v>2060</v>
      </c>
      <c r="I30" s="45"/>
      <c r="J30" s="45"/>
      <c r="K30" s="9"/>
      <c r="L30" s="9"/>
      <c r="M30" s="66"/>
      <c r="N30" s="40"/>
      <c r="O30" s="40"/>
      <c r="P30" s="40"/>
    </row>
    <row r="31" spans="1:18" s="35" customFormat="1" ht="70.5" customHeight="1" x14ac:dyDescent="0.25">
      <c r="A31" s="32" t="s">
        <v>5</v>
      </c>
      <c r="B31" s="33" t="s">
        <v>68</v>
      </c>
      <c r="C31" s="34" t="s">
        <v>18</v>
      </c>
      <c r="D31" s="32" t="s">
        <v>17</v>
      </c>
      <c r="E31" s="64">
        <v>2980</v>
      </c>
      <c r="F31" s="8">
        <v>2777.5610000000001</v>
      </c>
      <c r="G31" s="5">
        <v>2650</v>
      </c>
      <c r="H31" s="45">
        <f t="shared" ref="H31:H33" si="5">G31-L31</f>
        <v>2493.1642304385209</v>
      </c>
      <c r="I31" s="45"/>
      <c r="J31" s="45"/>
      <c r="K31" s="9">
        <v>182.4</v>
      </c>
      <c r="L31" s="9">
        <f t="shared" si="2"/>
        <v>156.83576956147894</v>
      </c>
      <c r="M31" s="66"/>
      <c r="N31" s="40"/>
      <c r="O31" s="40"/>
      <c r="P31" s="40"/>
    </row>
    <row r="32" spans="1:18" s="35" customFormat="1" ht="30.75" x14ac:dyDescent="0.25">
      <c r="A32" s="32" t="s">
        <v>6</v>
      </c>
      <c r="B32" s="33" t="s">
        <v>69</v>
      </c>
      <c r="C32" s="34" t="s">
        <v>18</v>
      </c>
      <c r="D32" s="32" t="s">
        <v>17</v>
      </c>
      <c r="E32" s="64">
        <v>1570</v>
      </c>
      <c r="F32" s="8">
        <v>1206.6079999999999</v>
      </c>
      <c r="G32" s="5">
        <v>1250</v>
      </c>
      <c r="H32" s="45">
        <f t="shared" si="5"/>
        <v>1250</v>
      </c>
      <c r="I32" s="46"/>
      <c r="J32" s="45"/>
      <c r="K32" s="9"/>
      <c r="L32" s="9"/>
      <c r="M32" s="66"/>
      <c r="N32" s="40"/>
      <c r="O32" s="40"/>
      <c r="P32" s="40"/>
    </row>
    <row r="33" spans="1:18" s="35" customFormat="1" ht="61.5" x14ac:dyDescent="0.25">
      <c r="A33" s="32" t="s">
        <v>7</v>
      </c>
      <c r="B33" s="33" t="s">
        <v>70</v>
      </c>
      <c r="C33" s="34" t="s">
        <v>18</v>
      </c>
      <c r="D33" s="32" t="s">
        <v>17</v>
      </c>
      <c r="E33" s="64">
        <v>1521</v>
      </c>
      <c r="F33" s="8">
        <v>1179</v>
      </c>
      <c r="G33" s="5">
        <v>1249</v>
      </c>
      <c r="H33" s="45">
        <f t="shared" si="5"/>
        <v>1034.8985382631126</v>
      </c>
      <c r="I33" s="45"/>
      <c r="J33" s="45"/>
      <c r="K33" s="9">
        <v>249</v>
      </c>
      <c r="L33" s="9">
        <f t="shared" si="2"/>
        <v>214.10146173688736</v>
      </c>
      <c r="M33" s="66"/>
      <c r="N33" s="40"/>
      <c r="O33" s="40"/>
      <c r="P33" s="40"/>
    </row>
    <row r="34" spans="1:18" s="35" customFormat="1" ht="49.5" customHeight="1" x14ac:dyDescent="0.25">
      <c r="A34" s="134" t="s">
        <v>19</v>
      </c>
      <c r="B34" s="135"/>
      <c r="C34" s="50" t="s">
        <v>18</v>
      </c>
      <c r="D34" s="37" t="s">
        <v>17</v>
      </c>
      <c r="E34" s="60">
        <f t="shared" ref="E34:J34" si="6">SUM(E30:E33)</f>
        <v>8933</v>
      </c>
      <c r="F34" s="60">
        <f t="shared" si="6"/>
        <v>7336.5380000000005</v>
      </c>
      <c r="G34" s="60">
        <f t="shared" si="6"/>
        <v>7209</v>
      </c>
      <c r="H34" s="60">
        <f t="shared" si="6"/>
        <v>6838.0627687016331</v>
      </c>
      <c r="I34" s="38">
        <f t="shared" si="6"/>
        <v>0</v>
      </c>
      <c r="J34" s="38">
        <f t="shared" si="6"/>
        <v>0</v>
      </c>
      <c r="K34" s="9"/>
      <c r="L34" s="9"/>
      <c r="M34" s="66"/>
      <c r="N34" s="39">
        <f>H34-G34</f>
        <v>-370.9372312983669</v>
      </c>
      <c r="O34" s="39">
        <f>I34-N34-G34</f>
        <v>-6838.0627687016331</v>
      </c>
      <c r="P34" s="39">
        <f>J34-G34-N34-O34</f>
        <v>0</v>
      </c>
      <c r="R34" s="39">
        <f>J34-G34</f>
        <v>-7209</v>
      </c>
    </row>
    <row r="35" spans="1:18" s="35" customFormat="1" ht="39.75" customHeight="1" x14ac:dyDescent="0.25">
      <c r="A35" s="134" t="s">
        <v>16</v>
      </c>
      <c r="B35" s="136"/>
      <c r="C35" s="136"/>
      <c r="D35" s="136"/>
      <c r="E35" s="136"/>
      <c r="F35" s="136"/>
      <c r="G35" s="136"/>
      <c r="H35" s="136"/>
      <c r="I35" s="136"/>
      <c r="J35" s="135"/>
      <c r="K35" s="9"/>
      <c r="L35" s="9"/>
      <c r="M35" s="66"/>
      <c r="N35" s="40"/>
      <c r="O35" s="40"/>
      <c r="P35" s="40"/>
    </row>
    <row r="36" spans="1:18" s="10" customFormat="1" ht="52.5" customHeight="1" x14ac:dyDescent="0.25">
      <c r="A36" s="5" t="s">
        <v>4</v>
      </c>
      <c r="B36" s="17" t="s">
        <v>27</v>
      </c>
      <c r="C36" s="7" t="s">
        <v>18</v>
      </c>
      <c r="D36" s="5" t="s">
        <v>17</v>
      </c>
      <c r="E36" s="8">
        <v>117.944</v>
      </c>
      <c r="F36" s="8">
        <v>75.62</v>
      </c>
      <c r="G36" s="5">
        <v>63</v>
      </c>
      <c r="H36" s="45">
        <f>G36-L36</f>
        <v>51.82201203783319</v>
      </c>
      <c r="I36" s="9"/>
      <c r="J36" s="9"/>
      <c r="K36" s="9">
        <v>13</v>
      </c>
      <c r="L36" s="9">
        <f t="shared" si="2"/>
        <v>11.17798796216681</v>
      </c>
      <c r="M36" s="66"/>
      <c r="N36" s="29"/>
      <c r="O36" s="29"/>
      <c r="P36" s="29"/>
    </row>
    <row r="37" spans="1:18" s="10" customFormat="1" ht="52.5" customHeight="1" x14ac:dyDescent="0.25">
      <c r="A37" s="5" t="s">
        <v>5</v>
      </c>
      <c r="B37" s="6" t="s">
        <v>60</v>
      </c>
      <c r="C37" s="7" t="s">
        <v>18</v>
      </c>
      <c r="D37" s="5" t="s">
        <v>17</v>
      </c>
      <c r="E37" s="8">
        <v>88.59</v>
      </c>
      <c r="F37" s="8">
        <v>57.094000000000001</v>
      </c>
      <c r="G37" s="5">
        <v>62</v>
      </c>
      <c r="H37" s="45">
        <f t="shared" ref="H37:H40" si="7">G37-L37</f>
        <v>62</v>
      </c>
      <c r="I37" s="9"/>
      <c r="J37" s="9"/>
      <c r="K37" s="9"/>
      <c r="L37" s="9"/>
      <c r="M37" s="66"/>
      <c r="N37" s="29"/>
      <c r="O37" s="29"/>
      <c r="P37" s="29"/>
    </row>
    <row r="38" spans="1:18" s="10" customFormat="1" ht="58.5" customHeight="1" x14ac:dyDescent="0.25">
      <c r="A38" s="5" t="s">
        <v>6</v>
      </c>
      <c r="B38" s="6" t="s">
        <v>64</v>
      </c>
      <c r="C38" s="7" t="s">
        <v>18</v>
      </c>
      <c r="D38" s="5" t="s">
        <v>17</v>
      </c>
      <c r="E38" s="8">
        <v>106.999</v>
      </c>
      <c r="F38" s="8">
        <v>124.036</v>
      </c>
      <c r="G38" s="5">
        <v>110</v>
      </c>
      <c r="H38" s="45">
        <f t="shared" si="7"/>
        <v>103.9810834049871</v>
      </c>
      <c r="I38" s="9"/>
      <c r="J38" s="9"/>
      <c r="K38" s="9">
        <v>7</v>
      </c>
      <c r="L38" s="9">
        <f t="shared" si="2"/>
        <v>6.0189165950128976</v>
      </c>
      <c r="M38" s="66"/>
      <c r="N38" s="29"/>
      <c r="O38" s="29"/>
      <c r="P38" s="29"/>
    </row>
    <row r="39" spans="1:18" s="10" customFormat="1" ht="66" customHeight="1" x14ac:dyDescent="0.25">
      <c r="A39" s="5" t="s">
        <v>7</v>
      </c>
      <c r="B39" s="6" t="s">
        <v>28</v>
      </c>
      <c r="C39" s="7" t="s">
        <v>18</v>
      </c>
      <c r="D39" s="5" t="s">
        <v>17</v>
      </c>
      <c r="E39" s="8">
        <v>24.878</v>
      </c>
      <c r="F39" s="8">
        <v>23.202000000000002</v>
      </c>
      <c r="G39" s="5">
        <v>24</v>
      </c>
      <c r="H39" s="45">
        <f t="shared" si="7"/>
        <v>24</v>
      </c>
      <c r="I39" s="9"/>
      <c r="J39" s="9"/>
      <c r="K39" s="9"/>
      <c r="L39" s="9"/>
      <c r="M39" s="66"/>
      <c r="N39" s="29"/>
      <c r="O39" s="29"/>
      <c r="P39" s="29"/>
    </row>
    <row r="40" spans="1:18" s="10" customFormat="1" ht="63.75" customHeight="1" x14ac:dyDescent="0.25">
      <c r="A40" s="5" t="s">
        <v>8</v>
      </c>
      <c r="B40" s="6" t="s">
        <v>29</v>
      </c>
      <c r="C40" s="7" t="s">
        <v>18</v>
      </c>
      <c r="D40" s="5" t="s">
        <v>17</v>
      </c>
      <c r="E40" s="8">
        <v>19.003</v>
      </c>
      <c r="F40" s="8">
        <v>6.4539999999999997</v>
      </c>
      <c r="G40" s="5">
        <v>16</v>
      </c>
      <c r="H40" s="45">
        <f t="shared" si="7"/>
        <v>16</v>
      </c>
      <c r="I40" s="9"/>
      <c r="J40" s="9"/>
      <c r="K40" s="9"/>
      <c r="L40" s="9"/>
      <c r="M40" s="66"/>
      <c r="N40" s="29"/>
      <c r="O40" s="29"/>
      <c r="P40" s="29"/>
    </row>
    <row r="41" spans="1:18" s="10" customFormat="1" ht="67.5" customHeight="1" x14ac:dyDescent="0.25">
      <c r="A41" s="137" t="s">
        <v>19</v>
      </c>
      <c r="B41" s="137"/>
      <c r="C41" s="48" t="s">
        <v>18</v>
      </c>
      <c r="D41" s="47" t="s">
        <v>17</v>
      </c>
      <c r="E41" s="60">
        <f>SUM(E36:E40)</f>
        <v>357.41399999999999</v>
      </c>
      <c r="F41" s="60">
        <f>SUM(F36:F40)</f>
        <v>286.40600000000001</v>
      </c>
      <c r="G41" s="60">
        <f t="shared" ref="G41:J41" si="8">SUM(G36:G40)</f>
        <v>275</v>
      </c>
      <c r="H41" s="60">
        <f t="shared" si="8"/>
        <v>257.80309544282028</v>
      </c>
      <c r="I41" s="18">
        <f t="shared" si="8"/>
        <v>0</v>
      </c>
      <c r="J41" s="18">
        <f t="shared" si="8"/>
        <v>0</v>
      </c>
      <c r="K41" s="9"/>
      <c r="L41" s="9"/>
      <c r="M41" s="66"/>
      <c r="N41" s="29"/>
      <c r="O41" s="29"/>
      <c r="P41" s="29"/>
    </row>
    <row r="42" spans="1:18" s="10" customFormat="1" ht="34.5" customHeight="1" x14ac:dyDescent="0.25">
      <c r="A42" s="138" t="s">
        <v>61</v>
      </c>
      <c r="B42" s="139"/>
      <c r="C42" s="139"/>
      <c r="D42" s="139"/>
      <c r="E42" s="139"/>
      <c r="F42" s="139"/>
      <c r="G42" s="139"/>
      <c r="H42" s="139"/>
      <c r="I42" s="139"/>
      <c r="J42" s="140"/>
      <c r="K42" s="9"/>
      <c r="L42" s="9"/>
      <c r="M42" s="66"/>
      <c r="N42" s="29"/>
      <c r="O42" s="29"/>
      <c r="P42" s="29"/>
    </row>
    <row r="43" spans="1:18" s="10" customFormat="1" ht="59.25" customHeight="1" x14ac:dyDescent="0.25">
      <c r="A43" s="141" t="s">
        <v>4</v>
      </c>
      <c r="B43" s="6" t="s">
        <v>62</v>
      </c>
      <c r="C43" s="7" t="s">
        <v>18</v>
      </c>
      <c r="D43" s="5" t="s">
        <v>17</v>
      </c>
      <c r="E43" s="8">
        <v>66.328999999999994</v>
      </c>
      <c r="F43" s="8">
        <v>52.399000000000001</v>
      </c>
      <c r="G43" s="9">
        <v>60</v>
      </c>
      <c r="H43" s="45">
        <f>G43-L43</f>
        <v>56</v>
      </c>
      <c r="I43" s="9"/>
      <c r="J43" s="9"/>
      <c r="K43" s="9">
        <v>4.6520000000000001</v>
      </c>
      <c r="L43" s="9">
        <f t="shared" si="2"/>
        <v>4</v>
      </c>
      <c r="M43" s="66"/>
      <c r="N43" s="29"/>
      <c r="O43" s="29"/>
      <c r="P43" s="29"/>
    </row>
    <row r="44" spans="1:18" s="10" customFormat="1" ht="59.25" customHeight="1" x14ac:dyDescent="0.25">
      <c r="A44" s="142"/>
      <c r="B44" s="6" t="s">
        <v>62</v>
      </c>
      <c r="C44" s="7" t="s">
        <v>33</v>
      </c>
      <c r="D44" s="5" t="s">
        <v>34</v>
      </c>
      <c r="E44" s="8">
        <v>17.391999999999999</v>
      </c>
      <c r="F44" s="8">
        <v>16.149000000000001</v>
      </c>
      <c r="G44" s="9">
        <v>15.1</v>
      </c>
      <c r="H44" s="45">
        <f>G44-L44</f>
        <v>15.09</v>
      </c>
      <c r="I44" s="9"/>
      <c r="J44" s="9"/>
      <c r="K44" s="9">
        <v>0.01</v>
      </c>
      <c r="L44" s="9">
        <f>K44</f>
        <v>0.01</v>
      </c>
      <c r="M44" s="66"/>
      <c r="N44" s="29"/>
      <c r="O44" s="29"/>
      <c r="P44" s="29"/>
    </row>
    <row r="45" spans="1:18" s="10" customFormat="1" ht="47.25" customHeight="1" x14ac:dyDescent="0.25">
      <c r="A45" s="143" t="s">
        <v>19</v>
      </c>
      <c r="B45" s="144"/>
      <c r="C45" s="48" t="s">
        <v>18</v>
      </c>
      <c r="D45" s="47" t="s">
        <v>17</v>
      </c>
      <c r="E45" s="60">
        <f>E43</f>
        <v>66.328999999999994</v>
      </c>
      <c r="F45" s="60">
        <f>F43</f>
        <v>52.399000000000001</v>
      </c>
      <c r="G45" s="60">
        <f t="shared" ref="G45:J46" si="9">G43</f>
        <v>60</v>
      </c>
      <c r="H45" s="60">
        <f t="shared" si="9"/>
        <v>56</v>
      </c>
      <c r="I45" s="18">
        <f t="shared" si="9"/>
        <v>0</v>
      </c>
      <c r="J45" s="18">
        <f t="shared" si="9"/>
        <v>0</v>
      </c>
      <c r="K45" s="9"/>
      <c r="L45" s="9"/>
      <c r="M45" s="66"/>
      <c r="N45" s="31">
        <f>H45-G45</f>
        <v>-4</v>
      </c>
      <c r="O45" s="31">
        <f>I45-G45-N45</f>
        <v>-56</v>
      </c>
      <c r="P45" s="31">
        <f>J45-G45-O45-N45</f>
        <v>0</v>
      </c>
      <c r="Q45" s="31"/>
      <c r="R45" s="31">
        <f>J45-G45</f>
        <v>-60</v>
      </c>
    </row>
    <row r="46" spans="1:18" s="10" customFormat="1" ht="47.25" customHeight="1" x14ac:dyDescent="0.25">
      <c r="A46" s="145"/>
      <c r="B46" s="146"/>
      <c r="C46" s="48" t="s">
        <v>33</v>
      </c>
      <c r="D46" s="47" t="s">
        <v>34</v>
      </c>
      <c r="E46" s="60">
        <f>E44</f>
        <v>17.391999999999999</v>
      </c>
      <c r="F46" s="60">
        <f>F44</f>
        <v>16.149000000000001</v>
      </c>
      <c r="G46" s="60">
        <f t="shared" si="9"/>
        <v>15.1</v>
      </c>
      <c r="H46" s="60">
        <f t="shared" si="9"/>
        <v>15.09</v>
      </c>
      <c r="I46" s="18">
        <f t="shared" si="9"/>
        <v>0</v>
      </c>
      <c r="J46" s="18">
        <f t="shared" si="9"/>
        <v>0</v>
      </c>
      <c r="K46" s="9"/>
      <c r="L46" s="9"/>
      <c r="M46" s="66"/>
      <c r="N46" s="31"/>
      <c r="O46" s="31"/>
      <c r="P46" s="31"/>
      <c r="Q46" s="31"/>
      <c r="R46" s="31"/>
    </row>
    <row r="47" spans="1:18" s="10" customFormat="1" ht="47.25" customHeight="1" x14ac:dyDescent="0.25">
      <c r="A47" s="137" t="s">
        <v>21</v>
      </c>
      <c r="B47" s="137"/>
      <c r="C47" s="49" t="s">
        <v>18</v>
      </c>
      <c r="D47" s="47" t="s">
        <v>17</v>
      </c>
      <c r="E47" s="60">
        <f t="shared" ref="E47:J47" si="10">E45+E41+E34+E28</f>
        <v>17272.843000000001</v>
      </c>
      <c r="F47" s="60">
        <f t="shared" si="10"/>
        <v>13355.957</v>
      </c>
      <c r="G47" s="60">
        <f t="shared" si="10"/>
        <v>13687.726000000001</v>
      </c>
      <c r="H47" s="60">
        <f t="shared" si="10"/>
        <v>13123.622818572658</v>
      </c>
      <c r="I47" s="18">
        <f t="shared" si="10"/>
        <v>0</v>
      </c>
      <c r="J47" s="18">
        <f t="shared" si="10"/>
        <v>0</v>
      </c>
      <c r="K47" s="9"/>
      <c r="L47" s="9"/>
      <c r="M47" s="66"/>
      <c r="N47" s="29"/>
      <c r="O47" s="29"/>
      <c r="P47" s="29"/>
      <c r="R47" s="31">
        <f>J47-G47</f>
        <v>-13687.726000000001</v>
      </c>
    </row>
    <row r="48" spans="1:18" s="10" customFormat="1" ht="30.75" x14ac:dyDescent="0.25">
      <c r="A48" s="137"/>
      <c r="B48" s="137"/>
      <c r="C48" s="48" t="s">
        <v>33</v>
      </c>
      <c r="D48" s="47" t="s">
        <v>34</v>
      </c>
      <c r="E48" s="61">
        <f>E46</f>
        <v>17.391999999999999</v>
      </c>
      <c r="F48" s="61">
        <f>F46</f>
        <v>16.149000000000001</v>
      </c>
      <c r="G48" s="61">
        <f t="shared" ref="G48:J48" si="11">G46</f>
        <v>15.1</v>
      </c>
      <c r="H48" s="61">
        <f t="shared" si="11"/>
        <v>15.09</v>
      </c>
      <c r="I48" s="19">
        <f t="shared" si="11"/>
        <v>0</v>
      </c>
      <c r="J48" s="19">
        <f t="shared" si="11"/>
        <v>0</v>
      </c>
      <c r="K48" s="9"/>
      <c r="L48" s="9"/>
      <c r="M48" s="66"/>
      <c r="N48" s="30">
        <f>G47-H47</f>
        <v>564.10318142734286</v>
      </c>
      <c r="O48" s="29"/>
      <c r="P48" s="29"/>
      <c r="R48" s="31">
        <f>J48-G48</f>
        <v>-15.1</v>
      </c>
    </row>
    <row r="49" spans="1:16" s="10" customFormat="1" ht="27.75" x14ac:dyDescent="0.25">
      <c r="A49" s="20"/>
      <c r="B49" s="20"/>
      <c r="C49" s="20"/>
      <c r="D49" s="20"/>
      <c r="E49" s="62"/>
      <c r="F49" s="62"/>
      <c r="G49" s="62"/>
      <c r="H49" s="62"/>
      <c r="I49" s="20"/>
      <c r="J49" s="20"/>
      <c r="K49" s="20"/>
      <c r="L49" s="20"/>
      <c r="M49" s="20"/>
      <c r="N49" s="29"/>
      <c r="O49" s="29"/>
      <c r="P49" s="29"/>
    </row>
    <row r="50" spans="1:16" s="10" customFormat="1" ht="27.75" x14ac:dyDescent="0.25">
      <c r="A50" s="20"/>
      <c r="B50" s="20"/>
      <c r="C50" s="20"/>
      <c r="D50" s="20"/>
      <c r="E50" s="62"/>
      <c r="F50" s="62"/>
      <c r="G50" s="62"/>
      <c r="H50" s="62"/>
      <c r="I50" s="20"/>
      <c r="J50" s="20"/>
      <c r="K50" s="20"/>
      <c r="L50" s="20"/>
      <c r="M50" s="20"/>
      <c r="N50" s="29"/>
      <c r="O50" s="29"/>
      <c r="P50" s="29"/>
    </row>
    <row r="51" spans="1:16" s="10" customFormat="1" ht="143.25" customHeight="1" x14ac:dyDescent="0.25">
      <c r="A51" s="20"/>
      <c r="B51" s="20"/>
      <c r="C51" s="20"/>
      <c r="D51" s="20"/>
      <c r="E51" s="62"/>
      <c r="F51" s="62"/>
      <c r="G51" s="62"/>
      <c r="H51" s="62"/>
      <c r="I51" s="20"/>
      <c r="J51" s="20"/>
      <c r="K51" s="20"/>
      <c r="L51" s="20"/>
      <c r="M51" s="20"/>
      <c r="N51" s="29"/>
      <c r="O51" s="29"/>
      <c r="P51" s="29"/>
    </row>
    <row r="52" spans="1:16" s="25" customFormat="1" ht="39" x14ac:dyDescent="0.6">
      <c r="A52" s="23" t="s">
        <v>35</v>
      </c>
      <c r="B52" s="23"/>
      <c r="C52" s="24"/>
      <c r="D52" s="24"/>
      <c r="E52" s="63"/>
      <c r="F52" s="63"/>
      <c r="G52" s="63"/>
      <c r="H52" s="63"/>
      <c r="I52" s="147" t="s">
        <v>36</v>
      </c>
      <c r="J52" s="147"/>
      <c r="K52" s="24"/>
      <c r="L52" s="24"/>
      <c r="M52" s="24"/>
      <c r="N52" s="28"/>
      <c r="O52" s="28"/>
      <c r="P52" s="28"/>
    </row>
    <row r="53" spans="1:16" ht="27.75" x14ac:dyDescent="0.25">
      <c r="A53" s="1"/>
      <c r="B53" s="1"/>
      <c r="C53" s="1"/>
      <c r="D53" s="1"/>
      <c r="E53" s="62"/>
      <c r="F53" s="62"/>
      <c r="G53" s="62"/>
      <c r="H53" s="62"/>
      <c r="I53" s="1"/>
      <c r="J53" s="1"/>
      <c r="K53" s="1"/>
      <c r="L53" s="1"/>
      <c r="M53" s="1"/>
      <c r="N53" s="28"/>
      <c r="O53" s="28"/>
      <c r="P53" s="28"/>
    </row>
    <row r="54" spans="1:16" ht="33.75" customHeight="1" x14ac:dyDescent="0.25">
      <c r="A54" s="1"/>
      <c r="B54" s="1"/>
      <c r="C54" s="1"/>
      <c r="D54" s="1"/>
      <c r="E54" s="62"/>
      <c r="F54" s="62"/>
      <c r="G54" s="62"/>
      <c r="H54" s="62"/>
      <c r="I54" s="1"/>
      <c r="J54" s="1"/>
      <c r="K54" s="1"/>
      <c r="L54" s="1"/>
      <c r="M54" s="1"/>
      <c r="N54" s="28"/>
      <c r="O54" s="28"/>
      <c r="P54" s="28"/>
    </row>
    <row r="55" spans="1:16" ht="30.75" x14ac:dyDescent="0.45">
      <c r="A55" s="94" t="s">
        <v>37</v>
      </c>
      <c r="B55" s="94"/>
      <c r="C55" s="1"/>
      <c r="D55" s="1"/>
      <c r="E55" s="62"/>
      <c r="F55" s="62"/>
      <c r="G55" s="62"/>
      <c r="H55" s="62"/>
      <c r="I55" s="1"/>
      <c r="J55" s="1"/>
      <c r="K55" s="1"/>
      <c r="L55" s="1"/>
      <c r="M55" s="1"/>
      <c r="N55" s="28"/>
      <c r="O55" s="28"/>
      <c r="P55" s="28"/>
    </row>
    <row r="56" spans="1:16" ht="30.75" x14ac:dyDescent="0.25">
      <c r="B56" s="21"/>
      <c r="C56" s="1"/>
      <c r="D56" s="1"/>
      <c r="E56" s="62"/>
      <c r="F56" s="62"/>
      <c r="G56" s="62"/>
      <c r="H56" s="62"/>
      <c r="I56" s="1"/>
      <c r="J56" s="1"/>
      <c r="K56" s="1"/>
      <c r="L56" s="1"/>
      <c r="M56" s="1"/>
      <c r="N56" s="28"/>
      <c r="O56" s="28"/>
      <c r="P56" s="28"/>
    </row>
    <row r="57" spans="1:16" ht="27.75" x14ac:dyDescent="0.25">
      <c r="A57" s="1"/>
      <c r="B57" s="1"/>
      <c r="C57" s="1"/>
      <c r="D57" s="1"/>
      <c r="E57" s="62"/>
      <c r="F57" s="62"/>
      <c r="G57" s="62"/>
      <c r="H57" s="62"/>
      <c r="I57" s="1"/>
      <c r="J57" s="1"/>
      <c r="K57" s="1"/>
      <c r="L57" s="1"/>
      <c r="M57" s="1"/>
      <c r="N57" s="28"/>
      <c r="O57" s="28"/>
      <c r="P57" s="28"/>
    </row>
    <row r="58" spans="1:16" x14ac:dyDescent="0.25">
      <c r="A58" s="1"/>
      <c r="B58" s="1"/>
      <c r="C58" s="1"/>
      <c r="D58" s="1"/>
      <c r="E58" s="62"/>
      <c r="F58" s="62"/>
      <c r="G58" s="62"/>
      <c r="H58" s="62"/>
      <c r="I58" s="1"/>
      <c r="J58" s="1"/>
      <c r="K58" s="1"/>
      <c r="L58" s="1"/>
      <c r="M58" s="1"/>
    </row>
    <row r="59" spans="1:16" x14ac:dyDescent="0.25">
      <c r="A59" s="1"/>
      <c r="B59" s="1"/>
      <c r="C59" s="1"/>
      <c r="D59" s="1"/>
      <c r="E59" s="62"/>
      <c r="F59" s="62"/>
      <c r="G59" s="62"/>
      <c r="H59" s="62"/>
      <c r="I59" s="1"/>
      <c r="J59" s="1"/>
      <c r="K59" s="1"/>
      <c r="L59" s="1"/>
      <c r="M59" s="1"/>
    </row>
    <row r="60" spans="1:16" x14ac:dyDescent="0.25">
      <c r="A60" s="1"/>
      <c r="B60" s="1"/>
      <c r="C60" s="1"/>
      <c r="D60" s="1"/>
      <c r="E60" s="62"/>
      <c r="F60" s="62"/>
      <c r="G60" s="62"/>
      <c r="H60" s="62"/>
      <c r="I60" s="1"/>
      <c r="J60" s="1"/>
      <c r="K60" s="1"/>
      <c r="L60" s="1"/>
      <c r="M60" s="1"/>
    </row>
    <row r="61" spans="1:16" x14ac:dyDescent="0.25">
      <c r="A61" s="1"/>
      <c r="B61" s="1"/>
      <c r="C61" s="1"/>
      <c r="D61" s="1"/>
      <c r="E61" s="62"/>
      <c r="F61" s="62"/>
      <c r="G61" s="62"/>
      <c r="H61" s="62"/>
      <c r="I61" s="1"/>
      <c r="J61" s="1"/>
      <c r="K61" s="1"/>
      <c r="L61" s="1"/>
      <c r="M61" s="1"/>
    </row>
    <row r="62" spans="1:16" x14ac:dyDescent="0.25">
      <c r="A62" s="1"/>
      <c r="B62" s="1"/>
      <c r="C62" s="1"/>
      <c r="D62" s="1"/>
      <c r="E62" s="62"/>
      <c r="F62" s="62"/>
      <c r="G62" s="62"/>
      <c r="H62" s="62"/>
      <c r="I62" s="1"/>
      <c r="J62" s="1"/>
      <c r="K62" s="1"/>
      <c r="L62" s="1"/>
      <c r="M62" s="1"/>
    </row>
    <row r="63" spans="1:16" x14ac:dyDescent="0.25">
      <c r="A63" s="1"/>
      <c r="B63" s="1"/>
      <c r="C63" s="1"/>
      <c r="D63" s="1"/>
      <c r="E63" s="62"/>
      <c r="F63" s="62"/>
      <c r="G63" s="62"/>
      <c r="H63" s="62"/>
      <c r="I63" s="1"/>
      <c r="J63" s="1"/>
      <c r="K63" s="1"/>
      <c r="L63" s="1"/>
      <c r="M63" s="1"/>
    </row>
    <row r="64" spans="1:16" x14ac:dyDescent="0.25">
      <c r="A64" s="1"/>
      <c r="B64" s="1"/>
      <c r="C64" s="1"/>
      <c r="D64" s="1"/>
      <c r="E64" s="62"/>
      <c r="F64" s="62"/>
      <c r="G64" s="62"/>
      <c r="H64" s="62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62"/>
      <c r="F65" s="62"/>
      <c r="G65" s="62"/>
      <c r="H65" s="62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62"/>
      <c r="F66" s="62"/>
      <c r="G66" s="62"/>
      <c r="H66" s="62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62"/>
      <c r="F67" s="62"/>
      <c r="G67" s="62"/>
      <c r="H67" s="62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62"/>
      <c r="F68" s="62"/>
      <c r="G68" s="62"/>
      <c r="H68" s="62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62"/>
      <c r="F69" s="62"/>
      <c r="G69" s="62"/>
      <c r="H69" s="62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62"/>
      <c r="F70" s="62"/>
      <c r="G70" s="62"/>
      <c r="H70" s="62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62"/>
      <c r="F71" s="62"/>
      <c r="G71" s="62"/>
      <c r="H71" s="62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62"/>
      <c r="F72" s="62"/>
      <c r="G72" s="62"/>
      <c r="H72" s="62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62"/>
      <c r="F73" s="62"/>
      <c r="G73" s="62"/>
      <c r="H73" s="62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62"/>
      <c r="F74" s="62"/>
      <c r="G74" s="62"/>
      <c r="H74" s="62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62"/>
      <c r="F75" s="62"/>
      <c r="G75" s="62"/>
      <c r="H75" s="62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62"/>
      <c r="F76" s="62"/>
      <c r="G76" s="62"/>
      <c r="H76" s="62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62"/>
      <c r="F77" s="62"/>
      <c r="G77" s="62"/>
      <c r="H77" s="62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62"/>
      <c r="F78" s="62"/>
      <c r="G78" s="62"/>
      <c r="H78" s="62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62"/>
      <c r="F79" s="62"/>
      <c r="G79" s="62"/>
      <c r="H79" s="62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62"/>
      <c r="F80" s="62"/>
      <c r="G80" s="62"/>
      <c r="H80" s="62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62"/>
      <c r="F81" s="62"/>
      <c r="G81" s="62"/>
      <c r="H81" s="62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62"/>
      <c r="F82" s="62"/>
      <c r="G82" s="62"/>
      <c r="H82" s="62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62"/>
      <c r="F83" s="62"/>
      <c r="G83" s="62"/>
      <c r="H83" s="62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62"/>
      <c r="F84" s="62"/>
      <c r="G84" s="62"/>
      <c r="H84" s="62"/>
      <c r="I84" s="1"/>
      <c r="J84" s="1"/>
      <c r="K84" s="1"/>
      <c r="L84" s="1"/>
      <c r="M84" s="1"/>
    </row>
    <row r="85" spans="1:13" x14ac:dyDescent="0.25">
      <c r="A85" s="1"/>
      <c r="B85" s="1"/>
      <c r="D85" s="1"/>
    </row>
    <row r="86" spans="1:13" x14ac:dyDescent="0.25">
      <c r="D86" s="1"/>
    </row>
    <row r="87" spans="1:13" x14ac:dyDescent="0.25">
      <c r="D87" s="1"/>
    </row>
    <row r="88" spans="1:13" x14ac:dyDescent="0.25">
      <c r="D88" s="1"/>
    </row>
    <row r="89" spans="1:13" x14ac:dyDescent="0.25">
      <c r="D89" s="1"/>
    </row>
    <row r="90" spans="1:13" x14ac:dyDescent="0.25">
      <c r="D90" s="1"/>
    </row>
    <row r="91" spans="1:13" x14ac:dyDescent="0.25">
      <c r="D91" s="1"/>
    </row>
    <row r="92" spans="1:13" x14ac:dyDescent="0.25">
      <c r="D92" s="1"/>
    </row>
    <row r="93" spans="1:13" x14ac:dyDescent="0.25">
      <c r="D93" s="1"/>
    </row>
    <row r="94" spans="1:13" x14ac:dyDescent="0.25">
      <c r="D94" s="1"/>
    </row>
    <row r="95" spans="1:13" x14ac:dyDescent="0.25">
      <c r="D95" s="1"/>
    </row>
    <row r="96" spans="1:13" x14ac:dyDescent="0.25">
      <c r="D96" s="1"/>
    </row>
    <row r="97" spans="4:4" x14ac:dyDescent="0.25">
      <c r="D97" s="1"/>
    </row>
    <row r="98" spans="4:4" x14ac:dyDescent="0.25">
      <c r="D98" s="1"/>
    </row>
    <row r="99" spans="4:4" x14ac:dyDescent="0.25">
      <c r="D99" s="1"/>
    </row>
    <row r="100" spans="4:4" x14ac:dyDescent="0.25">
      <c r="D100" s="1"/>
    </row>
    <row r="101" spans="4:4" x14ac:dyDescent="0.25">
      <c r="D101" s="1"/>
    </row>
    <row r="102" spans="4:4" x14ac:dyDescent="0.25">
      <c r="D102" s="1"/>
    </row>
    <row r="103" spans="4:4" x14ac:dyDescent="0.25">
      <c r="D103" s="1"/>
    </row>
    <row r="104" spans="4:4" x14ac:dyDescent="0.25">
      <c r="D104" s="1"/>
    </row>
    <row r="105" spans="4:4" x14ac:dyDescent="0.25">
      <c r="D105" s="1"/>
    </row>
    <row r="106" spans="4:4" x14ac:dyDescent="0.25">
      <c r="D106" s="1"/>
    </row>
    <row r="107" spans="4:4" x14ac:dyDescent="0.25">
      <c r="D107" s="1"/>
    </row>
    <row r="108" spans="4:4" x14ac:dyDescent="0.25">
      <c r="D108" s="1"/>
    </row>
    <row r="109" spans="4:4" x14ac:dyDescent="0.25">
      <c r="D109" s="1"/>
    </row>
    <row r="110" spans="4:4" x14ac:dyDescent="0.25">
      <c r="D110" s="1"/>
    </row>
    <row r="111" spans="4:4" x14ac:dyDescent="0.25">
      <c r="D111" s="1"/>
    </row>
    <row r="112" spans="4:4" x14ac:dyDescent="0.25">
      <c r="D112" s="1"/>
    </row>
    <row r="113" spans="4:4" x14ac:dyDescent="0.25">
      <c r="D113" s="1"/>
    </row>
    <row r="114" spans="4:4" x14ac:dyDescent="0.25">
      <c r="D114" s="1"/>
    </row>
    <row r="115" spans="4:4" x14ac:dyDescent="0.25">
      <c r="D115" s="1"/>
    </row>
    <row r="116" spans="4:4" x14ac:dyDescent="0.25">
      <c r="D116" s="1"/>
    </row>
    <row r="117" spans="4:4" x14ac:dyDescent="0.25">
      <c r="D117" s="1"/>
    </row>
    <row r="118" spans="4:4" x14ac:dyDescent="0.25">
      <c r="D118" s="1"/>
    </row>
    <row r="119" spans="4:4" x14ac:dyDescent="0.25">
      <c r="D119" s="1"/>
    </row>
    <row r="120" spans="4:4" x14ac:dyDescent="0.25">
      <c r="D120" s="1"/>
    </row>
    <row r="121" spans="4:4" x14ac:dyDescent="0.25">
      <c r="D121" s="1"/>
    </row>
    <row r="122" spans="4:4" x14ac:dyDescent="0.25">
      <c r="D122" s="1"/>
    </row>
    <row r="123" spans="4:4" x14ac:dyDescent="0.25">
      <c r="D123" s="1"/>
    </row>
    <row r="124" spans="4:4" x14ac:dyDescent="0.25">
      <c r="D124" s="1"/>
    </row>
    <row r="125" spans="4:4" x14ac:dyDescent="0.25">
      <c r="D125" s="1"/>
    </row>
    <row r="126" spans="4:4" x14ac:dyDescent="0.25">
      <c r="D126" s="1"/>
    </row>
    <row r="127" spans="4:4" x14ac:dyDescent="0.25">
      <c r="D127" s="1"/>
    </row>
    <row r="128" spans="4:4" x14ac:dyDescent="0.25">
      <c r="D128" s="1"/>
    </row>
    <row r="129" spans="4:4" x14ac:dyDescent="0.25">
      <c r="D129" s="1"/>
    </row>
    <row r="130" spans="4:4" x14ac:dyDescent="0.25">
      <c r="D130" s="1"/>
    </row>
    <row r="131" spans="4:4" x14ac:dyDescent="0.25">
      <c r="D131" s="1"/>
    </row>
    <row r="132" spans="4:4" x14ac:dyDescent="0.25">
      <c r="D132" s="1"/>
    </row>
    <row r="133" spans="4:4" x14ac:dyDescent="0.25">
      <c r="D133" s="1"/>
    </row>
    <row r="134" spans="4:4" x14ac:dyDescent="0.25">
      <c r="D134" s="1"/>
    </row>
    <row r="135" spans="4:4" x14ac:dyDescent="0.25">
      <c r="D135" s="1"/>
    </row>
    <row r="136" spans="4:4" x14ac:dyDescent="0.25">
      <c r="D136" s="1"/>
    </row>
    <row r="137" spans="4:4" x14ac:dyDescent="0.25">
      <c r="D137" s="1"/>
    </row>
    <row r="138" spans="4:4" x14ac:dyDescent="0.25">
      <c r="D138" s="1"/>
    </row>
    <row r="139" spans="4:4" x14ac:dyDescent="0.25">
      <c r="D139" s="1"/>
    </row>
    <row r="140" spans="4:4" x14ac:dyDescent="0.25">
      <c r="D140" s="1"/>
    </row>
    <row r="141" spans="4:4" x14ac:dyDescent="0.25">
      <c r="D141" s="1"/>
    </row>
    <row r="142" spans="4:4" x14ac:dyDescent="0.25">
      <c r="D142" s="1"/>
    </row>
    <row r="143" spans="4:4" x14ac:dyDescent="0.25">
      <c r="D143" s="1"/>
    </row>
    <row r="144" spans="4:4" x14ac:dyDescent="0.25">
      <c r="D144" s="1"/>
    </row>
    <row r="145" spans="4:4" x14ac:dyDescent="0.25">
      <c r="D145" s="1"/>
    </row>
    <row r="146" spans="4:4" x14ac:dyDescent="0.25">
      <c r="D146" s="1"/>
    </row>
    <row r="147" spans="4:4" x14ac:dyDescent="0.25">
      <c r="D147" s="1"/>
    </row>
    <row r="148" spans="4:4" x14ac:dyDescent="0.25">
      <c r="D148" s="1"/>
    </row>
    <row r="149" spans="4:4" x14ac:dyDescent="0.25">
      <c r="D149" s="1"/>
    </row>
    <row r="150" spans="4:4" x14ac:dyDescent="0.25">
      <c r="D150" s="1"/>
    </row>
    <row r="151" spans="4:4" x14ac:dyDescent="0.25">
      <c r="D151" s="1"/>
    </row>
    <row r="152" spans="4:4" x14ac:dyDescent="0.25">
      <c r="D152" s="1"/>
    </row>
    <row r="153" spans="4:4" x14ac:dyDescent="0.25">
      <c r="D153" s="1"/>
    </row>
    <row r="154" spans="4:4" x14ac:dyDescent="0.25">
      <c r="D154" s="1"/>
    </row>
    <row r="155" spans="4:4" x14ac:dyDescent="0.25">
      <c r="D155" s="1"/>
    </row>
    <row r="156" spans="4:4" x14ac:dyDescent="0.25">
      <c r="D156" s="1"/>
    </row>
    <row r="157" spans="4:4" x14ac:dyDescent="0.25">
      <c r="D157" s="1"/>
    </row>
    <row r="158" spans="4:4" x14ac:dyDescent="0.25">
      <c r="D158" s="1"/>
    </row>
    <row r="159" spans="4:4" x14ac:dyDescent="0.25">
      <c r="D159" s="1"/>
    </row>
    <row r="160" spans="4:4" x14ac:dyDescent="0.25">
      <c r="D160" s="1"/>
    </row>
    <row r="161" spans="4:4" x14ac:dyDescent="0.25">
      <c r="D161" s="1"/>
    </row>
    <row r="162" spans="4:4" x14ac:dyDescent="0.25">
      <c r="D162" s="1"/>
    </row>
    <row r="163" spans="4:4" x14ac:dyDescent="0.25">
      <c r="D163" s="1"/>
    </row>
    <row r="164" spans="4:4" x14ac:dyDescent="0.25">
      <c r="D164" s="1"/>
    </row>
    <row r="165" spans="4:4" x14ac:dyDescent="0.25">
      <c r="D165" s="1"/>
    </row>
    <row r="166" spans="4:4" x14ac:dyDescent="0.25">
      <c r="D166" s="1"/>
    </row>
    <row r="167" spans="4:4" x14ac:dyDescent="0.25">
      <c r="D167" s="1"/>
    </row>
    <row r="168" spans="4:4" x14ac:dyDescent="0.25">
      <c r="D168" s="1"/>
    </row>
    <row r="169" spans="4:4" x14ac:dyDescent="0.25">
      <c r="D169" s="1"/>
    </row>
    <row r="170" spans="4:4" x14ac:dyDescent="0.25">
      <c r="D170" s="1"/>
    </row>
    <row r="171" spans="4:4" x14ac:dyDescent="0.25">
      <c r="D171" s="1"/>
    </row>
    <row r="172" spans="4:4" x14ac:dyDescent="0.25">
      <c r="D172" s="1"/>
    </row>
    <row r="173" spans="4:4" x14ac:dyDescent="0.25">
      <c r="D173" s="1"/>
    </row>
    <row r="174" spans="4:4" x14ac:dyDescent="0.25">
      <c r="D174" s="1"/>
    </row>
    <row r="175" spans="4:4" x14ac:dyDescent="0.25">
      <c r="D175" s="1"/>
    </row>
    <row r="176" spans="4:4" x14ac:dyDescent="0.25">
      <c r="D176" s="1"/>
    </row>
    <row r="177" spans="4:4" x14ac:dyDescent="0.25">
      <c r="D177" s="1"/>
    </row>
    <row r="178" spans="4:4" x14ac:dyDescent="0.25">
      <c r="D178" s="1"/>
    </row>
    <row r="179" spans="4:4" x14ac:dyDescent="0.25">
      <c r="D179" s="1"/>
    </row>
    <row r="180" spans="4:4" x14ac:dyDescent="0.25">
      <c r="D180" s="1"/>
    </row>
    <row r="181" spans="4:4" x14ac:dyDescent="0.25">
      <c r="D181" s="1"/>
    </row>
    <row r="182" spans="4:4" x14ac:dyDescent="0.25">
      <c r="D182" s="1"/>
    </row>
    <row r="183" spans="4:4" x14ac:dyDescent="0.25">
      <c r="D183" s="1"/>
    </row>
    <row r="184" spans="4:4" x14ac:dyDescent="0.25">
      <c r="D184" s="1"/>
    </row>
    <row r="185" spans="4:4" x14ac:dyDescent="0.25">
      <c r="D185" s="1"/>
    </row>
    <row r="186" spans="4:4" x14ac:dyDescent="0.25">
      <c r="D186" s="1"/>
    </row>
    <row r="187" spans="4:4" x14ac:dyDescent="0.25">
      <c r="D187" s="1"/>
    </row>
    <row r="188" spans="4:4" x14ac:dyDescent="0.25">
      <c r="D188" s="1"/>
    </row>
    <row r="189" spans="4:4" x14ac:dyDescent="0.25">
      <c r="D189" s="1"/>
    </row>
    <row r="190" spans="4:4" x14ac:dyDescent="0.25">
      <c r="D190" s="1"/>
    </row>
    <row r="191" spans="4:4" x14ac:dyDescent="0.25">
      <c r="D191" s="1"/>
    </row>
    <row r="192" spans="4:4" x14ac:dyDescent="0.25">
      <c r="D192" s="1"/>
    </row>
    <row r="193" spans="4:4" x14ac:dyDescent="0.25">
      <c r="D193" s="1"/>
    </row>
    <row r="194" spans="4:4" x14ac:dyDescent="0.25">
      <c r="D194" s="1"/>
    </row>
    <row r="195" spans="4:4" x14ac:dyDescent="0.25">
      <c r="D195" s="1"/>
    </row>
    <row r="196" spans="4:4" x14ac:dyDescent="0.25">
      <c r="D196" s="1"/>
    </row>
    <row r="197" spans="4:4" x14ac:dyDescent="0.25">
      <c r="D197" s="1"/>
    </row>
    <row r="198" spans="4:4" x14ac:dyDescent="0.25">
      <c r="D198" s="1"/>
    </row>
    <row r="199" spans="4:4" x14ac:dyDescent="0.25">
      <c r="D199" s="1"/>
    </row>
    <row r="200" spans="4:4" x14ac:dyDescent="0.25">
      <c r="D200" s="1"/>
    </row>
    <row r="201" spans="4:4" x14ac:dyDescent="0.25">
      <c r="D201" s="1"/>
    </row>
    <row r="202" spans="4:4" x14ac:dyDescent="0.25">
      <c r="D202" s="1"/>
    </row>
    <row r="203" spans="4:4" x14ac:dyDescent="0.25">
      <c r="D203" s="1"/>
    </row>
    <row r="204" spans="4:4" x14ac:dyDescent="0.25">
      <c r="D204" s="1"/>
    </row>
    <row r="205" spans="4:4" x14ac:dyDescent="0.25">
      <c r="D205" s="1"/>
    </row>
    <row r="206" spans="4:4" x14ac:dyDescent="0.25">
      <c r="D206" s="1"/>
    </row>
    <row r="207" spans="4:4" x14ac:dyDescent="0.25">
      <c r="D207" s="1"/>
    </row>
    <row r="208" spans="4:4" x14ac:dyDescent="0.25">
      <c r="D208" s="1"/>
    </row>
    <row r="209" spans="4:4" x14ac:dyDescent="0.25">
      <c r="D209" s="1"/>
    </row>
    <row r="210" spans="4:4" x14ac:dyDescent="0.25">
      <c r="D210" s="1"/>
    </row>
    <row r="211" spans="4:4" x14ac:dyDescent="0.25">
      <c r="D211" s="1"/>
    </row>
    <row r="212" spans="4:4" x14ac:dyDescent="0.25">
      <c r="D212" s="1"/>
    </row>
    <row r="213" spans="4:4" x14ac:dyDescent="0.25">
      <c r="D213" s="1"/>
    </row>
    <row r="214" spans="4:4" x14ac:dyDescent="0.25">
      <c r="D214" s="1"/>
    </row>
    <row r="215" spans="4:4" x14ac:dyDescent="0.25">
      <c r="D215" s="1"/>
    </row>
    <row r="216" spans="4:4" x14ac:dyDescent="0.25">
      <c r="D216" s="1"/>
    </row>
    <row r="217" spans="4:4" x14ac:dyDescent="0.25">
      <c r="D217" s="1"/>
    </row>
    <row r="218" spans="4:4" x14ac:dyDescent="0.25">
      <c r="D218" s="1"/>
    </row>
    <row r="219" spans="4:4" x14ac:dyDescent="0.25">
      <c r="D219" s="1"/>
    </row>
    <row r="220" spans="4:4" x14ac:dyDescent="0.25">
      <c r="D220" s="1"/>
    </row>
    <row r="221" spans="4:4" x14ac:dyDescent="0.25">
      <c r="D221" s="1"/>
    </row>
    <row r="222" spans="4:4" x14ac:dyDescent="0.25">
      <c r="D222" s="1"/>
    </row>
    <row r="223" spans="4:4" x14ac:dyDescent="0.25">
      <c r="D223" s="1"/>
    </row>
    <row r="224" spans="4:4" x14ac:dyDescent="0.25">
      <c r="D224" s="1"/>
    </row>
    <row r="225" spans="4:4" x14ac:dyDescent="0.25">
      <c r="D225" s="1"/>
    </row>
    <row r="226" spans="4:4" x14ac:dyDescent="0.25">
      <c r="D226" s="1"/>
    </row>
    <row r="227" spans="4:4" x14ac:dyDescent="0.25">
      <c r="D227" s="1"/>
    </row>
    <row r="228" spans="4:4" x14ac:dyDescent="0.25">
      <c r="D228" s="1"/>
    </row>
    <row r="229" spans="4:4" x14ac:dyDescent="0.25">
      <c r="D229" s="1"/>
    </row>
    <row r="230" spans="4:4" x14ac:dyDescent="0.25">
      <c r="D230" s="1"/>
    </row>
    <row r="231" spans="4:4" x14ac:dyDescent="0.25">
      <c r="D231" s="1"/>
    </row>
    <row r="232" spans="4:4" x14ac:dyDescent="0.25">
      <c r="D232" s="1"/>
    </row>
    <row r="233" spans="4:4" x14ac:dyDescent="0.25">
      <c r="D233" s="1"/>
    </row>
    <row r="234" spans="4:4" x14ac:dyDescent="0.25">
      <c r="D234" s="1"/>
    </row>
    <row r="235" spans="4:4" x14ac:dyDescent="0.25">
      <c r="D235" s="1"/>
    </row>
    <row r="236" spans="4:4" x14ac:dyDescent="0.25">
      <c r="D236" s="1"/>
    </row>
    <row r="237" spans="4:4" x14ac:dyDescent="0.25">
      <c r="D237" s="1"/>
    </row>
    <row r="238" spans="4:4" x14ac:dyDescent="0.25">
      <c r="D238" s="1"/>
    </row>
    <row r="239" spans="4:4" x14ac:dyDescent="0.25">
      <c r="D239" s="1"/>
    </row>
    <row r="240" spans="4:4" x14ac:dyDescent="0.25">
      <c r="D240" s="1"/>
    </row>
    <row r="241" spans="4:4" x14ac:dyDescent="0.25">
      <c r="D241" s="1"/>
    </row>
    <row r="242" spans="4:4" x14ac:dyDescent="0.25">
      <c r="D242" s="1"/>
    </row>
    <row r="243" spans="4:4" x14ac:dyDescent="0.25">
      <c r="D243" s="1"/>
    </row>
    <row r="244" spans="4:4" x14ac:dyDescent="0.25">
      <c r="D244" s="1"/>
    </row>
    <row r="245" spans="4:4" x14ac:dyDescent="0.25">
      <c r="D245" s="1"/>
    </row>
    <row r="246" spans="4:4" x14ac:dyDescent="0.25">
      <c r="D246" s="1"/>
    </row>
    <row r="247" spans="4:4" x14ac:dyDescent="0.25">
      <c r="D247" s="1"/>
    </row>
    <row r="248" spans="4:4" x14ac:dyDescent="0.25">
      <c r="D248" s="1"/>
    </row>
    <row r="249" spans="4:4" x14ac:dyDescent="0.25">
      <c r="D249" s="1"/>
    </row>
    <row r="250" spans="4:4" x14ac:dyDescent="0.25">
      <c r="D250" s="1"/>
    </row>
    <row r="251" spans="4:4" x14ac:dyDescent="0.25">
      <c r="D251" s="1"/>
    </row>
    <row r="252" spans="4:4" x14ac:dyDescent="0.25">
      <c r="D252" s="1"/>
    </row>
    <row r="253" spans="4:4" x14ac:dyDescent="0.25">
      <c r="D253" s="1"/>
    </row>
    <row r="254" spans="4:4" x14ac:dyDescent="0.25">
      <c r="D254" s="1"/>
    </row>
    <row r="255" spans="4:4" x14ac:dyDescent="0.25">
      <c r="D255" s="1"/>
    </row>
    <row r="256" spans="4:4" x14ac:dyDescent="0.25">
      <c r="D256" s="1"/>
    </row>
    <row r="257" spans="4:4" x14ac:dyDescent="0.25">
      <c r="D257" s="1"/>
    </row>
    <row r="258" spans="4:4" x14ac:dyDescent="0.25">
      <c r="D258" s="1"/>
    </row>
    <row r="259" spans="4:4" x14ac:dyDescent="0.25">
      <c r="D259" s="1"/>
    </row>
    <row r="260" spans="4:4" x14ac:dyDescent="0.25">
      <c r="D260" s="1"/>
    </row>
    <row r="261" spans="4:4" x14ac:dyDescent="0.25">
      <c r="D261" s="1"/>
    </row>
    <row r="262" spans="4:4" x14ac:dyDescent="0.25">
      <c r="D262" s="1"/>
    </row>
    <row r="263" spans="4:4" x14ac:dyDescent="0.25">
      <c r="D263" s="1"/>
    </row>
    <row r="264" spans="4:4" x14ac:dyDescent="0.25">
      <c r="D264" s="1"/>
    </row>
    <row r="265" spans="4:4" x14ac:dyDescent="0.25">
      <c r="D265" s="1"/>
    </row>
    <row r="266" spans="4:4" x14ac:dyDescent="0.25">
      <c r="D266" s="1"/>
    </row>
    <row r="267" spans="4:4" x14ac:dyDescent="0.25">
      <c r="D267" s="1"/>
    </row>
    <row r="268" spans="4:4" x14ac:dyDescent="0.25">
      <c r="D268" s="1"/>
    </row>
    <row r="269" spans="4:4" x14ac:dyDescent="0.25">
      <c r="D269" s="1"/>
    </row>
    <row r="270" spans="4:4" x14ac:dyDescent="0.25">
      <c r="D270" s="1"/>
    </row>
    <row r="271" spans="4:4" x14ac:dyDescent="0.25">
      <c r="D271" s="1"/>
    </row>
    <row r="272" spans="4:4" x14ac:dyDescent="0.25">
      <c r="D272" s="1"/>
    </row>
    <row r="273" spans="4:4" x14ac:dyDescent="0.25">
      <c r="D273" s="1"/>
    </row>
    <row r="274" spans="4:4" x14ac:dyDescent="0.25">
      <c r="D274" s="1"/>
    </row>
    <row r="275" spans="4:4" x14ac:dyDescent="0.25">
      <c r="D275" s="1"/>
    </row>
    <row r="276" spans="4:4" x14ac:dyDescent="0.25">
      <c r="D276" s="1"/>
    </row>
    <row r="277" spans="4:4" x14ac:dyDescent="0.25">
      <c r="D277" s="1"/>
    </row>
    <row r="278" spans="4:4" x14ac:dyDescent="0.25">
      <c r="D278" s="1"/>
    </row>
    <row r="279" spans="4:4" x14ac:dyDescent="0.25">
      <c r="D279" s="1"/>
    </row>
    <row r="280" spans="4:4" x14ac:dyDescent="0.25">
      <c r="D280" s="1"/>
    </row>
    <row r="281" spans="4:4" x14ac:dyDescent="0.25">
      <c r="D281" s="1"/>
    </row>
    <row r="282" spans="4:4" x14ac:dyDescent="0.25">
      <c r="D282" s="1"/>
    </row>
    <row r="283" spans="4:4" x14ac:dyDescent="0.25">
      <c r="D283" s="1"/>
    </row>
    <row r="284" spans="4:4" x14ac:dyDescent="0.25">
      <c r="D284" s="1"/>
    </row>
    <row r="285" spans="4:4" x14ac:dyDescent="0.25">
      <c r="D285" s="1"/>
    </row>
    <row r="286" spans="4:4" x14ac:dyDescent="0.25">
      <c r="D286" s="1"/>
    </row>
    <row r="287" spans="4:4" x14ac:dyDescent="0.25">
      <c r="D287" s="1"/>
    </row>
    <row r="288" spans="4:4" x14ac:dyDescent="0.25">
      <c r="D288" s="1"/>
    </row>
    <row r="289" spans="4:4" x14ac:dyDescent="0.25">
      <c r="D289" s="1"/>
    </row>
    <row r="290" spans="4:4" x14ac:dyDescent="0.25">
      <c r="D290" s="1"/>
    </row>
    <row r="291" spans="4:4" x14ac:dyDescent="0.25">
      <c r="D291" s="1"/>
    </row>
    <row r="292" spans="4:4" x14ac:dyDescent="0.25">
      <c r="D292" s="1"/>
    </row>
    <row r="293" spans="4:4" x14ac:dyDescent="0.25">
      <c r="D293" s="1"/>
    </row>
    <row r="294" spans="4:4" x14ac:dyDescent="0.25">
      <c r="D294" s="1"/>
    </row>
    <row r="295" spans="4:4" x14ac:dyDescent="0.25">
      <c r="D295" s="1"/>
    </row>
    <row r="296" spans="4:4" x14ac:dyDescent="0.25">
      <c r="D296" s="1"/>
    </row>
    <row r="297" spans="4:4" x14ac:dyDescent="0.25">
      <c r="D297" s="1"/>
    </row>
    <row r="298" spans="4:4" x14ac:dyDescent="0.25">
      <c r="D298" s="1"/>
    </row>
    <row r="299" spans="4:4" x14ac:dyDescent="0.25">
      <c r="D299" s="1"/>
    </row>
    <row r="300" spans="4:4" x14ac:dyDescent="0.25">
      <c r="D300" s="1"/>
    </row>
    <row r="301" spans="4:4" x14ac:dyDescent="0.25">
      <c r="D301" s="1"/>
    </row>
    <row r="302" spans="4:4" x14ac:dyDescent="0.25">
      <c r="D302" s="1"/>
    </row>
    <row r="303" spans="4:4" x14ac:dyDescent="0.25">
      <c r="D303" s="1"/>
    </row>
    <row r="304" spans="4:4" x14ac:dyDescent="0.25">
      <c r="D304" s="1"/>
    </row>
    <row r="305" spans="4:4" x14ac:dyDescent="0.25">
      <c r="D305" s="1"/>
    </row>
    <row r="306" spans="4:4" x14ac:dyDescent="0.25">
      <c r="D306" s="1"/>
    </row>
    <row r="307" spans="4:4" x14ac:dyDescent="0.25">
      <c r="D307" s="1"/>
    </row>
    <row r="308" spans="4:4" x14ac:dyDescent="0.25">
      <c r="D308" s="1"/>
    </row>
    <row r="309" spans="4:4" x14ac:dyDescent="0.25">
      <c r="D309" s="1"/>
    </row>
    <row r="310" spans="4:4" x14ac:dyDescent="0.25">
      <c r="D310" s="1"/>
    </row>
    <row r="311" spans="4:4" x14ac:dyDescent="0.25">
      <c r="D311" s="1"/>
    </row>
    <row r="312" spans="4:4" x14ac:dyDescent="0.25">
      <c r="D312" s="1"/>
    </row>
    <row r="313" spans="4:4" x14ac:dyDescent="0.25">
      <c r="D313" s="1"/>
    </row>
    <row r="314" spans="4:4" x14ac:dyDescent="0.25">
      <c r="D314" s="1"/>
    </row>
    <row r="315" spans="4:4" x14ac:dyDescent="0.25">
      <c r="D315" s="1"/>
    </row>
    <row r="316" spans="4:4" x14ac:dyDescent="0.25">
      <c r="D316" s="1"/>
    </row>
    <row r="317" spans="4:4" x14ac:dyDescent="0.25">
      <c r="D317" s="1"/>
    </row>
    <row r="318" spans="4:4" x14ac:dyDescent="0.25">
      <c r="D318" s="1"/>
    </row>
    <row r="319" spans="4:4" x14ac:dyDescent="0.25">
      <c r="D319" s="1"/>
    </row>
    <row r="320" spans="4:4" x14ac:dyDescent="0.25">
      <c r="D320" s="1"/>
    </row>
    <row r="321" spans="4:4" x14ac:dyDescent="0.25">
      <c r="D321" s="1"/>
    </row>
    <row r="322" spans="4:4" x14ac:dyDescent="0.25">
      <c r="D322" s="1"/>
    </row>
    <row r="323" spans="4:4" x14ac:dyDescent="0.25">
      <c r="D323" s="1"/>
    </row>
    <row r="324" spans="4:4" x14ac:dyDescent="0.25">
      <c r="D324" s="1"/>
    </row>
    <row r="325" spans="4:4" x14ac:dyDescent="0.25">
      <c r="D325" s="1"/>
    </row>
    <row r="326" spans="4:4" x14ac:dyDescent="0.25">
      <c r="D326" s="1"/>
    </row>
    <row r="327" spans="4:4" x14ac:dyDescent="0.25">
      <c r="D327" s="1"/>
    </row>
    <row r="328" spans="4:4" x14ac:dyDescent="0.25">
      <c r="D328" s="1"/>
    </row>
    <row r="329" spans="4:4" x14ac:dyDescent="0.25">
      <c r="D329" s="1"/>
    </row>
    <row r="330" spans="4:4" x14ac:dyDescent="0.25">
      <c r="D330" s="1"/>
    </row>
    <row r="331" spans="4:4" x14ac:dyDescent="0.25">
      <c r="D331" s="1"/>
    </row>
    <row r="332" spans="4:4" x14ac:dyDescent="0.25">
      <c r="D332" s="1"/>
    </row>
    <row r="333" spans="4:4" x14ac:dyDescent="0.25">
      <c r="D333" s="1"/>
    </row>
    <row r="334" spans="4:4" x14ac:dyDescent="0.25">
      <c r="D334" s="1"/>
    </row>
    <row r="335" spans="4:4" x14ac:dyDescent="0.25">
      <c r="D335" s="1"/>
    </row>
    <row r="336" spans="4:4" x14ac:dyDescent="0.25">
      <c r="D336" s="1"/>
    </row>
    <row r="337" spans="4:4" x14ac:dyDescent="0.25">
      <c r="D337" s="1"/>
    </row>
    <row r="338" spans="4:4" x14ac:dyDescent="0.25">
      <c r="D338" s="1"/>
    </row>
    <row r="339" spans="4:4" x14ac:dyDescent="0.25">
      <c r="D339" s="1"/>
    </row>
    <row r="340" spans="4:4" x14ac:dyDescent="0.25">
      <c r="D340" s="1"/>
    </row>
    <row r="341" spans="4:4" x14ac:dyDescent="0.25">
      <c r="D341" s="1"/>
    </row>
    <row r="342" spans="4:4" x14ac:dyDescent="0.25">
      <c r="D342" s="1"/>
    </row>
    <row r="343" spans="4:4" x14ac:dyDescent="0.25">
      <c r="D343" s="1"/>
    </row>
    <row r="344" spans="4:4" x14ac:dyDescent="0.25">
      <c r="D344" s="1"/>
    </row>
    <row r="345" spans="4:4" x14ac:dyDescent="0.25">
      <c r="D345" s="1"/>
    </row>
    <row r="346" spans="4:4" x14ac:dyDescent="0.25">
      <c r="D346" s="1"/>
    </row>
    <row r="347" spans="4:4" x14ac:dyDescent="0.25">
      <c r="D347" s="1"/>
    </row>
    <row r="348" spans="4:4" x14ac:dyDescent="0.25">
      <c r="D348" s="1"/>
    </row>
    <row r="349" spans="4:4" x14ac:dyDescent="0.25">
      <c r="D349" s="1"/>
    </row>
    <row r="350" spans="4:4" x14ac:dyDescent="0.25">
      <c r="D350" s="1"/>
    </row>
    <row r="351" spans="4:4" x14ac:dyDescent="0.25">
      <c r="D351" s="1"/>
    </row>
    <row r="352" spans="4:4" x14ac:dyDescent="0.25">
      <c r="D352" s="1"/>
    </row>
    <row r="353" spans="4:4" x14ac:dyDescent="0.25">
      <c r="D353" s="1"/>
    </row>
    <row r="354" spans="4:4" x14ac:dyDescent="0.25">
      <c r="D354" s="1"/>
    </row>
    <row r="355" spans="4:4" x14ac:dyDescent="0.25">
      <c r="D355" s="1"/>
    </row>
    <row r="356" spans="4:4" x14ac:dyDescent="0.25">
      <c r="D356" s="1"/>
    </row>
    <row r="357" spans="4:4" x14ac:dyDescent="0.25">
      <c r="D357" s="1"/>
    </row>
    <row r="358" spans="4:4" x14ac:dyDescent="0.25">
      <c r="D358" s="1"/>
    </row>
    <row r="359" spans="4:4" x14ac:dyDescent="0.25">
      <c r="D359" s="1"/>
    </row>
    <row r="360" spans="4:4" x14ac:dyDescent="0.25">
      <c r="D360" s="1"/>
    </row>
    <row r="361" spans="4:4" x14ac:dyDescent="0.25">
      <c r="D361" s="1"/>
    </row>
    <row r="362" spans="4:4" x14ac:dyDescent="0.25">
      <c r="D362" s="1"/>
    </row>
    <row r="363" spans="4:4" x14ac:dyDescent="0.25">
      <c r="D363" s="1"/>
    </row>
    <row r="364" spans="4:4" x14ac:dyDescent="0.25">
      <c r="D364" s="1"/>
    </row>
    <row r="365" spans="4:4" x14ac:dyDescent="0.25">
      <c r="D365" s="1"/>
    </row>
    <row r="366" spans="4:4" x14ac:dyDescent="0.25">
      <c r="D366" s="1"/>
    </row>
    <row r="367" spans="4:4" x14ac:dyDescent="0.25">
      <c r="D367" s="1"/>
    </row>
    <row r="368" spans="4:4" x14ac:dyDescent="0.25">
      <c r="D368" s="1"/>
    </row>
    <row r="369" spans="4:4" x14ac:dyDescent="0.25">
      <c r="D369" s="1"/>
    </row>
    <row r="370" spans="4:4" x14ac:dyDescent="0.25">
      <c r="D370" s="1"/>
    </row>
    <row r="371" spans="4:4" x14ac:dyDescent="0.25">
      <c r="D371" s="1"/>
    </row>
    <row r="372" spans="4:4" x14ac:dyDescent="0.25">
      <c r="D372" s="1"/>
    </row>
    <row r="373" spans="4:4" x14ac:dyDescent="0.25">
      <c r="D373" s="1"/>
    </row>
    <row r="374" spans="4:4" x14ac:dyDescent="0.25">
      <c r="D374" s="1"/>
    </row>
    <row r="375" spans="4:4" x14ac:dyDescent="0.25">
      <c r="D375" s="1"/>
    </row>
    <row r="376" spans="4:4" x14ac:dyDescent="0.25">
      <c r="D376" s="1"/>
    </row>
    <row r="377" spans="4:4" x14ac:dyDescent="0.25">
      <c r="D377" s="1"/>
    </row>
    <row r="378" spans="4:4" x14ac:dyDescent="0.25">
      <c r="D378" s="1"/>
    </row>
    <row r="379" spans="4:4" x14ac:dyDescent="0.25">
      <c r="D379" s="1"/>
    </row>
    <row r="380" spans="4:4" x14ac:dyDescent="0.25">
      <c r="D380" s="1"/>
    </row>
    <row r="381" spans="4:4" x14ac:dyDescent="0.25">
      <c r="D381" s="1"/>
    </row>
    <row r="382" spans="4:4" x14ac:dyDescent="0.25">
      <c r="D382" s="1"/>
    </row>
    <row r="383" spans="4:4" x14ac:dyDescent="0.25">
      <c r="D383" s="1"/>
    </row>
    <row r="384" spans="4:4" x14ac:dyDescent="0.25">
      <c r="D384" s="1"/>
    </row>
    <row r="385" spans="4:4" x14ac:dyDescent="0.25">
      <c r="D385" s="1"/>
    </row>
    <row r="386" spans="4:4" x14ac:dyDescent="0.25">
      <c r="D386" s="1"/>
    </row>
    <row r="387" spans="4:4" x14ac:dyDescent="0.25">
      <c r="D387" s="1"/>
    </row>
    <row r="388" spans="4:4" x14ac:dyDescent="0.25">
      <c r="D388" s="1"/>
    </row>
    <row r="389" spans="4:4" x14ac:dyDescent="0.25">
      <c r="D389" s="1"/>
    </row>
    <row r="390" spans="4:4" x14ac:dyDescent="0.25">
      <c r="D390" s="1"/>
    </row>
    <row r="391" spans="4:4" x14ac:dyDescent="0.25">
      <c r="D391" s="1"/>
    </row>
    <row r="392" spans="4:4" x14ac:dyDescent="0.25">
      <c r="D392" s="1"/>
    </row>
    <row r="393" spans="4:4" x14ac:dyDescent="0.25">
      <c r="D393" s="1"/>
    </row>
    <row r="394" spans="4:4" x14ac:dyDescent="0.25">
      <c r="D394" s="1"/>
    </row>
    <row r="395" spans="4:4" x14ac:dyDescent="0.25">
      <c r="D395" s="1"/>
    </row>
    <row r="396" spans="4:4" x14ac:dyDescent="0.25">
      <c r="D396" s="1"/>
    </row>
    <row r="397" spans="4:4" x14ac:dyDescent="0.25">
      <c r="D397" s="1"/>
    </row>
    <row r="398" spans="4:4" x14ac:dyDescent="0.25">
      <c r="D398" s="1"/>
    </row>
    <row r="399" spans="4:4" x14ac:dyDescent="0.25">
      <c r="D399" s="1"/>
    </row>
    <row r="400" spans="4:4" x14ac:dyDescent="0.25">
      <c r="D400" s="1"/>
    </row>
    <row r="401" spans="4:4" x14ac:dyDescent="0.25">
      <c r="D401" s="1"/>
    </row>
    <row r="402" spans="4:4" x14ac:dyDescent="0.25">
      <c r="D402" s="1"/>
    </row>
    <row r="403" spans="4:4" x14ac:dyDescent="0.25">
      <c r="D403" s="1"/>
    </row>
    <row r="404" spans="4:4" x14ac:dyDescent="0.25">
      <c r="D404" s="1"/>
    </row>
    <row r="405" spans="4:4" x14ac:dyDescent="0.25">
      <c r="D405" s="1"/>
    </row>
    <row r="406" spans="4:4" x14ac:dyDescent="0.25">
      <c r="D406" s="1"/>
    </row>
    <row r="407" spans="4:4" x14ac:dyDescent="0.25">
      <c r="D407" s="1"/>
    </row>
    <row r="408" spans="4:4" x14ac:dyDescent="0.25">
      <c r="D408" s="1"/>
    </row>
    <row r="409" spans="4:4" x14ac:dyDescent="0.25">
      <c r="D409" s="1"/>
    </row>
    <row r="410" spans="4:4" x14ac:dyDescent="0.25">
      <c r="D410" s="1"/>
    </row>
    <row r="411" spans="4:4" x14ac:dyDescent="0.25">
      <c r="D411" s="1"/>
    </row>
    <row r="412" spans="4:4" x14ac:dyDescent="0.25">
      <c r="D412" s="1"/>
    </row>
    <row r="413" spans="4:4" x14ac:dyDescent="0.25">
      <c r="D413" s="1"/>
    </row>
    <row r="414" spans="4:4" x14ac:dyDescent="0.25">
      <c r="D414" s="1"/>
    </row>
    <row r="415" spans="4:4" x14ac:dyDescent="0.25">
      <c r="D415" s="1"/>
    </row>
    <row r="416" spans="4:4" x14ac:dyDescent="0.25">
      <c r="D416" s="1"/>
    </row>
    <row r="417" spans="4:4" x14ac:dyDescent="0.25">
      <c r="D417" s="1"/>
    </row>
    <row r="418" spans="4:4" x14ac:dyDescent="0.25">
      <c r="D418" s="1"/>
    </row>
    <row r="419" spans="4:4" x14ac:dyDescent="0.25">
      <c r="D419" s="1"/>
    </row>
    <row r="420" spans="4:4" x14ac:dyDescent="0.25">
      <c r="D420" s="1"/>
    </row>
    <row r="421" spans="4:4" x14ac:dyDescent="0.25">
      <c r="D421" s="1"/>
    </row>
    <row r="422" spans="4:4" x14ac:dyDescent="0.25">
      <c r="D422" s="1"/>
    </row>
    <row r="423" spans="4:4" x14ac:dyDescent="0.25">
      <c r="D423" s="1"/>
    </row>
    <row r="424" spans="4:4" x14ac:dyDescent="0.25">
      <c r="D424" s="1"/>
    </row>
    <row r="425" spans="4:4" x14ac:dyDescent="0.25">
      <c r="D425" s="1"/>
    </row>
    <row r="426" spans="4:4" x14ac:dyDescent="0.25">
      <c r="D426" s="1"/>
    </row>
    <row r="427" spans="4:4" x14ac:dyDescent="0.25">
      <c r="D427" s="1"/>
    </row>
    <row r="428" spans="4:4" x14ac:dyDescent="0.25">
      <c r="D428" s="1"/>
    </row>
    <row r="429" spans="4:4" x14ac:dyDescent="0.25">
      <c r="D429" s="1"/>
    </row>
    <row r="430" spans="4:4" x14ac:dyDescent="0.25">
      <c r="D430" s="1"/>
    </row>
    <row r="431" spans="4:4" x14ac:dyDescent="0.25">
      <c r="D431" s="1"/>
    </row>
    <row r="432" spans="4:4" x14ac:dyDescent="0.25">
      <c r="D432" s="1"/>
    </row>
    <row r="433" spans="4:4" x14ac:dyDescent="0.25">
      <c r="D433" s="1"/>
    </row>
    <row r="434" spans="4:4" x14ac:dyDescent="0.25">
      <c r="D434" s="1"/>
    </row>
    <row r="435" spans="4:4" x14ac:dyDescent="0.25">
      <c r="D435" s="1"/>
    </row>
    <row r="436" spans="4:4" x14ac:dyDescent="0.25">
      <c r="D436" s="1"/>
    </row>
    <row r="437" spans="4:4" x14ac:dyDescent="0.25">
      <c r="D437" s="1"/>
    </row>
    <row r="438" spans="4:4" x14ac:dyDescent="0.25">
      <c r="D438" s="1"/>
    </row>
    <row r="439" spans="4:4" x14ac:dyDescent="0.25">
      <c r="D439" s="1"/>
    </row>
    <row r="440" spans="4:4" x14ac:dyDescent="0.25">
      <c r="D440" s="1"/>
    </row>
    <row r="441" spans="4:4" x14ac:dyDescent="0.25">
      <c r="D441" s="1"/>
    </row>
    <row r="442" spans="4:4" x14ac:dyDescent="0.25">
      <c r="D442" s="1"/>
    </row>
    <row r="443" spans="4:4" x14ac:dyDescent="0.25">
      <c r="D443" s="1"/>
    </row>
    <row r="444" spans="4:4" x14ac:dyDescent="0.25">
      <c r="D444" s="1"/>
    </row>
    <row r="445" spans="4:4" x14ac:dyDescent="0.25">
      <c r="D445" s="1"/>
    </row>
    <row r="446" spans="4:4" x14ac:dyDescent="0.25">
      <c r="D446" s="1"/>
    </row>
    <row r="447" spans="4:4" x14ac:dyDescent="0.25">
      <c r="D447" s="1"/>
    </row>
    <row r="448" spans="4:4" x14ac:dyDescent="0.25">
      <c r="D448" s="1"/>
    </row>
    <row r="449" spans="4:4" x14ac:dyDescent="0.25">
      <c r="D449" s="1"/>
    </row>
    <row r="450" spans="4:4" x14ac:dyDescent="0.25">
      <c r="D450" s="1"/>
    </row>
    <row r="451" spans="4:4" x14ac:dyDescent="0.25">
      <c r="D451" s="1"/>
    </row>
    <row r="452" spans="4:4" x14ac:dyDescent="0.25">
      <c r="D452" s="1"/>
    </row>
    <row r="453" spans="4:4" x14ac:dyDescent="0.25">
      <c r="D453" s="1"/>
    </row>
    <row r="454" spans="4:4" x14ac:dyDescent="0.25">
      <c r="D454" s="1"/>
    </row>
    <row r="455" spans="4:4" x14ac:dyDescent="0.25">
      <c r="D455" s="1"/>
    </row>
    <row r="456" spans="4:4" x14ac:dyDescent="0.25">
      <c r="D456" s="1"/>
    </row>
    <row r="457" spans="4:4" x14ac:dyDescent="0.25">
      <c r="D457" s="1"/>
    </row>
    <row r="458" spans="4:4" x14ac:dyDescent="0.25">
      <c r="D458" s="1"/>
    </row>
    <row r="459" spans="4:4" x14ac:dyDescent="0.25">
      <c r="D459" s="1"/>
    </row>
    <row r="460" spans="4:4" x14ac:dyDescent="0.25">
      <c r="D460" s="1"/>
    </row>
    <row r="461" spans="4:4" x14ac:dyDescent="0.25">
      <c r="D461" s="1"/>
    </row>
    <row r="462" spans="4:4" x14ac:dyDescent="0.25">
      <c r="D462" s="1"/>
    </row>
    <row r="463" spans="4:4" x14ac:dyDescent="0.25">
      <c r="D463" s="1"/>
    </row>
    <row r="464" spans="4:4" x14ac:dyDescent="0.25">
      <c r="D464" s="1"/>
    </row>
    <row r="465" spans="4:4" x14ac:dyDescent="0.25">
      <c r="D465" s="1"/>
    </row>
    <row r="466" spans="4:4" x14ac:dyDescent="0.25">
      <c r="D466" s="1"/>
    </row>
    <row r="467" spans="4:4" x14ac:dyDescent="0.25">
      <c r="D467" s="1"/>
    </row>
    <row r="468" spans="4:4" x14ac:dyDescent="0.25">
      <c r="D468" s="1"/>
    </row>
    <row r="469" spans="4:4" x14ac:dyDescent="0.25">
      <c r="D469" s="1"/>
    </row>
    <row r="470" spans="4:4" x14ac:dyDescent="0.25">
      <c r="D470" s="1"/>
    </row>
    <row r="471" spans="4:4" x14ac:dyDescent="0.25">
      <c r="D471" s="1"/>
    </row>
    <row r="472" spans="4:4" x14ac:dyDescent="0.25">
      <c r="D472" s="1"/>
    </row>
    <row r="473" spans="4:4" x14ac:dyDescent="0.25">
      <c r="D473" s="1"/>
    </row>
    <row r="474" spans="4:4" x14ac:dyDescent="0.25">
      <c r="D474" s="1"/>
    </row>
    <row r="475" spans="4:4" x14ac:dyDescent="0.25">
      <c r="D475" s="1"/>
    </row>
    <row r="476" spans="4:4" x14ac:dyDescent="0.25">
      <c r="D476" s="1"/>
    </row>
    <row r="477" spans="4:4" x14ac:dyDescent="0.25">
      <c r="D477" s="1"/>
    </row>
    <row r="478" spans="4:4" x14ac:dyDescent="0.25">
      <c r="D478" s="1"/>
    </row>
    <row r="479" spans="4:4" x14ac:dyDescent="0.25">
      <c r="D479" s="1"/>
    </row>
    <row r="480" spans="4:4" x14ac:dyDescent="0.25">
      <c r="D480" s="1"/>
    </row>
    <row r="481" spans="4:4" x14ac:dyDescent="0.25">
      <c r="D481" s="1"/>
    </row>
    <row r="482" spans="4:4" x14ac:dyDescent="0.25">
      <c r="D482" s="1"/>
    </row>
    <row r="483" spans="4:4" x14ac:dyDescent="0.25">
      <c r="D483" s="1"/>
    </row>
    <row r="484" spans="4:4" x14ac:dyDescent="0.25">
      <c r="D484" s="1"/>
    </row>
    <row r="485" spans="4:4" x14ac:dyDescent="0.25">
      <c r="D485" s="1"/>
    </row>
    <row r="486" spans="4:4" x14ac:dyDescent="0.25">
      <c r="D486" s="1"/>
    </row>
    <row r="487" spans="4:4" x14ac:dyDescent="0.25">
      <c r="D487" s="1"/>
    </row>
    <row r="488" spans="4:4" x14ac:dyDescent="0.25">
      <c r="D488" s="1"/>
    </row>
    <row r="489" spans="4:4" x14ac:dyDescent="0.25">
      <c r="D489" s="1"/>
    </row>
    <row r="490" spans="4:4" x14ac:dyDescent="0.25">
      <c r="D490" s="1"/>
    </row>
    <row r="491" spans="4:4" x14ac:dyDescent="0.25">
      <c r="D491" s="1"/>
    </row>
    <row r="492" spans="4:4" x14ac:dyDescent="0.25">
      <c r="D492" s="1"/>
    </row>
    <row r="493" spans="4:4" x14ac:dyDescent="0.25">
      <c r="D493" s="1"/>
    </row>
    <row r="494" spans="4:4" x14ac:dyDescent="0.25">
      <c r="D494" s="1"/>
    </row>
    <row r="495" spans="4:4" x14ac:dyDescent="0.25">
      <c r="D495" s="1"/>
    </row>
    <row r="496" spans="4:4" x14ac:dyDescent="0.25">
      <c r="D496" s="1"/>
    </row>
    <row r="497" spans="4:4" x14ac:dyDescent="0.25">
      <c r="D497" s="1"/>
    </row>
    <row r="498" spans="4:4" x14ac:dyDescent="0.25">
      <c r="D498" s="1"/>
    </row>
    <row r="499" spans="4:4" x14ac:dyDescent="0.25">
      <c r="D499" s="1"/>
    </row>
    <row r="500" spans="4:4" x14ac:dyDescent="0.25">
      <c r="D500" s="1"/>
    </row>
    <row r="501" spans="4:4" x14ac:dyDescent="0.25">
      <c r="D501" s="1"/>
    </row>
    <row r="502" spans="4:4" x14ac:dyDescent="0.25">
      <c r="D502" s="1"/>
    </row>
    <row r="503" spans="4:4" x14ac:dyDescent="0.25">
      <c r="D503" s="1"/>
    </row>
    <row r="504" spans="4:4" x14ac:dyDescent="0.25">
      <c r="D504" s="1"/>
    </row>
    <row r="505" spans="4:4" x14ac:dyDescent="0.25">
      <c r="D505" s="1"/>
    </row>
    <row r="506" spans="4:4" x14ac:dyDescent="0.25">
      <c r="D506" s="1"/>
    </row>
    <row r="507" spans="4:4" x14ac:dyDescent="0.25">
      <c r="D507" s="1"/>
    </row>
    <row r="508" spans="4:4" x14ac:dyDescent="0.25">
      <c r="D508" s="1"/>
    </row>
    <row r="509" spans="4:4" x14ac:dyDescent="0.25">
      <c r="D509" s="1"/>
    </row>
    <row r="510" spans="4:4" x14ac:dyDescent="0.25">
      <c r="D510" s="1"/>
    </row>
    <row r="511" spans="4:4" x14ac:dyDescent="0.25">
      <c r="D511" s="1"/>
    </row>
    <row r="512" spans="4:4" x14ac:dyDescent="0.25">
      <c r="D512" s="1"/>
    </row>
    <row r="513" spans="4:4" x14ac:dyDescent="0.25">
      <c r="D513" s="1"/>
    </row>
    <row r="514" spans="4:4" x14ac:dyDescent="0.25">
      <c r="D514" s="1"/>
    </row>
    <row r="515" spans="4:4" x14ac:dyDescent="0.25">
      <c r="D515" s="1"/>
    </row>
    <row r="516" spans="4:4" x14ac:dyDescent="0.25">
      <c r="D516" s="1"/>
    </row>
    <row r="517" spans="4:4" x14ac:dyDescent="0.25">
      <c r="D517" s="1"/>
    </row>
    <row r="518" spans="4:4" x14ac:dyDescent="0.25">
      <c r="D518" s="1"/>
    </row>
    <row r="519" spans="4:4" x14ac:dyDescent="0.25">
      <c r="D519" s="1"/>
    </row>
    <row r="520" spans="4:4" x14ac:dyDescent="0.25">
      <c r="D520" s="1"/>
    </row>
    <row r="521" spans="4:4" x14ac:dyDescent="0.25">
      <c r="D521" s="1"/>
    </row>
    <row r="522" spans="4:4" x14ac:dyDescent="0.25">
      <c r="D522" s="1"/>
    </row>
    <row r="523" spans="4:4" x14ac:dyDescent="0.25">
      <c r="D523" s="1"/>
    </row>
    <row r="524" spans="4:4" x14ac:dyDescent="0.25">
      <c r="D524" s="1"/>
    </row>
    <row r="525" spans="4:4" x14ac:dyDescent="0.25">
      <c r="D525" s="1"/>
    </row>
    <row r="526" spans="4:4" x14ac:dyDescent="0.25">
      <c r="D526" s="1"/>
    </row>
    <row r="527" spans="4:4" x14ac:dyDescent="0.25">
      <c r="D527" s="1"/>
    </row>
    <row r="528" spans="4:4" x14ac:dyDescent="0.25">
      <c r="D528" s="1"/>
    </row>
    <row r="529" spans="4:4" x14ac:dyDescent="0.25">
      <c r="D529" s="1"/>
    </row>
    <row r="530" spans="4:4" x14ac:dyDescent="0.25">
      <c r="D530" s="1"/>
    </row>
    <row r="531" spans="4:4" x14ac:dyDescent="0.25">
      <c r="D531" s="1"/>
    </row>
    <row r="532" spans="4:4" x14ac:dyDescent="0.25">
      <c r="D532" s="1"/>
    </row>
    <row r="533" spans="4:4" x14ac:dyDescent="0.25">
      <c r="D533" s="1"/>
    </row>
    <row r="534" spans="4:4" x14ac:dyDescent="0.25">
      <c r="D534" s="1"/>
    </row>
    <row r="535" spans="4:4" x14ac:dyDescent="0.25">
      <c r="D535" s="1"/>
    </row>
    <row r="536" spans="4:4" x14ac:dyDescent="0.25">
      <c r="D536" s="1"/>
    </row>
    <row r="537" spans="4:4" x14ac:dyDescent="0.25">
      <c r="D537" s="1"/>
    </row>
    <row r="538" spans="4:4" x14ac:dyDescent="0.25">
      <c r="D538" s="1"/>
    </row>
    <row r="539" spans="4:4" x14ac:dyDescent="0.25">
      <c r="D539" s="1"/>
    </row>
    <row r="540" spans="4:4" x14ac:dyDescent="0.25">
      <c r="D540" s="1"/>
    </row>
    <row r="541" spans="4:4" x14ac:dyDescent="0.25">
      <c r="D541" s="1"/>
    </row>
    <row r="542" spans="4:4" x14ac:dyDescent="0.25">
      <c r="D542" s="1"/>
    </row>
    <row r="543" spans="4:4" x14ac:dyDescent="0.25">
      <c r="D543" s="1"/>
    </row>
    <row r="544" spans="4:4" x14ac:dyDescent="0.25">
      <c r="D544" s="1"/>
    </row>
    <row r="545" spans="4:4" x14ac:dyDescent="0.25">
      <c r="D545" s="1"/>
    </row>
    <row r="546" spans="4:4" x14ac:dyDescent="0.25">
      <c r="D546" s="1"/>
    </row>
    <row r="547" spans="4:4" x14ac:dyDescent="0.25">
      <c r="D547" s="1"/>
    </row>
    <row r="548" spans="4:4" x14ac:dyDescent="0.25">
      <c r="D548" s="1"/>
    </row>
    <row r="549" spans="4:4" x14ac:dyDescent="0.25">
      <c r="D549" s="1"/>
    </row>
    <row r="550" spans="4:4" x14ac:dyDescent="0.25">
      <c r="D550" s="1"/>
    </row>
    <row r="551" spans="4:4" x14ac:dyDescent="0.25">
      <c r="D551" s="1"/>
    </row>
    <row r="552" spans="4:4" x14ac:dyDescent="0.25">
      <c r="D552" s="1"/>
    </row>
    <row r="553" spans="4:4" x14ac:dyDescent="0.25">
      <c r="D553" s="1"/>
    </row>
    <row r="554" spans="4:4" x14ac:dyDescent="0.25">
      <c r="D554" s="1"/>
    </row>
    <row r="555" spans="4:4" x14ac:dyDescent="0.25">
      <c r="D555" s="1"/>
    </row>
    <row r="556" spans="4:4" x14ac:dyDescent="0.25">
      <c r="D556" s="1"/>
    </row>
    <row r="557" spans="4:4" x14ac:dyDescent="0.25">
      <c r="D557" s="1"/>
    </row>
    <row r="558" spans="4:4" x14ac:dyDescent="0.25">
      <c r="D558" s="1"/>
    </row>
    <row r="559" spans="4:4" x14ac:dyDescent="0.25">
      <c r="D559" s="1"/>
    </row>
    <row r="560" spans="4:4" x14ac:dyDescent="0.25">
      <c r="D560" s="1"/>
    </row>
    <row r="561" spans="4:4" x14ac:dyDescent="0.25">
      <c r="D561" s="1"/>
    </row>
    <row r="562" spans="4:4" x14ac:dyDescent="0.25">
      <c r="D562" s="1"/>
    </row>
    <row r="563" spans="4:4" x14ac:dyDescent="0.25">
      <c r="D563" s="1"/>
    </row>
    <row r="564" spans="4:4" x14ac:dyDescent="0.25">
      <c r="D564" s="1"/>
    </row>
    <row r="565" spans="4:4" x14ac:dyDescent="0.25">
      <c r="D565" s="1"/>
    </row>
    <row r="566" spans="4:4" x14ac:dyDescent="0.25">
      <c r="D566" s="1"/>
    </row>
    <row r="567" spans="4:4" x14ac:dyDescent="0.25">
      <c r="D567" s="1"/>
    </row>
    <row r="568" spans="4:4" x14ac:dyDescent="0.25">
      <c r="D568" s="1"/>
    </row>
    <row r="569" spans="4:4" x14ac:dyDescent="0.25">
      <c r="D569" s="1"/>
    </row>
    <row r="570" spans="4:4" x14ac:dyDescent="0.25">
      <c r="D570" s="1"/>
    </row>
    <row r="571" spans="4:4" x14ac:dyDescent="0.25">
      <c r="D571" s="1"/>
    </row>
    <row r="572" spans="4:4" x14ac:dyDescent="0.25">
      <c r="D572" s="1"/>
    </row>
    <row r="573" spans="4:4" x14ac:dyDescent="0.25">
      <c r="D573" s="1"/>
    </row>
    <row r="574" spans="4:4" x14ac:dyDescent="0.25">
      <c r="D574" s="1"/>
    </row>
    <row r="575" spans="4:4" x14ac:dyDescent="0.25">
      <c r="D575" s="1"/>
    </row>
    <row r="576" spans="4:4" x14ac:dyDescent="0.25">
      <c r="D576" s="1"/>
    </row>
    <row r="577" spans="4:4" x14ac:dyDescent="0.25">
      <c r="D577" s="1"/>
    </row>
    <row r="578" spans="4:4" x14ac:dyDescent="0.25">
      <c r="D578" s="1"/>
    </row>
    <row r="579" spans="4:4" x14ac:dyDescent="0.25">
      <c r="D579" s="1"/>
    </row>
    <row r="580" spans="4:4" x14ac:dyDescent="0.25">
      <c r="D580" s="1"/>
    </row>
    <row r="581" spans="4:4" x14ac:dyDescent="0.25">
      <c r="D581" s="1"/>
    </row>
    <row r="582" spans="4:4" x14ac:dyDescent="0.25">
      <c r="D582" s="1"/>
    </row>
    <row r="583" spans="4:4" x14ac:dyDescent="0.25">
      <c r="D583" s="1"/>
    </row>
    <row r="584" spans="4:4" x14ac:dyDescent="0.25">
      <c r="D584" s="1"/>
    </row>
    <row r="585" spans="4:4" x14ac:dyDescent="0.25">
      <c r="D585" s="1"/>
    </row>
    <row r="586" spans="4:4" x14ac:dyDescent="0.25">
      <c r="D586" s="1"/>
    </row>
    <row r="587" spans="4:4" x14ac:dyDescent="0.25">
      <c r="D587" s="1"/>
    </row>
    <row r="588" spans="4:4" x14ac:dyDescent="0.25">
      <c r="D588" s="1"/>
    </row>
    <row r="589" spans="4:4" x14ac:dyDescent="0.25">
      <c r="D589" s="1"/>
    </row>
    <row r="590" spans="4:4" x14ac:dyDescent="0.25">
      <c r="D590" s="1"/>
    </row>
    <row r="591" spans="4:4" x14ac:dyDescent="0.25">
      <c r="D591" s="1"/>
    </row>
    <row r="592" spans="4:4" x14ac:dyDescent="0.25">
      <c r="D592" s="1"/>
    </row>
    <row r="593" spans="4:4" x14ac:dyDescent="0.25">
      <c r="D593" s="1"/>
    </row>
    <row r="594" spans="4:4" x14ac:dyDescent="0.25">
      <c r="D594" s="1"/>
    </row>
    <row r="595" spans="4:4" x14ac:dyDescent="0.25">
      <c r="D595" s="1"/>
    </row>
    <row r="596" spans="4:4" x14ac:dyDescent="0.25">
      <c r="D596" s="1"/>
    </row>
    <row r="597" spans="4:4" x14ac:dyDescent="0.25">
      <c r="D597" s="1"/>
    </row>
    <row r="598" spans="4:4" x14ac:dyDescent="0.25">
      <c r="D598" s="1"/>
    </row>
    <row r="599" spans="4:4" x14ac:dyDescent="0.25">
      <c r="D599" s="1"/>
    </row>
    <row r="600" spans="4:4" x14ac:dyDescent="0.25">
      <c r="D600" s="1"/>
    </row>
    <row r="601" spans="4:4" x14ac:dyDescent="0.25">
      <c r="D601" s="1"/>
    </row>
    <row r="602" spans="4:4" x14ac:dyDescent="0.25">
      <c r="D602" s="1"/>
    </row>
    <row r="603" spans="4:4" x14ac:dyDescent="0.25">
      <c r="D603" s="1"/>
    </row>
    <row r="604" spans="4:4" x14ac:dyDescent="0.25">
      <c r="D604" s="1"/>
    </row>
    <row r="605" spans="4:4" x14ac:dyDescent="0.25">
      <c r="D605" s="1"/>
    </row>
    <row r="606" spans="4:4" x14ac:dyDescent="0.25">
      <c r="D606" s="1"/>
    </row>
    <row r="607" spans="4:4" x14ac:dyDescent="0.25">
      <c r="D607" s="1"/>
    </row>
    <row r="608" spans="4:4" x14ac:dyDescent="0.25">
      <c r="D608" s="1"/>
    </row>
    <row r="609" spans="4:4" x14ac:dyDescent="0.25">
      <c r="D609" s="1"/>
    </row>
    <row r="610" spans="4:4" x14ac:dyDescent="0.25">
      <c r="D610" s="1"/>
    </row>
    <row r="611" spans="4:4" x14ac:dyDescent="0.25">
      <c r="D611" s="1"/>
    </row>
    <row r="612" spans="4:4" x14ac:dyDescent="0.25">
      <c r="D612" s="1"/>
    </row>
    <row r="613" spans="4:4" x14ac:dyDescent="0.25">
      <c r="D613" s="1"/>
    </row>
    <row r="614" spans="4:4" x14ac:dyDescent="0.25">
      <c r="D614" s="1"/>
    </row>
    <row r="615" spans="4:4" x14ac:dyDescent="0.25">
      <c r="D615" s="1"/>
    </row>
    <row r="616" spans="4:4" x14ac:dyDescent="0.25">
      <c r="D616" s="1"/>
    </row>
    <row r="617" spans="4:4" x14ac:dyDescent="0.25">
      <c r="D617" s="1"/>
    </row>
    <row r="618" spans="4:4" x14ac:dyDescent="0.25">
      <c r="D618" s="1"/>
    </row>
    <row r="619" spans="4:4" x14ac:dyDescent="0.25">
      <c r="D619" s="1"/>
    </row>
    <row r="620" spans="4:4" x14ac:dyDescent="0.25">
      <c r="D620" s="1"/>
    </row>
    <row r="621" spans="4:4" x14ac:dyDescent="0.25">
      <c r="D621" s="1"/>
    </row>
    <row r="622" spans="4:4" x14ac:dyDescent="0.25">
      <c r="D622" s="1"/>
    </row>
    <row r="623" spans="4:4" x14ac:dyDescent="0.25">
      <c r="D623" s="1"/>
    </row>
    <row r="624" spans="4:4" x14ac:dyDescent="0.25">
      <c r="D624" s="1"/>
    </row>
    <row r="625" spans="4:4" x14ac:dyDescent="0.25">
      <c r="D625" s="1"/>
    </row>
    <row r="626" spans="4:4" x14ac:dyDescent="0.25">
      <c r="D626" s="1"/>
    </row>
    <row r="627" spans="4:4" x14ac:dyDescent="0.25">
      <c r="D627" s="1"/>
    </row>
    <row r="628" spans="4:4" x14ac:dyDescent="0.25">
      <c r="D628" s="1"/>
    </row>
    <row r="629" spans="4:4" x14ac:dyDescent="0.25">
      <c r="D629" s="1"/>
    </row>
    <row r="630" spans="4:4" x14ac:dyDescent="0.25">
      <c r="D630" s="1"/>
    </row>
    <row r="631" spans="4:4" x14ac:dyDescent="0.25">
      <c r="D631" s="1"/>
    </row>
    <row r="632" spans="4:4" x14ac:dyDescent="0.25">
      <c r="D632" s="1"/>
    </row>
    <row r="633" spans="4:4" x14ac:dyDescent="0.25">
      <c r="D633" s="1"/>
    </row>
    <row r="634" spans="4:4" x14ac:dyDescent="0.25">
      <c r="D634" s="1"/>
    </row>
    <row r="635" spans="4:4" x14ac:dyDescent="0.25">
      <c r="D635" s="1"/>
    </row>
    <row r="636" spans="4:4" x14ac:dyDescent="0.25">
      <c r="D636" s="1"/>
    </row>
    <row r="637" spans="4:4" x14ac:dyDescent="0.25">
      <c r="D637" s="1"/>
    </row>
    <row r="638" spans="4:4" x14ac:dyDescent="0.25">
      <c r="D638" s="1"/>
    </row>
    <row r="639" spans="4:4" x14ac:dyDescent="0.25">
      <c r="D639" s="1"/>
    </row>
    <row r="640" spans="4:4" x14ac:dyDescent="0.25">
      <c r="D640" s="1"/>
    </row>
    <row r="641" spans="4:4" x14ac:dyDescent="0.25">
      <c r="D641" s="1"/>
    </row>
    <row r="642" spans="4:4" x14ac:dyDescent="0.25">
      <c r="D642" s="1"/>
    </row>
    <row r="643" spans="4:4" x14ac:dyDescent="0.25">
      <c r="D643" s="1"/>
    </row>
    <row r="644" spans="4:4" x14ac:dyDescent="0.25">
      <c r="D644" s="1"/>
    </row>
    <row r="645" spans="4:4" x14ac:dyDescent="0.25">
      <c r="D645" s="1"/>
    </row>
    <row r="646" spans="4:4" x14ac:dyDescent="0.25">
      <c r="D646" s="1"/>
    </row>
    <row r="647" spans="4:4" x14ac:dyDescent="0.25">
      <c r="D647" s="1"/>
    </row>
    <row r="648" spans="4:4" x14ac:dyDescent="0.25">
      <c r="D648" s="1"/>
    </row>
    <row r="649" spans="4:4" x14ac:dyDescent="0.25">
      <c r="D649" s="1"/>
    </row>
    <row r="650" spans="4:4" x14ac:dyDescent="0.25">
      <c r="D650" s="1"/>
    </row>
    <row r="651" spans="4:4" x14ac:dyDescent="0.25">
      <c r="D651" s="1"/>
    </row>
    <row r="652" spans="4:4" x14ac:dyDescent="0.25">
      <c r="D652" s="1"/>
    </row>
    <row r="653" spans="4:4" x14ac:dyDescent="0.25">
      <c r="D653" s="1"/>
    </row>
    <row r="654" spans="4:4" x14ac:dyDescent="0.25">
      <c r="D654" s="1"/>
    </row>
    <row r="655" spans="4:4" x14ac:dyDescent="0.25">
      <c r="D655" s="1"/>
    </row>
    <row r="656" spans="4:4" x14ac:dyDescent="0.25">
      <c r="D656" s="1"/>
    </row>
    <row r="657" spans="4:4" x14ac:dyDescent="0.25">
      <c r="D657" s="1"/>
    </row>
    <row r="658" spans="4:4" x14ac:dyDescent="0.25">
      <c r="D658" s="1"/>
    </row>
    <row r="659" spans="4:4" x14ac:dyDescent="0.25">
      <c r="D659" s="1"/>
    </row>
    <row r="660" spans="4:4" x14ac:dyDescent="0.25">
      <c r="D660" s="1"/>
    </row>
    <row r="661" spans="4:4" x14ac:dyDescent="0.25">
      <c r="D661" s="1"/>
    </row>
    <row r="662" spans="4:4" x14ac:dyDescent="0.25">
      <c r="D662" s="1"/>
    </row>
    <row r="663" spans="4:4" x14ac:dyDescent="0.25">
      <c r="D663" s="1"/>
    </row>
    <row r="664" spans="4:4" x14ac:dyDescent="0.25">
      <c r="D664" s="1"/>
    </row>
    <row r="665" spans="4:4" x14ac:dyDescent="0.25">
      <c r="D665" s="1"/>
    </row>
    <row r="666" spans="4:4" x14ac:dyDescent="0.25">
      <c r="D666" s="1"/>
    </row>
    <row r="667" spans="4:4" x14ac:dyDescent="0.25">
      <c r="D667" s="1"/>
    </row>
    <row r="668" spans="4:4" x14ac:dyDescent="0.25">
      <c r="D668" s="1"/>
    </row>
    <row r="669" spans="4:4" x14ac:dyDescent="0.25">
      <c r="D669" s="1"/>
    </row>
    <row r="670" spans="4:4" x14ac:dyDescent="0.25">
      <c r="D670" s="1"/>
    </row>
    <row r="671" spans="4:4" x14ac:dyDescent="0.25">
      <c r="D671" s="1"/>
    </row>
    <row r="672" spans="4:4" x14ac:dyDescent="0.25">
      <c r="D672" s="1"/>
    </row>
    <row r="673" spans="4:4" x14ac:dyDescent="0.25">
      <c r="D673" s="1"/>
    </row>
    <row r="674" spans="4:4" x14ac:dyDescent="0.25">
      <c r="D674" s="1"/>
    </row>
    <row r="675" spans="4:4" x14ac:dyDescent="0.25">
      <c r="D675" s="1"/>
    </row>
    <row r="676" spans="4:4" x14ac:dyDescent="0.25">
      <c r="D676" s="1"/>
    </row>
    <row r="677" spans="4:4" x14ac:dyDescent="0.25">
      <c r="D677" s="1"/>
    </row>
    <row r="678" spans="4:4" x14ac:dyDescent="0.25">
      <c r="D678" s="1"/>
    </row>
    <row r="679" spans="4:4" x14ac:dyDescent="0.25">
      <c r="D679" s="1"/>
    </row>
    <row r="680" spans="4:4" x14ac:dyDescent="0.25">
      <c r="D680" s="1"/>
    </row>
    <row r="681" spans="4:4" x14ac:dyDescent="0.25">
      <c r="D681" s="1"/>
    </row>
    <row r="682" spans="4:4" x14ac:dyDescent="0.25">
      <c r="D682" s="1"/>
    </row>
    <row r="683" spans="4:4" x14ac:dyDescent="0.25">
      <c r="D683" s="1"/>
    </row>
    <row r="684" spans="4:4" x14ac:dyDescent="0.25">
      <c r="D684" s="1"/>
    </row>
    <row r="685" spans="4:4" x14ac:dyDescent="0.25">
      <c r="D685" s="1"/>
    </row>
    <row r="686" spans="4:4" x14ac:dyDescent="0.25">
      <c r="D686" s="1"/>
    </row>
    <row r="687" spans="4:4" x14ac:dyDescent="0.25">
      <c r="D687" s="1"/>
    </row>
    <row r="688" spans="4:4" x14ac:dyDescent="0.25">
      <c r="D688" s="1"/>
    </row>
    <row r="689" spans="4:4" x14ac:dyDescent="0.25">
      <c r="D689" s="1"/>
    </row>
    <row r="690" spans="4:4" x14ac:dyDescent="0.25">
      <c r="D690" s="1"/>
    </row>
    <row r="691" spans="4:4" x14ac:dyDescent="0.25">
      <c r="D691" s="1"/>
    </row>
    <row r="692" spans="4:4" x14ac:dyDescent="0.25">
      <c r="D692" s="1"/>
    </row>
    <row r="693" spans="4:4" x14ac:dyDescent="0.25">
      <c r="D693" s="1"/>
    </row>
    <row r="694" spans="4:4" x14ac:dyDescent="0.25">
      <c r="D694" s="1"/>
    </row>
    <row r="695" spans="4:4" x14ac:dyDescent="0.25">
      <c r="D695" s="1"/>
    </row>
    <row r="696" spans="4:4" x14ac:dyDescent="0.25">
      <c r="D696" s="1"/>
    </row>
    <row r="697" spans="4:4" x14ac:dyDescent="0.25">
      <c r="D697" s="1"/>
    </row>
    <row r="698" spans="4:4" x14ac:dyDescent="0.25">
      <c r="D698" s="1"/>
    </row>
    <row r="699" spans="4:4" x14ac:dyDescent="0.25">
      <c r="D699" s="1"/>
    </row>
    <row r="700" spans="4:4" x14ac:dyDescent="0.25">
      <c r="D700" s="1"/>
    </row>
    <row r="701" spans="4:4" x14ac:dyDescent="0.25">
      <c r="D701" s="1"/>
    </row>
    <row r="702" spans="4:4" x14ac:dyDescent="0.25">
      <c r="D702" s="1"/>
    </row>
    <row r="703" spans="4:4" x14ac:dyDescent="0.25">
      <c r="D703" s="1"/>
    </row>
    <row r="704" spans="4:4" x14ac:dyDescent="0.25">
      <c r="D704" s="1"/>
    </row>
    <row r="705" spans="4:4" x14ac:dyDescent="0.25">
      <c r="D705" s="1"/>
    </row>
    <row r="706" spans="4:4" x14ac:dyDescent="0.25">
      <c r="D706" s="1"/>
    </row>
    <row r="707" spans="4:4" x14ac:dyDescent="0.25">
      <c r="D707" s="1"/>
    </row>
    <row r="708" spans="4:4" x14ac:dyDescent="0.25">
      <c r="D708" s="1"/>
    </row>
    <row r="709" spans="4:4" x14ac:dyDescent="0.25">
      <c r="D709" s="1"/>
    </row>
    <row r="710" spans="4:4" x14ac:dyDescent="0.25">
      <c r="D710" s="1"/>
    </row>
    <row r="711" spans="4:4" x14ac:dyDescent="0.25">
      <c r="D711" s="1"/>
    </row>
    <row r="712" spans="4:4" x14ac:dyDescent="0.25">
      <c r="D712" s="1"/>
    </row>
    <row r="713" spans="4:4" x14ac:dyDescent="0.25">
      <c r="D713" s="1"/>
    </row>
    <row r="714" spans="4:4" x14ac:dyDescent="0.25">
      <c r="D714" s="1"/>
    </row>
    <row r="715" spans="4:4" x14ac:dyDescent="0.25">
      <c r="D715" s="1"/>
    </row>
    <row r="716" spans="4:4" x14ac:dyDescent="0.25">
      <c r="D716" s="1"/>
    </row>
    <row r="717" spans="4:4" x14ac:dyDescent="0.25">
      <c r="D717" s="1"/>
    </row>
    <row r="718" spans="4:4" x14ac:dyDescent="0.25">
      <c r="D718" s="1"/>
    </row>
    <row r="719" spans="4:4" x14ac:dyDescent="0.25">
      <c r="D719" s="1"/>
    </row>
    <row r="720" spans="4:4" x14ac:dyDescent="0.25">
      <c r="D720" s="1"/>
    </row>
    <row r="721" spans="4:4" x14ac:dyDescent="0.25">
      <c r="D721" s="1"/>
    </row>
    <row r="722" spans="4:4" x14ac:dyDescent="0.25">
      <c r="D722" s="1"/>
    </row>
    <row r="723" spans="4:4" x14ac:dyDescent="0.25">
      <c r="D723" s="1"/>
    </row>
    <row r="724" spans="4:4" x14ac:dyDescent="0.25">
      <c r="D724" s="1"/>
    </row>
    <row r="725" spans="4:4" x14ac:dyDescent="0.25">
      <c r="D725" s="1"/>
    </row>
    <row r="726" spans="4:4" x14ac:dyDescent="0.25">
      <c r="D726" s="1"/>
    </row>
    <row r="727" spans="4:4" x14ac:dyDescent="0.25">
      <c r="D727" s="1"/>
    </row>
    <row r="728" spans="4:4" x14ac:dyDescent="0.25">
      <c r="D728" s="1"/>
    </row>
    <row r="729" spans="4:4" x14ac:dyDescent="0.25">
      <c r="D729" s="1"/>
    </row>
    <row r="730" spans="4:4" x14ac:dyDescent="0.25">
      <c r="D730" s="1"/>
    </row>
    <row r="731" spans="4:4" x14ac:dyDescent="0.25">
      <c r="D731" s="1"/>
    </row>
    <row r="732" spans="4:4" x14ac:dyDescent="0.25">
      <c r="D732" s="1"/>
    </row>
    <row r="733" spans="4:4" x14ac:dyDescent="0.25">
      <c r="D733" s="1"/>
    </row>
    <row r="734" spans="4:4" x14ac:dyDescent="0.25">
      <c r="D734" s="1"/>
    </row>
    <row r="735" spans="4:4" x14ac:dyDescent="0.25">
      <c r="D735" s="1"/>
    </row>
    <row r="736" spans="4:4" x14ac:dyDescent="0.25">
      <c r="D736" s="1"/>
    </row>
    <row r="737" spans="4:4" x14ac:dyDescent="0.25">
      <c r="D737" s="1"/>
    </row>
    <row r="738" spans="4:4" x14ac:dyDescent="0.25">
      <c r="D738" s="1"/>
    </row>
    <row r="739" spans="4:4" x14ac:dyDescent="0.25">
      <c r="D739" s="1"/>
    </row>
    <row r="740" spans="4:4" x14ac:dyDescent="0.25">
      <c r="D740" s="1"/>
    </row>
    <row r="741" spans="4:4" x14ac:dyDescent="0.25">
      <c r="D741" s="1"/>
    </row>
    <row r="742" spans="4:4" x14ac:dyDescent="0.25">
      <c r="D742" s="1"/>
    </row>
    <row r="743" spans="4:4" x14ac:dyDescent="0.25">
      <c r="D743" s="1"/>
    </row>
    <row r="744" spans="4:4" x14ac:dyDescent="0.25">
      <c r="D744" s="1"/>
    </row>
    <row r="745" spans="4:4" x14ac:dyDescent="0.25">
      <c r="D745" s="1"/>
    </row>
    <row r="746" spans="4:4" x14ac:dyDescent="0.25">
      <c r="D746" s="1"/>
    </row>
    <row r="747" spans="4:4" x14ac:dyDescent="0.25">
      <c r="D747" s="1"/>
    </row>
    <row r="748" spans="4:4" x14ac:dyDescent="0.25">
      <c r="D748" s="1"/>
    </row>
    <row r="749" spans="4:4" x14ac:dyDescent="0.25">
      <c r="D749" s="1"/>
    </row>
    <row r="750" spans="4:4" x14ac:dyDescent="0.25">
      <c r="D750" s="1"/>
    </row>
    <row r="751" spans="4:4" x14ac:dyDescent="0.25">
      <c r="D751" s="1"/>
    </row>
    <row r="752" spans="4:4" x14ac:dyDescent="0.25">
      <c r="D752" s="1"/>
    </row>
    <row r="753" spans="4:4" x14ac:dyDescent="0.25">
      <c r="D753" s="1"/>
    </row>
    <row r="754" spans="4:4" x14ac:dyDescent="0.25">
      <c r="D754" s="1"/>
    </row>
    <row r="755" spans="4:4" x14ac:dyDescent="0.25">
      <c r="D755" s="1"/>
    </row>
    <row r="756" spans="4:4" x14ac:dyDescent="0.25">
      <c r="D756" s="1"/>
    </row>
    <row r="757" spans="4:4" x14ac:dyDescent="0.25">
      <c r="D757" s="1"/>
    </row>
    <row r="758" spans="4:4" x14ac:dyDescent="0.25">
      <c r="D758" s="1"/>
    </row>
    <row r="759" spans="4:4" x14ac:dyDescent="0.25">
      <c r="D759" s="1"/>
    </row>
    <row r="760" spans="4:4" x14ac:dyDescent="0.25">
      <c r="D760" s="1"/>
    </row>
    <row r="761" spans="4:4" x14ac:dyDescent="0.25">
      <c r="D761" s="1"/>
    </row>
    <row r="762" spans="4:4" x14ac:dyDescent="0.25">
      <c r="D762" s="1"/>
    </row>
    <row r="763" spans="4:4" x14ac:dyDescent="0.25">
      <c r="D763" s="1"/>
    </row>
    <row r="764" spans="4:4" x14ac:dyDescent="0.25">
      <c r="D764" s="1"/>
    </row>
    <row r="765" spans="4:4" x14ac:dyDescent="0.25">
      <c r="D765" s="1"/>
    </row>
    <row r="766" spans="4:4" x14ac:dyDescent="0.25">
      <c r="D766" s="1"/>
    </row>
    <row r="767" spans="4:4" x14ac:dyDescent="0.25">
      <c r="D767" s="1"/>
    </row>
    <row r="768" spans="4:4" x14ac:dyDescent="0.25">
      <c r="D768" s="1"/>
    </row>
    <row r="769" spans="4:4" x14ac:dyDescent="0.25">
      <c r="D769" s="1"/>
    </row>
    <row r="770" spans="4:4" x14ac:dyDescent="0.25">
      <c r="D770" s="1"/>
    </row>
    <row r="771" spans="4:4" x14ac:dyDescent="0.25">
      <c r="D771" s="1"/>
    </row>
    <row r="772" spans="4:4" x14ac:dyDescent="0.25">
      <c r="D772" s="1"/>
    </row>
    <row r="773" spans="4:4" x14ac:dyDescent="0.25">
      <c r="D773" s="1"/>
    </row>
    <row r="774" spans="4:4" x14ac:dyDescent="0.25">
      <c r="D774" s="1"/>
    </row>
  </sheetData>
  <mergeCells count="20">
    <mergeCell ref="E3:J5"/>
    <mergeCell ref="G6:J6"/>
    <mergeCell ref="A8:J8"/>
    <mergeCell ref="A9:A10"/>
    <mergeCell ref="B9:B10"/>
    <mergeCell ref="C9:C10"/>
    <mergeCell ref="D9:D10"/>
    <mergeCell ref="E9:J9"/>
    <mergeCell ref="A55:B55"/>
    <mergeCell ref="A12:J12"/>
    <mergeCell ref="A28:B28"/>
    <mergeCell ref="A29:J29"/>
    <mergeCell ref="A34:B34"/>
    <mergeCell ref="A35:J35"/>
    <mergeCell ref="A41:B41"/>
    <mergeCell ref="A42:J42"/>
    <mergeCell ref="A43:A44"/>
    <mergeCell ref="A45:B46"/>
    <mergeCell ref="A47:B48"/>
    <mergeCell ref="I52:J52"/>
  </mergeCells>
  <pageMargins left="1.1811023622047245" right="0.39370078740157483" top="0.78740157480314965" bottom="0.78740157480314965" header="0.31496062992125984" footer="0.31496062992125984"/>
  <pageSetup paperSize="9" scale="26" fitToWidth="0" fitToHeight="0" orientation="portrait" r:id="rId1"/>
  <rowBreaks count="1" manualBreakCount="1">
    <brk id="5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8"/>
  <sheetViews>
    <sheetView view="pageBreakPreview" topLeftCell="A4" zoomScale="50" zoomScaleNormal="100" zoomScaleSheetLayoutView="50" workbookViewId="0">
      <selection activeCell="H21" sqref="H21"/>
    </sheetView>
  </sheetViews>
  <sheetFormatPr defaultRowHeight="15" x14ac:dyDescent="0.25"/>
  <cols>
    <col min="1" max="1" width="7.140625" customWidth="1"/>
    <col min="2" max="2" width="122.140625" customWidth="1"/>
    <col min="3" max="3" width="41.140625" customWidth="1"/>
    <col min="4" max="4" width="24.28515625" style="4" customWidth="1"/>
    <col min="5" max="6" width="23" style="53" customWidth="1"/>
    <col min="7" max="7" width="21.42578125" style="53" customWidth="1"/>
    <col min="8" max="8" width="23" style="53" customWidth="1"/>
    <col min="9" max="9" width="23.5703125" customWidth="1"/>
    <col min="10" max="10" width="22.28515625" customWidth="1"/>
    <col min="11" max="13" width="44.28515625" customWidth="1"/>
    <col min="14" max="14" width="23.28515625" bestFit="1" customWidth="1"/>
    <col min="15" max="15" width="21.42578125" customWidth="1"/>
    <col min="16" max="16" width="23.42578125" customWidth="1"/>
    <col min="18" max="18" width="27.7109375" customWidth="1"/>
  </cols>
  <sheetData>
    <row r="1" spans="1:16" x14ac:dyDescent="0.25">
      <c r="D1" s="1"/>
    </row>
    <row r="2" spans="1:16" ht="20.25" customHeight="1" x14ac:dyDescent="0.45">
      <c r="C2" s="16"/>
      <c r="D2" s="12"/>
      <c r="E2" s="54"/>
      <c r="F2" s="54"/>
      <c r="G2" s="54"/>
      <c r="H2" s="54"/>
      <c r="I2" s="12"/>
      <c r="J2" s="12"/>
    </row>
    <row r="3" spans="1:16" ht="15" customHeight="1" x14ac:dyDescent="0.25">
      <c r="D3" s="13"/>
      <c r="E3" s="148" t="s">
        <v>20</v>
      </c>
      <c r="F3" s="148"/>
      <c r="G3" s="148"/>
      <c r="H3" s="148"/>
      <c r="I3" s="148"/>
      <c r="J3" s="148"/>
    </row>
    <row r="4" spans="1:16" ht="15" customHeight="1" x14ac:dyDescent="0.25">
      <c r="D4" s="13"/>
      <c r="E4" s="148"/>
      <c r="F4" s="148"/>
      <c r="G4" s="148"/>
      <c r="H4" s="148"/>
      <c r="I4" s="148"/>
      <c r="J4" s="148"/>
    </row>
    <row r="5" spans="1:16" ht="15" customHeight="1" x14ac:dyDescent="0.25">
      <c r="D5" s="13"/>
      <c r="E5" s="148"/>
      <c r="F5" s="148"/>
      <c r="G5" s="148"/>
      <c r="H5" s="148"/>
      <c r="I5" s="148"/>
      <c r="J5" s="148"/>
    </row>
    <row r="6" spans="1:16" ht="171.75" customHeight="1" x14ac:dyDescent="0.25">
      <c r="D6" s="13"/>
      <c r="E6" s="55"/>
      <c r="F6" s="55"/>
      <c r="G6" s="149" t="s">
        <v>47</v>
      </c>
      <c r="H6" s="149"/>
      <c r="I6" s="149"/>
      <c r="J6" s="149"/>
    </row>
    <row r="7" spans="1:16" ht="37.5" customHeight="1" x14ac:dyDescent="0.45">
      <c r="D7" s="14"/>
      <c r="E7" s="56"/>
      <c r="F7" s="56"/>
      <c r="G7" s="56" t="s">
        <v>48</v>
      </c>
      <c r="H7" s="56"/>
      <c r="I7" s="11"/>
      <c r="J7" s="11"/>
    </row>
    <row r="8" spans="1:16" ht="167.25" customHeight="1" x14ac:dyDescent="0.25">
      <c r="A8" s="119" t="s">
        <v>46</v>
      </c>
      <c r="B8" s="119"/>
      <c r="C8" s="119"/>
      <c r="D8" s="119"/>
      <c r="E8" s="119"/>
      <c r="F8" s="119"/>
      <c r="G8" s="119"/>
      <c r="H8" s="119"/>
      <c r="I8" s="119"/>
      <c r="J8" s="119"/>
    </row>
    <row r="9" spans="1:16" ht="45" customHeight="1" x14ac:dyDescent="0.25">
      <c r="A9" s="150" t="s">
        <v>0</v>
      </c>
      <c r="B9" s="151" t="s">
        <v>1</v>
      </c>
      <c r="C9" s="152" t="s">
        <v>22</v>
      </c>
      <c r="D9" s="150" t="s">
        <v>2</v>
      </c>
      <c r="E9" s="151" t="s">
        <v>23</v>
      </c>
      <c r="F9" s="151"/>
      <c r="G9" s="151"/>
      <c r="H9" s="151"/>
      <c r="I9" s="151"/>
      <c r="J9" s="151"/>
      <c r="K9" s="4"/>
    </row>
    <row r="10" spans="1:16" ht="147.75" customHeight="1" x14ac:dyDescent="0.25">
      <c r="A10" s="150"/>
      <c r="B10" s="151"/>
      <c r="C10" s="153"/>
      <c r="D10" s="150"/>
      <c r="E10" s="57" t="s">
        <v>3</v>
      </c>
      <c r="F10" s="57" t="s">
        <v>66</v>
      </c>
      <c r="G10" s="58" t="s">
        <v>42</v>
      </c>
      <c r="H10" s="58" t="s">
        <v>43</v>
      </c>
      <c r="I10" s="47" t="s">
        <v>44</v>
      </c>
      <c r="J10" s="47" t="s">
        <v>45</v>
      </c>
      <c r="K10" s="58" t="s">
        <v>71</v>
      </c>
      <c r="L10" s="58" t="s">
        <v>71</v>
      </c>
      <c r="M10" s="57"/>
      <c r="N10" s="3" t="s">
        <v>30</v>
      </c>
      <c r="O10" s="52" t="s">
        <v>31</v>
      </c>
      <c r="P10" s="52" t="s">
        <v>32</v>
      </c>
    </row>
    <row r="11" spans="1:16" s="15" customFormat="1" ht="29.25" customHeight="1" x14ac:dyDescent="0.25">
      <c r="A11" s="51">
        <v>1</v>
      </c>
      <c r="B11" s="52">
        <v>2</v>
      </c>
      <c r="C11" s="2">
        <v>3</v>
      </c>
      <c r="D11" s="52">
        <v>4</v>
      </c>
      <c r="E11" s="57">
        <v>5</v>
      </c>
      <c r="F11" s="57"/>
      <c r="G11" s="58">
        <v>6</v>
      </c>
      <c r="H11" s="59">
        <v>7</v>
      </c>
      <c r="I11" s="52">
        <v>8</v>
      </c>
      <c r="J11" s="52">
        <v>9</v>
      </c>
      <c r="K11" s="58" t="s">
        <v>72</v>
      </c>
      <c r="L11" s="58" t="s">
        <v>17</v>
      </c>
      <c r="M11" s="65"/>
    </row>
    <row r="12" spans="1:16" ht="30.75" x14ac:dyDescent="0.4">
      <c r="A12" s="126" t="s">
        <v>14</v>
      </c>
      <c r="B12" s="127"/>
      <c r="C12" s="127"/>
      <c r="D12" s="127"/>
      <c r="E12" s="127"/>
      <c r="F12" s="127"/>
      <c r="G12" s="127"/>
      <c r="H12" s="127"/>
      <c r="I12" s="127"/>
      <c r="J12" s="128"/>
      <c r="K12" s="4"/>
      <c r="L12" s="9"/>
      <c r="M12" s="66"/>
      <c r="N12" s="28"/>
      <c r="O12" s="28"/>
      <c r="P12" s="28"/>
    </row>
    <row r="13" spans="1:16" s="10" customFormat="1" ht="30.75" x14ac:dyDescent="0.25">
      <c r="A13" s="5" t="s">
        <v>5</v>
      </c>
      <c r="B13" s="33" t="s">
        <v>24</v>
      </c>
      <c r="C13" s="7" t="s">
        <v>18</v>
      </c>
      <c r="D13" s="5" t="s">
        <v>17</v>
      </c>
      <c r="E13" s="8">
        <v>1440.4</v>
      </c>
      <c r="F13" s="8">
        <v>952.75699999999995</v>
      </c>
      <c r="G13" s="22">
        <v>893.08299999999997</v>
      </c>
      <c r="H13" s="45">
        <f t="shared" ref="H13:H16" si="0">G13-L13</f>
        <v>886.2042381771281</v>
      </c>
      <c r="I13" s="9"/>
      <c r="J13" s="9"/>
      <c r="K13" s="9">
        <v>8</v>
      </c>
      <c r="L13" s="9">
        <f>K13/1.163</f>
        <v>6.8787618228718825</v>
      </c>
      <c r="M13" s="66"/>
      <c r="N13" s="29"/>
      <c r="O13" s="30">
        <f>I13</f>
        <v>0</v>
      </c>
      <c r="P13" s="29"/>
    </row>
    <row r="14" spans="1:16" s="10" customFormat="1" ht="30.75" x14ac:dyDescent="0.25">
      <c r="A14" s="5" t="s">
        <v>8</v>
      </c>
      <c r="B14" s="17" t="s">
        <v>26</v>
      </c>
      <c r="C14" s="7" t="s">
        <v>18</v>
      </c>
      <c r="D14" s="5" t="s">
        <v>17</v>
      </c>
      <c r="E14" s="8">
        <v>727.9</v>
      </c>
      <c r="F14" s="8">
        <v>597.16</v>
      </c>
      <c r="G14" s="5">
        <v>580</v>
      </c>
      <c r="H14" s="45">
        <f t="shared" si="0"/>
        <v>480.25795356835772</v>
      </c>
      <c r="I14" s="9"/>
      <c r="J14" s="9"/>
      <c r="K14" s="9">
        <f>62+54</f>
        <v>116</v>
      </c>
      <c r="L14" s="9">
        <f t="shared" ref="L14:L27" si="1">K14/1.163</f>
        <v>99.742046431642308</v>
      </c>
      <c r="M14" s="66"/>
      <c r="N14" s="30">
        <f>H14</f>
        <v>480.25795356835772</v>
      </c>
      <c r="O14" s="29"/>
      <c r="P14" s="29"/>
    </row>
    <row r="15" spans="1:16" s="10" customFormat="1" ht="39.75" customHeight="1" x14ac:dyDescent="0.25">
      <c r="A15" s="5" t="s">
        <v>10</v>
      </c>
      <c r="B15" s="17" t="s">
        <v>50</v>
      </c>
      <c r="C15" s="7" t="s">
        <v>18</v>
      </c>
      <c r="D15" s="5" t="s">
        <v>17</v>
      </c>
      <c r="E15" s="8">
        <v>316.60000000000002</v>
      </c>
      <c r="F15" s="8">
        <v>179.51499999999999</v>
      </c>
      <c r="G15" s="5">
        <v>217</v>
      </c>
      <c r="H15" s="45">
        <f t="shared" si="0"/>
        <v>180.88650042992262</v>
      </c>
      <c r="I15" s="9"/>
      <c r="J15" s="9"/>
      <c r="K15" s="9">
        <v>42</v>
      </c>
      <c r="L15" s="9">
        <f t="shared" si="1"/>
        <v>36.113499570077387</v>
      </c>
      <c r="M15" s="66"/>
      <c r="N15" s="30">
        <f>H15</f>
        <v>180.88650042992262</v>
      </c>
      <c r="O15" s="30">
        <f t="shared" ref="O15:P15" si="2">I15</f>
        <v>0</v>
      </c>
      <c r="P15" s="30">
        <f t="shared" si="2"/>
        <v>0</v>
      </c>
    </row>
    <row r="16" spans="1:16" s="10" customFormat="1" ht="35.25" customHeight="1" x14ac:dyDescent="0.25">
      <c r="A16" s="5" t="s">
        <v>11</v>
      </c>
      <c r="B16" s="17" t="s">
        <v>53</v>
      </c>
      <c r="C16" s="7" t="s">
        <v>18</v>
      </c>
      <c r="D16" s="5" t="s">
        <v>17</v>
      </c>
      <c r="E16" s="8">
        <v>260.10000000000002</v>
      </c>
      <c r="F16" s="8">
        <v>197.53200000000001</v>
      </c>
      <c r="G16" s="5">
        <v>235</v>
      </c>
      <c r="H16" s="45">
        <f t="shared" si="0"/>
        <v>205.76526225279449</v>
      </c>
      <c r="I16" s="9"/>
      <c r="J16" s="9"/>
      <c r="K16" s="9">
        <v>34</v>
      </c>
      <c r="L16" s="9">
        <f t="shared" si="1"/>
        <v>29.234737747205504</v>
      </c>
      <c r="M16" s="66"/>
      <c r="N16" s="29"/>
      <c r="O16" s="30">
        <f>I16</f>
        <v>0</v>
      </c>
      <c r="P16" s="29"/>
    </row>
    <row r="17" spans="1:18" s="35" customFormat="1" ht="46.5" customHeight="1" x14ac:dyDescent="0.25">
      <c r="A17" s="129" t="s">
        <v>19</v>
      </c>
      <c r="B17" s="130"/>
      <c r="C17" s="50" t="s">
        <v>18</v>
      </c>
      <c r="D17" s="37" t="s">
        <v>17</v>
      </c>
      <c r="E17" s="60">
        <f t="shared" ref="E17:J17" si="3">SUM(E13:E16)</f>
        <v>2745</v>
      </c>
      <c r="F17" s="60">
        <f t="shared" si="3"/>
        <v>1926.9639999999997</v>
      </c>
      <c r="G17" s="60">
        <f t="shared" si="3"/>
        <v>1925.0830000000001</v>
      </c>
      <c r="H17" s="60">
        <f t="shared" si="3"/>
        <v>1753.1139544282028</v>
      </c>
      <c r="I17" s="38">
        <f t="shared" si="3"/>
        <v>0</v>
      </c>
      <c r="J17" s="38">
        <f t="shared" si="3"/>
        <v>0</v>
      </c>
      <c r="K17" s="9"/>
      <c r="L17" s="9"/>
      <c r="M17" s="66"/>
      <c r="N17" s="39">
        <f>H17-G17</f>
        <v>-171.96904557179732</v>
      </c>
      <c r="O17" s="39">
        <f>I17-G17-N17</f>
        <v>-1753.1139544282028</v>
      </c>
      <c r="P17" s="39">
        <f>J17-G17-N17-O17</f>
        <v>0</v>
      </c>
      <c r="R17" s="39">
        <f>J17-G17</f>
        <v>-1925.0830000000001</v>
      </c>
    </row>
    <row r="18" spans="1:18" s="35" customFormat="1" ht="30.75" x14ac:dyDescent="0.4">
      <c r="A18" s="131" t="s">
        <v>15</v>
      </c>
      <c r="B18" s="132"/>
      <c r="C18" s="132"/>
      <c r="D18" s="132"/>
      <c r="E18" s="132"/>
      <c r="F18" s="132"/>
      <c r="G18" s="132"/>
      <c r="H18" s="132"/>
      <c r="I18" s="132"/>
      <c r="J18" s="133"/>
      <c r="K18" s="9"/>
      <c r="L18" s="9"/>
      <c r="M18" s="66"/>
      <c r="N18" s="40"/>
      <c r="O18" s="40"/>
      <c r="P18" s="40"/>
    </row>
    <row r="19" spans="1:18" s="35" customFormat="1" ht="70.5" customHeight="1" x14ac:dyDescent="0.25">
      <c r="A19" s="32" t="s">
        <v>5</v>
      </c>
      <c r="B19" s="33" t="s">
        <v>68</v>
      </c>
      <c r="C19" s="34" t="s">
        <v>18</v>
      </c>
      <c r="D19" s="32" t="s">
        <v>17</v>
      </c>
      <c r="E19" s="64">
        <v>2980</v>
      </c>
      <c r="F19" s="8">
        <v>2777.5610000000001</v>
      </c>
      <c r="G19" s="5">
        <v>2650</v>
      </c>
      <c r="H19" s="45">
        <f t="shared" ref="H19" si="4">G19-L19</f>
        <v>2493.1642304385209</v>
      </c>
      <c r="I19" s="45"/>
      <c r="J19" s="45"/>
      <c r="K19" s="9">
        <v>182.4</v>
      </c>
      <c r="L19" s="9">
        <f t="shared" si="1"/>
        <v>156.83576956147894</v>
      </c>
      <c r="M19" s="66"/>
      <c r="N19" s="40"/>
      <c r="O19" s="40"/>
      <c r="P19" s="40"/>
    </row>
    <row r="20" spans="1:18" s="35" customFormat="1" ht="61.5" x14ac:dyDescent="0.25">
      <c r="A20" s="32" t="s">
        <v>7</v>
      </c>
      <c r="B20" s="33" t="s">
        <v>70</v>
      </c>
      <c r="C20" s="34" t="s">
        <v>18</v>
      </c>
      <c r="D20" s="32" t="s">
        <v>17</v>
      </c>
      <c r="E20" s="64">
        <v>1521</v>
      </c>
      <c r="F20" s="8">
        <v>1179</v>
      </c>
      <c r="G20" s="5">
        <v>1249</v>
      </c>
      <c r="H20" s="45">
        <f>G20-L20</f>
        <v>869.89423903697343</v>
      </c>
      <c r="I20" s="45"/>
      <c r="J20" s="45"/>
      <c r="K20" s="9">
        <f>249+191.9</f>
        <v>440.9</v>
      </c>
      <c r="L20" s="9">
        <f t="shared" si="1"/>
        <v>379.10576096302663</v>
      </c>
      <c r="M20" s="66"/>
      <c r="N20" s="40"/>
      <c r="O20" s="40"/>
      <c r="P20" s="40"/>
    </row>
    <row r="21" spans="1:18" s="35" customFormat="1" ht="49.5" customHeight="1" x14ac:dyDescent="0.25">
      <c r="A21" s="134" t="s">
        <v>19</v>
      </c>
      <c r="B21" s="135"/>
      <c r="C21" s="50" t="s">
        <v>18</v>
      </c>
      <c r="D21" s="37" t="s">
        <v>17</v>
      </c>
      <c r="E21" s="60">
        <f t="shared" ref="E21:J21" si="5">SUM(E19:E20)</f>
        <v>4501</v>
      </c>
      <c r="F21" s="60">
        <f t="shared" si="5"/>
        <v>3956.5610000000001</v>
      </c>
      <c r="G21" s="60">
        <f t="shared" si="5"/>
        <v>3899</v>
      </c>
      <c r="H21" s="60">
        <f t="shared" si="5"/>
        <v>3363.0584694754943</v>
      </c>
      <c r="I21" s="38">
        <f t="shared" si="5"/>
        <v>0</v>
      </c>
      <c r="J21" s="38">
        <f t="shared" si="5"/>
        <v>0</v>
      </c>
      <c r="K21" s="9"/>
      <c r="L21" s="9"/>
      <c r="M21" s="66"/>
      <c r="N21" s="39">
        <f>H21-G21</f>
        <v>-535.94153052450565</v>
      </c>
      <c r="O21" s="39">
        <f>I21-N21-G21</f>
        <v>-3363.0584694754943</v>
      </c>
      <c r="P21" s="39">
        <f>J21-G21-N21-O21</f>
        <v>0</v>
      </c>
      <c r="R21" s="39">
        <f>J21-G21</f>
        <v>-3899</v>
      </c>
    </row>
    <row r="22" spans="1:18" s="35" customFormat="1" ht="39.75" customHeight="1" x14ac:dyDescent="0.25">
      <c r="A22" s="134" t="s">
        <v>16</v>
      </c>
      <c r="B22" s="136"/>
      <c r="C22" s="136"/>
      <c r="D22" s="136"/>
      <c r="E22" s="136"/>
      <c r="F22" s="136"/>
      <c r="G22" s="136"/>
      <c r="H22" s="136"/>
      <c r="I22" s="136"/>
      <c r="J22" s="135"/>
      <c r="K22" s="9"/>
      <c r="L22" s="9"/>
      <c r="M22" s="66"/>
      <c r="N22" s="40"/>
      <c r="O22" s="40"/>
      <c r="P22" s="40"/>
    </row>
    <row r="23" spans="1:18" s="10" customFormat="1" ht="52.5" customHeight="1" x14ac:dyDescent="0.25">
      <c r="A23" s="5" t="s">
        <v>4</v>
      </c>
      <c r="B23" s="17" t="s">
        <v>27</v>
      </c>
      <c r="C23" s="7" t="s">
        <v>18</v>
      </c>
      <c r="D23" s="5" t="s">
        <v>17</v>
      </c>
      <c r="E23" s="8">
        <v>117.944</v>
      </c>
      <c r="F23" s="8">
        <v>75.62</v>
      </c>
      <c r="G23" s="5">
        <v>63</v>
      </c>
      <c r="H23" s="45">
        <f>G23-L23</f>
        <v>51.82201203783319</v>
      </c>
      <c r="I23" s="9"/>
      <c r="J23" s="9"/>
      <c r="K23" s="9">
        <v>13</v>
      </c>
      <c r="L23" s="9">
        <f t="shared" si="1"/>
        <v>11.17798796216681</v>
      </c>
      <c r="M23" s="66"/>
      <c r="N23" s="29"/>
      <c r="O23" s="29"/>
      <c r="P23" s="29"/>
    </row>
    <row r="24" spans="1:18" s="10" customFormat="1" ht="58.5" customHeight="1" x14ac:dyDescent="0.25">
      <c r="A24" s="5" t="s">
        <v>6</v>
      </c>
      <c r="B24" s="6" t="s">
        <v>64</v>
      </c>
      <c r="C24" s="7" t="s">
        <v>18</v>
      </c>
      <c r="D24" s="5" t="s">
        <v>17</v>
      </c>
      <c r="E24" s="8">
        <v>106.999</v>
      </c>
      <c r="F24" s="8">
        <v>124.036</v>
      </c>
      <c r="G24" s="5">
        <v>110</v>
      </c>
      <c r="H24" s="45">
        <f t="shared" ref="H24" si="6">G24-L24</f>
        <v>103.9810834049871</v>
      </c>
      <c r="I24" s="9"/>
      <c r="J24" s="9"/>
      <c r="K24" s="9">
        <v>7</v>
      </c>
      <c r="L24" s="9">
        <f t="shared" si="1"/>
        <v>6.0189165950128976</v>
      </c>
      <c r="M24" s="66"/>
      <c r="N24" s="29"/>
      <c r="O24" s="29"/>
      <c r="P24" s="29"/>
    </row>
    <row r="25" spans="1:18" s="10" customFormat="1" ht="67.5" customHeight="1" x14ac:dyDescent="0.25">
      <c r="A25" s="137" t="s">
        <v>19</v>
      </c>
      <c r="B25" s="137"/>
      <c r="C25" s="48" t="s">
        <v>18</v>
      </c>
      <c r="D25" s="47" t="s">
        <v>17</v>
      </c>
      <c r="E25" s="60">
        <f t="shared" ref="E25:J25" si="7">SUM(E23:E24)</f>
        <v>224.94299999999998</v>
      </c>
      <c r="F25" s="60">
        <f t="shared" si="7"/>
        <v>199.65600000000001</v>
      </c>
      <c r="G25" s="60">
        <f t="shared" si="7"/>
        <v>173</v>
      </c>
      <c r="H25" s="60">
        <f t="shared" si="7"/>
        <v>155.80309544282028</v>
      </c>
      <c r="I25" s="18">
        <f t="shared" si="7"/>
        <v>0</v>
      </c>
      <c r="J25" s="18">
        <f t="shared" si="7"/>
        <v>0</v>
      </c>
      <c r="K25" s="9"/>
      <c r="L25" s="9"/>
      <c r="M25" s="66"/>
      <c r="N25" s="29"/>
      <c r="O25" s="29"/>
      <c r="P25" s="29"/>
    </row>
    <row r="26" spans="1:18" s="10" customFormat="1" ht="34.5" customHeight="1" x14ac:dyDescent="0.25">
      <c r="A26" s="138" t="s">
        <v>61</v>
      </c>
      <c r="B26" s="139"/>
      <c r="C26" s="139"/>
      <c r="D26" s="139"/>
      <c r="E26" s="139"/>
      <c r="F26" s="139"/>
      <c r="G26" s="139"/>
      <c r="H26" s="139"/>
      <c r="I26" s="139"/>
      <c r="J26" s="140"/>
      <c r="K26" s="9"/>
      <c r="L26" s="9"/>
      <c r="M26" s="66"/>
      <c r="N26" s="29"/>
      <c r="O26" s="29"/>
      <c r="P26" s="29"/>
    </row>
    <row r="27" spans="1:18" s="10" customFormat="1" ht="59.25" customHeight="1" x14ac:dyDescent="0.25">
      <c r="A27" s="141" t="s">
        <v>4</v>
      </c>
      <c r="B27" s="6" t="s">
        <v>62</v>
      </c>
      <c r="C27" s="7" t="s">
        <v>18</v>
      </c>
      <c r="D27" s="5" t="s">
        <v>17</v>
      </c>
      <c r="E27" s="8">
        <v>66.328999999999994</v>
      </c>
      <c r="F27" s="8">
        <v>52.399000000000001</v>
      </c>
      <c r="G27" s="9">
        <v>60</v>
      </c>
      <c r="H27" s="45">
        <f>G27-L27</f>
        <v>56</v>
      </c>
      <c r="I27" s="9"/>
      <c r="J27" s="9"/>
      <c r="K27" s="9">
        <v>4.6520000000000001</v>
      </c>
      <c r="L27" s="9">
        <f t="shared" si="1"/>
        <v>4</v>
      </c>
      <c r="M27" s="66"/>
      <c r="N27" s="29"/>
      <c r="O27" s="29"/>
      <c r="P27" s="29"/>
    </row>
    <row r="28" spans="1:18" s="10" customFormat="1" ht="59.25" customHeight="1" x14ac:dyDescent="0.25">
      <c r="A28" s="142"/>
      <c r="B28" s="6" t="s">
        <v>62</v>
      </c>
      <c r="C28" s="7" t="s">
        <v>33</v>
      </c>
      <c r="D28" s="5" t="s">
        <v>34</v>
      </c>
      <c r="E28" s="8">
        <v>17.391999999999999</v>
      </c>
      <c r="F28" s="8">
        <v>16.149000000000001</v>
      </c>
      <c r="G28" s="9">
        <v>15.1</v>
      </c>
      <c r="H28" s="45">
        <f>G28-L28</f>
        <v>15.09</v>
      </c>
      <c r="I28" s="9"/>
      <c r="J28" s="9"/>
      <c r="K28" s="9">
        <v>0.01</v>
      </c>
      <c r="L28" s="9">
        <f>K28</f>
        <v>0.01</v>
      </c>
      <c r="M28" s="66"/>
      <c r="N28" s="29"/>
      <c r="O28" s="29"/>
      <c r="P28" s="29"/>
    </row>
    <row r="29" spans="1:18" s="10" customFormat="1" ht="47.25" customHeight="1" x14ac:dyDescent="0.25">
      <c r="A29" s="143" t="s">
        <v>19</v>
      </c>
      <c r="B29" s="144"/>
      <c r="C29" s="48" t="s">
        <v>18</v>
      </c>
      <c r="D29" s="47" t="s">
        <v>17</v>
      </c>
      <c r="E29" s="60">
        <f>E27</f>
        <v>66.328999999999994</v>
      </c>
      <c r="F29" s="60">
        <f>F27</f>
        <v>52.399000000000001</v>
      </c>
      <c r="G29" s="60">
        <f t="shared" ref="G29:J30" si="8">G27</f>
        <v>60</v>
      </c>
      <c r="H29" s="60">
        <f t="shared" si="8"/>
        <v>56</v>
      </c>
      <c r="I29" s="18">
        <f t="shared" si="8"/>
        <v>0</v>
      </c>
      <c r="J29" s="18">
        <f t="shared" si="8"/>
        <v>0</v>
      </c>
      <c r="K29" s="9"/>
      <c r="L29" s="9"/>
      <c r="M29" s="66"/>
      <c r="N29" s="31">
        <f>H29-G29</f>
        <v>-4</v>
      </c>
      <c r="O29" s="31">
        <f>I29-G29-N29</f>
        <v>-56</v>
      </c>
      <c r="P29" s="31">
        <f>J29-G29-O29-N29</f>
        <v>0</v>
      </c>
      <c r="Q29" s="31"/>
      <c r="R29" s="31">
        <f>J29-G29</f>
        <v>-60</v>
      </c>
    </row>
    <row r="30" spans="1:18" s="10" customFormat="1" ht="47.25" customHeight="1" x14ac:dyDescent="0.25">
      <c r="A30" s="145"/>
      <c r="B30" s="146"/>
      <c r="C30" s="48" t="s">
        <v>33</v>
      </c>
      <c r="D30" s="47" t="s">
        <v>34</v>
      </c>
      <c r="E30" s="60">
        <f>E28</f>
        <v>17.391999999999999</v>
      </c>
      <c r="F30" s="60">
        <f>F28</f>
        <v>16.149000000000001</v>
      </c>
      <c r="G30" s="60">
        <f t="shared" si="8"/>
        <v>15.1</v>
      </c>
      <c r="H30" s="60">
        <f t="shared" si="8"/>
        <v>15.09</v>
      </c>
      <c r="I30" s="18">
        <f t="shared" si="8"/>
        <v>0</v>
      </c>
      <c r="J30" s="18">
        <f t="shared" si="8"/>
        <v>0</v>
      </c>
      <c r="K30" s="9"/>
      <c r="L30" s="9"/>
      <c r="M30" s="66"/>
      <c r="N30" s="31"/>
      <c r="O30" s="31"/>
      <c r="P30" s="31"/>
      <c r="Q30" s="31"/>
      <c r="R30" s="31"/>
    </row>
    <row r="31" spans="1:18" s="10" customFormat="1" ht="47.25" customHeight="1" x14ac:dyDescent="0.25">
      <c r="A31" s="137" t="s">
        <v>21</v>
      </c>
      <c r="B31" s="137"/>
      <c r="C31" s="49" t="s">
        <v>18</v>
      </c>
      <c r="D31" s="47" t="s">
        <v>17</v>
      </c>
      <c r="E31" s="60">
        <f t="shared" ref="E31:J31" si="9">E29+E25+E21+E17</f>
        <v>7537.2719999999999</v>
      </c>
      <c r="F31" s="60">
        <f t="shared" si="9"/>
        <v>6135.58</v>
      </c>
      <c r="G31" s="60">
        <f t="shared" si="9"/>
        <v>6057.0830000000005</v>
      </c>
      <c r="H31" s="60">
        <f t="shared" si="9"/>
        <v>5327.9755193465171</v>
      </c>
      <c r="I31" s="18">
        <f t="shared" si="9"/>
        <v>0</v>
      </c>
      <c r="J31" s="18">
        <f t="shared" si="9"/>
        <v>0</v>
      </c>
      <c r="K31" s="9"/>
      <c r="L31" s="9"/>
      <c r="M31" s="66"/>
      <c r="N31" s="29"/>
      <c r="O31" s="29"/>
      <c r="P31" s="29"/>
      <c r="R31" s="31">
        <f>J31-G31</f>
        <v>-6057.0830000000005</v>
      </c>
    </row>
    <row r="32" spans="1:18" s="10" customFormat="1" ht="30.75" x14ac:dyDescent="0.25">
      <c r="A32" s="137"/>
      <c r="B32" s="137"/>
      <c r="C32" s="48" t="s">
        <v>33</v>
      </c>
      <c r="D32" s="47" t="s">
        <v>34</v>
      </c>
      <c r="E32" s="61">
        <f>E30</f>
        <v>17.391999999999999</v>
      </c>
      <c r="F32" s="61">
        <f>F30</f>
        <v>16.149000000000001</v>
      </c>
      <c r="G32" s="61">
        <f t="shared" ref="G32:J32" si="10">G30</f>
        <v>15.1</v>
      </c>
      <c r="H32" s="61">
        <f t="shared" si="10"/>
        <v>15.09</v>
      </c>
      <c r="I32" s="19">
        <f t="shared" si="10"/>
        <v>0</v>
      </c>
      <c r="J32" s="19">
        <f t="shared" si="10"/>
        <v>0</v>
      </c>
      <c r="K32" s="9"/>
      <c r="L32" s="9"/>
      <c r="M32" s="66"/>
      <c r="N32" s="30">
        <f>G31-H31</f>
        <v>729.10748065348344</v>
      </c>
      <c r="O32" s="29"/>
      <c r="P32" s="29"/>
      <c r="R32" s="31">
        <f>J32-G32</f>
        <v>-15.1</v>
      </c>
    </row>
    <row r="33" spans="1:16" s="10" customFormat="1" ht="27.75" x14ac:dyDescent="0.25">
      <c r="A33" s="20"/>
      <c r="B33" s="20"/>
      <c r="C33" s="20"/>
      <c r="D33" s="20"/>
      <c r="E33" s="62"/>
      <c r="F33" s="62"/>
      <c r="G33" s="62"/>
      <c r="H33" s="62"/>
      <c r="I33" s="20"/>
      <c r="J33" s="20"/>
      <c r="K33" s="20"/>
      <c r="L33" s="20"/>
      <c r="M33" s="20"/>
      <c r="N33" s="29"/>
      <c r="O33" s="29"/>
      <c r="P33" s="29"/>
    </row>
    <row r="34" spans="1:16" s="10" customFormat="1" ht="27.75" x14ac:dyDescent="0.25">
      <c r="A34" s="20"/>
      <c r="B34" s="20"/>
      <c r="C34" s="20"/>
      <c r="D34" s="20"/>
      <c r="E34" s="62"/>
      <c r="F34" s="62"/>
      <c r="G34" s="62"/>
      <c r="H34" s="62"/>
      <c r="I34" s="20"/>
      <c r="J34" s="20"/>
      <c r="K34" s="20"/>
      <c r="L34" s="20"/>
      <c r="M34" s="20"/>
      <c r="N34" s="29"/>
      <c r="O34" s="29"/>
      <c r="P34" s="29"/>
    </row>
    <row r="35" spans="1:16" s="10" customFormat="1" ht="143.25" customHeight="1" x14ac:dyDescent="0.25">
      <c r="A35" s="20"/>
      <c r="B35" s="20"/>
      <c r="C35" s="20"/>
      <c r="D35" s="20"/>
      <c r="E35" s="62"/>
      <c r="F35" s="62"/>
      <c r="G35" s="62"/>
      <c r="H35" s="62"/>
      <c r="I35" s="20"/>
      <c r="J35" s="20"/>
      <c r="K35" s="20"/>
      <c r="L35" s="20"/>
      <c r="M35" s="20"/>
      <c r="N35" s="29"/>
      <c r="O35" s="29"/>
      <c r="P35" s="29"/>
    </row>
    <row r="36" spans="1:16" s="25" customFormat="1" ht="39" x14ac:dyDescent="0.6">
      <c r="A36" s="23" t="s">
        <v>35</v>
      </c>
      <c r="B36" s="23"/>
      <c r="C36" s="24"/>
      <c r="D36" s="24"/>
      <c r="E36" s="63"/>
      <c r="F36" s="63"/>
      <c r="G36" s="63"/>
      <c r="H36" s="63"/>
      <c r="I36" s="147" t="s">
        <v>36</v>
      </c>
      <c r="J36" s="147"/>
      <c r="K36" s="24"/>
      <c r="L36" s="24"/>
      <c r="M36" s="24"/>
      <c r="N36" s="28"/>
      <c r="O36" s="28"/>
      <c r="P36" s="28"/>
    </row>
    <row r="37" spans="1:16" ht="27.75" x14ac:dyDescent="0.25">
      <c r="A37" s="1"/>
      <c r="B37" s="1"/>
      <c r="C37" s="1"/>
      <c r="D37" s="1"/>
      <c r="E37" s="62"/>
      <c r="F37" s="62"/>
      <c r="G37" s="62"/>
      <c r="H37" s="62"/>
      <c r="I37" s="1"/>
      <c r="J37" s="1"/>
      <c r="K37" s="1"/>
      <c r="L37" s="1"/>
      <c r="M37" s="1"/>
      <c r="N37" s="28"/>
      <c r="O37" s="28"/>
      <c r="P37" s="28"/>
    </row>
    <row r="38" spans="1:16" ht="33.75" customHeight="1" x14ac:dyDescent="0.25">
      <c r="A38" s="1"/>
      <c r="B38" s="1"/>
      <c r="C38" s="1"/>
      <c r="D38" s="1"/>
      <c r="E38" s="62"/>
      <c r="F38" s="62"/>
      <c r="G38" s="62"/>
      <c r="H38" s="62"/>
      <c r="I38" s="1"/>
      <c r="J38" s="1"/>
      <c r="K38" s="1"/>
      <c r="L38" s="1"/>
      <c r="M38" s="1"/>
      <c r="N38" s="28"/>
      <c r="O38" s="28"/>
      <c r="P38" s="28"/>
    </row>
    <row r="39" spans="1:16" ht="30.75" x14ac:dyDescent="0.45">
      <c r="A39" s="94" t="s">
        <v>37</v>
      </c>
      <c r="B39" s="94"/>
      <c r="C39" s="1"/>
      <c r="D39" s="1"/>
      <c r="E39" s="62"/>
      <c r="F39" s="62"/>
      <c r="G39" s="62"/>
      <c r="H39" s="62"/>
      <c r="I39" s="1"/>
      <c r="J39" s="1"/>
      <c r="K39" s="1"/>
      <c r="L39" s="1"/>
      <c r="M39" s="1"/>
      <c r="N39" s="28"/>
      <c r="O39" s="28"/>
      <c r="P39" s="28"/>
    </row>
    <row r="40" spans="1:16" ht="30.75" x14ac:dyDescent="0.25">
      <c r="B40" s="21"/>
      <c r="C40" s="1"/>
      <c r="D40" s="1"/>
      <c r="E40" s="62"/>
      <c r="F40" s="62"/>
      <c r="G40" s="62"/>
      <c r="H40" s="62"/>
      <c r="I40" s="1"/>
      <c r="J40" s="1"/>
      <c r="K40" s="1"/>
      <c r="L40" s="1"/>
      <c r="M40" s="1"/>
      <c r="N40" s="28"/>
      <c r="O40" s="28"/>
      <c r="P40" s="28"/>
    </row>
    <row r="41" spans="1:16" ht="27.75" x14ac:dyDescent="0.25">
      <c r="A41" s="1"/>
      <c r="B41" s="1"/>
      <c r="C41" s="1"/>
      <c r="D41" s="1"/>
      <c r="E41" s="62"/>
      <c r="F41" s="62"/>
      <c r="G41" s="62"/>
      <c r="H41" s="62"/>
      <c r="I41" s="1"/>
      <c r="J41" s="1"/>
      <c r="K41" s="1"/>
      <c r="L41" s="1"/>
      <c r="M41" s="1"/>
      <c r="N41" s="28"/>
      <c r="O41" s="28"/>
      <c r="P41" s="28"/>
    </row>
    <row r="42" spans="1:16" x14ac:dyDescent="0.25">
      <c r="A42" s="1"/>
      <c r="B42" s="1"/>
      <c r="C42" s="1"/>
      <c r="D42" s="1"/>
      <c r="E42" s="62"/>
      <c r="F42" s="62"/>
      <c r="G42" s="62"/>
      <c r="H42" s="62"/>
      <c r="I42" s="1"/>
      <c r="J42" s="1"/>
      <c r="K42" s="1"/>
      <c r="L42" s="1"/>
      <c r="M42" s="1"/>
    </row>
    <row r="43" spans="1:16" x14ac:dyDescent="0.25">
      <c r="A43" s="1"/>
      <c r="B43" s="1"/>
      <c r="C43" s="1"/>
      <c r="D43" s="1"/>
      <c r="E43" s="62"/>
      <c r="F43" s="62"/>
      <c r="G43" s="62"/>
      <c r="H43" s="62"/>
      <c r="I43" s="1"/>
      <c r="J43" s="1"/>
      <c r="K43" s="1"/>
      <c r="L43" s="1"/>
      <c r="M43" s="1"/>
    </row>
    <row r="44" spans="1:16" x14ac:dyDescent="0.25">
      <c r="A44" s="1"/>
      <c r="B44" s="1"/>
      <c r="C44" s="1"/>
      <c r="D44" s="1"/>
      <c r="E44" s="62"/>
      <c r="F44" s="62"/>
      <c r="G44" s="62"/>
      <c r="H44" s="62"/>
      <c r="I44" s="1"/>
      <c r="J44" s="1"/>
      <c r="K44" s="1"/>
      <c r="L44" s="1"/>
      <c r="M44" s="1"/>
    </row>
    <row r="45" spans="1:16" x14ac:dyDescent="0.25">
      <c r="A45" s="1"/>
      <c r="B45" s="1"/>
      <c r="C45" s="1"/>
      <c r="D45" s="1"/>
      <c r="E45" s="62"/>
      <c r="F45" s="62"/>
      <c r="G45" s="62"/>
      <c r="H45" s="62"/>
      <c r="I45" s="1"/>
      <c r="J45" s="1"/>
      <c r="K45" s="1"/>
      <c r="L45" s="1"/>
      <c r="M45" s="1"/>
    </row>
    <row r="46" spans="1:16" x14ac:dyDescent="0.25">
      <c r="A46" s="1"/>
      <c r="B46" s="1"/>
      <c r="C46" s="1"/>
      <c r="D46" s="1"/>
      <c r="E46" s="62"/>
      <c r="F46" s="62"/>
      <c r="G46" s="62"/>
      <c r="H46" s="62"/>
      <c r="I46" s="1"/>
      <c r="J46" s="1"/>
      <c r="K46" s="1"/>
      <c r="L46" s="1"/>
      <c r="M46" s="1"/>
    </row>
    <row r="47" spans="1:16" x14ac:dyDescent="0.25">
      <c r="A47" s="1"/>
      <c r="B47" s="1"/>
      <c r="C47" s="1"/>
      <c r="D47" s="1"/>
      <c r="E47" s="62"/>
      <c r="F47" s="62"/>
      <c r="G47" s="62"/>
      <c r="H47" s="62"/>
      <c r="I47" s="1"/>
      <c r="J47" s="1"/>
      <c r="K47" s="1"/>
      <c r="L47" s="1"/>
      <c r="M47" s="1"/>
    </row>
    <row r="48" spans="1:16" x14ac:dyDescent="0.25">
      <c r="A48" s="1"/>
      <c r="B48" s="1"/>
      <c r="C48" s="1"/>
      <c r="D48" s="1"/>
      <c r="E48" s="62"/>
      <c r="F48" s="62"/>
      <c r="G48" s="62"/>
      <c r="H48" s="62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62"/>
      <c r="F49" s="62"/>
      <c r="G49" s="62"/>
      <c r="H49" s="62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62"/>
      <c r="F50" s="62"/>
      <c r="G50" s="62"/>
      <c r="H50" s="62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62"/>
      <c r="F51" s="62"/>
      <c r="G51" s="62"/>
      <c r="H51" s="62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62"/>
      <c r="F52" s="62"/>
      <c r="G52" s="62"/>
      <c r="H52" s="62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62"/>
      <c r="F53" s="62"/>
      <c r="G53" s="62"/>
      <c r="H53" s="62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62"/>
      <c r="F54" s="62"/>
      <c r="G54" s="62"/>
      <c r="H54" s="62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62"/>
      <c r="F55" s="62"/>
      <c r="G55" s="62"/>
      <c r="H55" s="62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62"/>
      <c r="F56" s="62"/>
      <c r="G56" s="62"/>
      <c r="H56" s="62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62"/>
      <c r="F57" s="62"/>
      <c r="G57" s="62"/>
      <c r="H57" s="62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62"/>
      <c r="F58" s="62"/>
      <c r="G58" s="62"/>
      <c r="H58" s="62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62"/>
      <c r="F59" s="62"/>
      <c r="G59" s="62"/>
      <c r="H59" s="62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62"/>
      <c r="F60" s="62"/>
      <c r="G60" s="62"/>
      <c r="H60" s="62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62"/>
      <c r="F61" s="62"/>
      <c r="G61" s="62"/>
      <c r="H61" s="62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62"/>
      <c r="F62" s="62"/>
      <c r="G62" s="62"/>
      <c r="H62" s="62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62"/>
      <c r="F63" s="62"/>
      <c r="G63" s="62"/>
      <c r="H63" s="62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62"/>
      <c r="F64" s="62"/>
      <c r="G64" s="62"/>
      <c r="H64" s="62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62"/>
      <c r="F65" s="62"/>
      <c r="G65" s="62"/>
      <c r="H65" s="62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62"/>
      <c r="F66" s="62"/>
      <c r="G66" s="62"/>
      <c r="H66" s="62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62"/>
      <c r="F67" s="62"/>
      <c r="G67" s="62"/>
      <c r="H67" s="62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62"/>
      <c r="F68" s="62"/>
      <c r="G68" s="62"/>
      <c r="H68" s="62"/>
      <c r="I68" s="1"/>
      <c r="J68" s="1"/>
      <c r="K68" s="1"/>
      <c r="L68" s="1"/>
      <c r="M68" s="1"/>
    </row>
    <row r="69" spans="1:13" x14ac:dyDescent="0.25">
      <c r="A69" s="1"/>
      <c r="B69" s="1"/>
      <c r="D69" s="1"/>
    </row>
    <row r="70" spans="1:13" x14ac:dyDescent="0.25">
      <c r="D70" s="1"/>
    </row>
    <row r="71" spans="1:13" x14ac:dyDescent="0.25">
      <c r="D71" s="1"/>
    </row>
    <row r="72" spans="1:13" x14ac:dyDescent="0.25">
      <c r="D72" s="1"/>
    </row>
    <row r="73" spans="1:13" x14ac:dyDescent="0.25">
      <c r="D73" s="1"/>
    </row>
    <row r="74" spans="1:13" x14ac:dyDescent="0.25">
      <c r="D74" s="1"/>
    </row>
    <row r="75" spans="1:13" x14ac:dyDescent="0.25">
      <c r="D75" s="1"/>
    </row>
    <row r="76" spans="1:13" x14ac:dyDescent="0.25">
      <c r="D76" s="1"/>
    </row>
    <row r="77" spans="1:13" x14ac:dyDescent="0.25">
      <c r="D77" s="1"/>
    </row>
    <row r="78" spans="1:13" x14ac:dyDescent="0.25">
      <c r="D78" s="1"/>
    </row>
    <row r="79" spans="1:13" x14ac:dyDescent="0.25">
      <c r="D79" s="1"/>
    </row>
    <row r="80" spans="1:13" x14ac:dyDescent="0.25">
      <c r="D80" s="1"/>
    </row>
    <row r="81" spans="4:4" x14ac:dyDescent="0.25">
      <c r="D81" s="1"/>
    </row>
    <row r="82" spans="4:4" x14ac:dyDescent="0.25">
      <c r="D82" s="1"/>
    </row>
    <row r="83" spans="4:4" x14ac:dyDescent="0.25">
      <c r="D83" s="1"/>
    </row>
    <row r="84" spans="4:4" x14ac:dyDescent="0.25">
      <c r="D84" s="1"/>
    </row>
    <row r="85" spans="4:4" x14ac:dyDescent="0.25">
      <c r="D85" s="1"/>
    </row>
    <row r="86" spans="4:4" x14ac:dyDescent="0.25">
      <c r="D86" s="1"/>
    </row>
    <row r="87" spans="4:4" x14ac:dyDescent="0.25">
      <c r="D87" s="1"/>
    </row>
    <row r="88" spans="4:4" x14ac:dyDescent="0.25">
      <c r="D88" s="1"/>
    </row>
    <row r="89" spans="4:4" x14ac:dyDescent="0.25">
      <c r="D89" s="1"/>
    </row>
    <row r="90" spans="4:4" x14ac:dyDescent="0.25">
      <c r="D90" s="1"/>
    </row>
    <row r="91" spans="4:4" x14ac:dyDescent="0.25">
      <c r="D91" s="1"/>
    </row>
    <row r="92" spans="4:4" x14ac:dyDescent="0.25">
      <c r="D92" s="1"/>
    </row>
    <row r="93" spans="4:4" x14ac:dyDescent="0.25">
      <c r="D93" s="1"/>
    </row>
    <row r="94" spans="4:4" x14ac:dyDescent="0.25">
      <c r="D94" s="1"/>
    </row>
    <row r="95" spans="4:4" x14ac:dyDescent="0.25">
      <c r="D95" s="1"/>
    </row>
    <row r="96" spans="4:4" x14ac:dyDescent="0.25">
      <c r="D96" s="1"/>
    </row>
    <row r="97" spans="4:4" x14ac:dyDescent="0.25">
      <c r="D97" s="1"/>
    </row>
    <row r="98" spans="4:4" x14ac:dyDescent="0.25">
      <c r="D98" s="1"/>
    </row>
    <row r="99" spans="4:4" x14ac:dyDescent="0.25">
      <c r="D99" s="1"/>
    </row>
    <row r="100" spans="4:4" x14ac:dyDescent="0.25">
      <c r="D100" s="1"/>
    </row>
    <row r="101" spans="4:4" x14ac:dyDescent="0.25">
      <c r="D101" s="1"/>
    </row>
    <row r="102" spans="4:4" x14ac:dyDescent="0.25">
      <c r="D102" s="1"/>
    </row>
    <row r="103" spans="4:4" x14ac:dyDescent="0.25">
      <c r="D103" s="1"/>
    </row>
    <row r="104" spans="4:4" x14ac:dyDescent="0.25">
      <c r="D104" s="1"/>
    </row>
    <row r="105" spans="4:4" x14ac:dyDescent="0.25">
      <c r="D105" s="1"/>
    </row>
    <row r="106" spans="4:4" x14ac:dyDescent="0.25">
      <c r="D106" s="1"/>
    </row>
    <row r="107" spans="4:4" x14ac:dyDescent="0.25">
      <c r="D107" s="1"/>
    </row>
    <row r="108" spans="4:4" x14ac:dyDescent="0.25">
      <c r="D108" s="1"/>
    </row>
    <row r="109" spans="4:4" x14ac:dyDescent="0.25">
      <c r="D109" s="1"/>
    </row>
    <row r="110" spans="4:4" x14ac:dyDescent="0.25">
      <c r="D110" s="1"/>
    </row>
    <row r="111" spans="4:4" x14ac:dyDescent="0.25">
      <c r="D111" s="1"/>
    </row>
    <row r="112" spans="4:4" x14ac:dyDescent="0.25">
      <c r="D112" s="1"/>
    </row>
    <row r="113" spans="4:4" x14ac:dyDescent="0.25">
      <c r="D113" s="1"/>
    </row>
    <row r="114" spans="4:4" x14ac:dyDescent="0.25">
      <c r="D114" s="1"/>
    </row>
    <row r="115" spans="4:4" x14ac:dyDescent="0.25">
      <c r="D115" s="1"/>
    </row>
    <row r="116" spans="4:4" x14ac:dyDescent="0.25">
      <c r="D116" s="1"/>
    </row>
    <row r="117" spans="4:4" x14ac:dyDescent="0.25">
      <c r="D117" s="1"/>
    </row>
    <row r="118" spans="4:4" x14ac:dyDescent="0.25">
      <c r="D118" s="1"/>
    </row>
    <row r="119" spans="4:4" x14ac:dyDescent="0.25">
      <c r="D119" s="1"/>
    </row>
    <row r="120" spans="4:4" x14ac:dyDescent="0.25">
      <c r="D120" s="1"/>
    </row>
    <row r="121" spans="4:4" x14ac:dyDescent="0.25">
      <c r="D121" s="1"/>
    </row>
    <row r="122" spans="4:4" x14ac:dyDescent="0.25">
      <c r="D122" s="1"/>
    </row>
    <row r="123" spans="4:4" x14ac:dyDescent="0.25">
      <c r="D123" s="1"/>
    </row>
    <row r="124" spans="4:4" x14ac:dyDescent="0.25">
      <c r="D124" s="1"/>
    </row>
    <row r="125" spans="4:4" x14ac:dyDescent="0.25">
      <c r="D125" s="1"/>
    </row>
    <row r="126" spans="4:4" x14ac:dyDescent="0.25">
      <c r="D126" s="1"/>
    </row>
    <row r="127" spans="4:4" x14ac:dyDescent="0.25">
      <c r="D127" s="1"/>
    </row>
    <row r="128" spans="4:4" x14ac:dyDescent="0.25">
      <c r="D128" s="1"/>
    </row>
    <row r="129" spans="4:4" x14ac:dyDescent="0.25">
      <c r="D129" s="1"/>
    </row>
    <row r="130" spans="4:4" x14ac:dyDescent="0.25">
      <c r="D130" s="1"/>
    </row>
    <row r="131" spans="4:4" x14ac:dyDescent="0.25">
      <c r="D131" s="1"/>
    </row>
    <row r="132" spans="4:4" x14ac:dyDescent="0.25">
      <c r="D132" s="1"/>
    </row>
    <row r="133" spans="4:4" x14ac:dyDescent="0.25">
      <c r="D133" s="1"/>
    </row>
    <row r="134" spans="4:4" x14ac:dyDescent="0.25">
      <c r="D134" s="1"/>
    </row>
    <row r="135" spans="4:4" x14ac:dyDescent="0.25">
      <c r="D135" s="1"/>
    </row>
    <row r="136" spans="4:4" x14ac:dyDescent="0.25">
      <c r="D136" s="1"/>
    </row>
    <row r="137" spans="4:4" x14ac:dyDescent="0.25">
      <c r="D137" s="1"/>
    </row>
    <row r="138" spans="4:4" x14ac:dyDescent="0.25">
      <c r="D138" s="1"/>
    </row>
    <row r="139" spans="4:4" x14ac:dyDescent="0.25">
      <c r="D139" s="1"/>
    </row>
    <row r="140" spans="4:4" x14ac:dyDescent="0.25">
      <c r="D140" s="1"/>
    </row>
    <row r="141" spans="4:4" x14ac:dyDescent="0.25">
      <c r="D141" s="1"/>
    </row>
    <row r="142" spans="4:4" x14ac:dyDescent="0.25">
      <c r="D142" s="1"/>
    </row>
    <row r="143" spans="4:4" x14ac:dyDescent="0.25">
      <c r="D143" s="1"/>
    </row>
    <row r="144" spans="4:4" x14ac:dyDescent="0.25">
      <c r="D144" s="1"/>
    </row>
    <row r="145" spans="4:4" x14ac:dyDescent="0.25">
      <c r="D145" s="1"/>
    </row>
    <row r="146" spans="4:4" x14ac:dyDescent="0.25">
      <c r="D146" s="1"/>
    </row>
    <row r="147" spans="4:4" x14ac:dyDescent="0.25">
      <c r="D147" s="1"/>
    </row>
    <row r="148" spans="4:4" x14ac:dyDescent="0.25">
      <c r="D148" s="1"/>
    </row>
    <row r="149" spans="4:4" x14ac:dyDescent="0.25">
      <c r="D149" s="1"/>
    </row>
    <row r="150" spans="4:4" x14ac:dyDescent="0.25">
      <c r="D150" s="1"/>
    </row>
    <row r="151" spans="4:4" x14ac:dyDescent="0.25">
      <c r="D151" s="1"/>
    </row>
    <row r="152" spans="4:4" x14ac:dyDescent="0.25">
      <c r="D152" s="1"/>
    </row>
    <row r="153" spans="4:4" x14ac:dyDescent="0.25">
      <c r="D153" s="1"/>
    </row>
    <row r="154" spans="4:4" x14ac:dyDescent="0.25">
      <c r="D154" s="1"/>
    </row>
    <row r="155" spans="4:4" x14ac:dyDescent="0.25">
      <c r="D155" s="1"/>
    </row>
    <row r="156" spans="4:4" x14ac:dyDescent="0.25">
      <c r="D156" s="1"/>
    </row>
    <row r="157" spans="4:4" x14ac:dyDescent="0.25">
      <c r="D157" s="1"/>
    </row>
    <row r="158" spans="4:4" x14ac:dyDescent="0.25">
      <c r="D158" s="1"/>
    </row>
    <row r="159" spans="4:4" x14ac:dyDescent="0.25">
      <c r="D159" s="1"/>
    </row>
    <row r="160" spans="4:4" x14ac:dyDescent="0.25">
      <c r="D160" s="1"/>
    </row>
    <row r="161" spans="4:4" x14ac:dyDescent="0.25">
      <c r="D161" s="1"/>
    </row>
    <row r="162" spans="4:4" x14ac:dyDescent="0.25">
      <c r="D162" s="1"/>
    </row>
    <row r="163" spans="4:4" x14ac:dyDescent="0.25">
      <c r="D163" s="1"/>
    </row>
    <row r="164" spans="4:4" x14ac:dyDescent="0.25">
      <c r="D164" s="1"/>
    </row>
    <row r="165" spans="4:4" x14ac:dyDescent="0.25">
      <c r="D165" s="1"/>
    </row>
    <row r="166" spans="4:4" x14ac:dyDescent="0.25">
      <c r="D166" s="1"/>
    </row>
    <row r="167" spans="4:4" x14ac:dyDescent="0.25">
      <c r="D167" s="1"/>
    </row>
    <row r="168" spans="4:4" x14ac:dyDescent="0.25">
      <c r="D168" s="1"/>
    </row>
    <row r="169" spans="4:4" x14ac:dyDescent="0.25">
      <c r="D169" s="1"/>
    </row>
    <row r="170" spans="4:4" x14ac:dyDescent="0.25">
      <c r="D170" s="1"/>
    </row>
    <row r="171" spans="4:4" x14ac:dyDescent="0.25">
      <c r="D171" s="1"/>
    </row>
    <row r="172" spans="4:4" x14ac:dyDescent="0.25">
      <c r="D172" s="1"/>
    </row>
    <row r="173" spans="4:4" x14ac:dyDescent="0.25">
      <c r="D173" s="1"/>
    </row>
    <row r="174" spans="4:4" x14ac:dyDescent="0.25">
      <c r="D174" s="1"/>
    </row>
    <row r="175" spans="4:4" x14ac:dyDescent="0.25">
      <c r="D175" s="1"/>
    </row>
    <row r="176" spans="4:4" x14ac:dyDescent="0.25">
      <c r="D176" s="1"/>
    </row>
    <row r="177" spans="4:4" x14ac:dyDescent="0.25">
      <c r="D177" s="1"/>
    </row>
    <row r="178" spans="4:4" x14ac:dyDescent="0.25">
      <c r="D178" s="1"/>
    </row>
    <row r="179" spans="4:4" x14ac:dyDescent="0.25">
      <c r="D179" s="1"/>
    </row>
    <row r="180" spans="4:4" x14ac:dyDescent="0.25">
      <c r="D180" s="1"/>
    </row>
    <row r="181" spans="4:4" x14ac:dyDescent="0.25">
      <c r="D181" s="1"/>
    </row>
    <row r="182" spans="4:4" x14ac:dyDescent="0.25">
      <c r="D182" s="1"/>
    </row>
    <row r="183" spans="4:4" x14ac:dyDescent="0.25">
      <c r="D183" s="1"/>
    </row>
    <row r="184" spans="4:4" x14ac:dyDescent="0.25">
      <c r="D184" s="1"/>
    </row>
    <row r="185" spans="4:4" x14ac:dyDescent="0.25">
      <c r="D185" s="1"/>
    </row>
    <row r="186" spans="4:4" x14ac:dyDescent="0.25">
      <c r="D186" s="1"/>
    </row>
    <row r="187" spans="4:4" x14ac:dyDescent="0.25">
      <c r="D187" s="1"/>
    </row>
    <row r="188" spans="4:4" x14ac:dyDescent="0.25">
      <c r="D188" s="1"/>
    </row>
    <row r="189" spans="4:4" x14ac:dyDescent="0.25">
      <c r="D189" s="1"/>
    </row>
    <row r="190" spans="4:4" x14ac:dyDescent="0.25">
      <c r="D190" s="1"/>
    </row>
    <row r="191" spans="4:4" x14ac:dyDescent="0.25">
      <c r="D191" s="1"/>
    </row>
    <row r="192" spans="4:4" x14ac:dyDescent="0.25">
      <c r="D192" s="1"/>
    </row>
    <row r="193" spans="4:4" x14ac:dyDescent="0.25">
      <c r="D193" s="1"/>
    </row>
    <row r="194" spans="4:4" x14ac:dyDescent="0.25">
      <c r="D194" s="1"/>
    </row>
    <row r="195" spans="4:4" x14ac:dyDescent="0.25">
      <c r="D195" s="1"/>
    </row>
    <row r="196" spans="4:4" x14ac:dyDescent="0.25">
      <c r="D196" s="1"/>
    </row>
    <row r="197" spans="4:4" x14ac:dyDescent="0.25">
      <c r="D197" s="1"/>
    </row>
    <row r="198" spans="4:4" x14ac:dyDescent="0.25">
      <c r="D198" s="1"/>
    </row>
    <row r="199" spans="4:4" x14ac:dyDescent="0.25">
      <c r="D199" s="1"/>
    </row>
    <row r="200" spans="4:4" x14ac:dyDescent="0.25">
      <c r="D200" s="1"/>
    </row>
    <row r="201" spans="4:4" x14ac:dyDescent="0.25">
      <c r="D201" s="1"/>
    </row>
    <row r="202" spans="4:4" x14ac:dyDescent="0.25">
      <c r="D202" s="1"/>
    </row>
    <row r="203" spans="4:4" x14ac:dyDescent="0.25">
      <c r="D203" s="1"/>
    </row>
    <row r="204" spans="4:4" x14ac:dyDescent="0.25">
      <c r="D204" s="1"/>
    </row>
    <row r="205" spans="4:4" x14ac:dyDescent="0.25">
      <c r="D205" s="1"/>
    </row>
    <row r="206" spans="4:4" x14ac:dyDescent="0.25">
      <c r="D206" s="1"/>
    </row>
    <row r="207" spans="4:4" x14ac:dyDescent="0.25">
      <c r="D207" s="1"/>
    </row>
    <row r="208" spans="4:4" x14ac:dyDescent="0.25">
      <c r="D208" s="1"/>
    </row>
    <row r="209" spans="4:4" x14ac:dyDescent="0.25">
      <c r="D209" s="1"/>
    </row>
    <row r="210" spans="4:4" x14ac:dyDescent="0.25">
      <c r="D210" s="1"/>
    </row>
    <row r="211" spans="4:4" x14ac:dyDescent="0.25">
      <c r="D211" s="1"/>
    </row>
    <row r="212" spans="4:4" x14ac:dyDescent="0.25">
      <c r="D212" s="1"/>
    </row>
    <row r="213" spans="4:4" x14ac:dyDescent="0.25">
      <c r="D213" s="1"/>
    </row>
    <row r="214" spans="4:4" x14ac:dyDescent="0.25">
      <c r="D214" s="1"/>
    </row>
    <row r="215" spans="4:4" x14ac:dyDescent="0.25">
      <c r="D215" s="1"/>
    </row>
    <row r="216" spans="4:4" x14ac:dyDescent="0.25">
      <c r="D216" s="1"/>
    </row>
    <row r="217" spans="4:4" x14ac:dyDescent="0.25">
      <c r="D217" s="1"/>
    </row>
    <row r="218" spans="4:4" x14ac:dyDescent="0.25">
      <c r="D218" s="1"/>
    </row>
    <row r="219" spans="4:4" x14ac:dyDescent="0.25">
      <c r="D219" s="1"/>
    </row>
    <row r="220" spans="4:4" x14ac:dyDescent="0.25">
      <c r="D220" s="1"/>
    </row>
    <row r="221" spans="4:4" x14ac:dyDescent="0.25">
      <c r="D221" s="1"/>
    </row>
    <row r="222" spans="4:4" x14ac:dyDescent="0.25">
      <c r="D222" s="1"/>
    </row>
    <row r="223" spans="4:4" x14ac:dyDescent="0.25">
      <c r="D223" s="1"/>
    </row>
    <row r="224" spans="4:4" x14ac:dyDescent="0.25">
      <c r="D224" s="1"/>
    </row>
    <row r="225" spans="4:4" x14ac:dyDescent="0.25">
      <c r="D225" s="1"/>
    </row>
    <row r="226" spans="4:4" x14ac:dyDescent="0.25">
      <c r="D226" s="1"/>
    </row>
    <row r="227" spans="4:4" x14ac:dyDescent="0.25">
      <c r="D227" s="1"/>
    </row>
    <row r="228" spans="4:4" x14ac:dyDescent="0.25">
      <c r="D228" s="1"/>
    </row>
    <row r="229" spans="4:4" x14ac:dyDescent="0.25">
      <c r="D229" s="1"/>
    </row>
    <row r="230" spans="4:4" x14ac:dyDescent="0.25">
      <c r="D230" s="1"/>
    </row>
    <row r="231" spans="4:4" x14ac:dyDescent="0.25">
      <c r="D231" s="1"/>
    </row>
    <row r="232" spans="4:4" x14ac:dyDescent="0.25">
      <c r="D232" s="1"/>
    </row>
    <row r="233" spans="4:4" x14ac:dyDescent="0.25">
      <c r="D233" s="1"/>
    </row>
    <row r="234" spans="4:4" x14ac:dyDescent="0.25">
      <c r="D234" s="1"/>
    </row>
    <row r="235" spans="4:4" x14ac:dyDescent="0.25">
      <c r="D235" s="1"/>
    </row>
    <row r="236" spans="4:4" x14ac:dyDescent="0.25">
      <c r="D236" s="1"/>
    </row>
    <row r="237" spans="4:4" x14ac:dyDescent="0.25">
      <c r="D237" s="1"/>
    </row>
    <row r="238" spans="4:4" x14ac:dyDescent="0.25">
      <c r="D238" s="1"/>
    </row>
    <row r="239" spans="4:4" x14ac:dyDescent="0.25">
      <c r="D239" s="1"/>
    </row>
    <row r="240" spans="4:4" x14ac:dyDescent="0.25">
      <c r="D240" s="1"/>
    </row>
    <row r="241" spans="4:4" x14ac:dyDescent="0.25">
      <c r="D241" s="1"/>
    </row>
    <row r="242" spans="4:4" x14ac:dyDescent="0.25">
      <c r="D242" s="1"/>
    </row>
    <row r="243" spans="4:4" x14ac:dyDescent="0.25">
      <c r="D243" s="1"/>
    </row>
    <row r="244" spans="4:4" x14ac:dyDescent="0.25">
      <c r="D244" s="1"/>
    </row>
    <row r="245" spans="4:4" x14ac:dyDescent="0.25">
      <c r="D245" s="1"/>
    </row>
    <row r="246" spans="4:4" x14ac:dyDescent="0.25">
      <c r="D246" s="1"/>
    </row>
    <row r="247" spans="4:4" x14ac:dyDescent="0.25">
      <c r="D247" s="1"/>
    </row>
    <row r="248" spans="4:4" x14ac:dyDescent="0.25">
      <c r="D248" s="1"/>
    </row>
    <row r="249" spans="4:4" x14ac:dyDescent="0.25">
      <c r="D249" s="1"/>
    </row>
    <row r="250" spans="4:4" x14ac:dyDescent="0.25">
      <c r="D250" s="1"/>
    </row>
    <row r="251" spans="4:4" x14ac:dyDescent="0.25">
      <c r="D251" s="1"/>
    </row>
    <row r="252" spans="4:4" x14ac:dyDescent="0.25">
      <c r="D252" s="1"/>
    </row>
    <row r="253" spans="4:4" x14ac:dyDescent="0.25">
      <c r="D253" s="1"/>
    </row>
    <row r="254" spans="4:4" x14ac:dyDescent="0.25">
      <c r="D254" s="1"/>
    </row>
    <row r="255" spans="4:4" x14ac:dyDescent="0.25">
      <c r="D255" s="1"/>
    </row>
    <row r="256" spans="4:4" x14ac:dyDescent="0.25">
      <c r="D256" s="1"/>
    </row>
    <row r="257" spans="4:4" x14ac:dyDescent="0.25">
      <c r="D257" s="1"/>
    </row>
    <row r="258" spans="4:4" x14ac:dyDescent="0.25">
      <c r="D258" s="1"/>
    </row>
    <row r="259" spans="4:4" x14ac:dyDescent="0.25">
      <c r="D259" s="1"/>
    </row>
    <row r="260" spans="4:4" x14ac:dyDescent="0.25">
      <c r="D260" s="1"/>
    </row>
    <row r="261" spans="4:4" x14ac:dyDescent="0.25">
      <c r="D261" s="1"/>
    </row>
    <row r="262" spans="4:4" x14ac:dyDescent="0.25">
      <c r="D262" s="1"/>
    </row>
    <row r="263" spans="4:4" x14ac:dyDescent="0.25">
      <c r="D263" s="1"/>
    </row>
    <row r="264" spans="4:4" x14ac:dyDescent="0.25">
      <c r="D264" s="1"/>
    </row>
    <row r="265" spans="4:4" x14ac:dyDescent="0.25">
      <c r="D265" s="1"/>
    </row>
    <row r="266" spans="4:4" x14ac:dyDescent="0.25">
      <c r="D266" s="1"/>
    </row>
    <row r="267" spans="4:4" x14ac:dyDescent="0.25">
      <c r="D267" s="1"/>
    </row>
    <row r="268" spans="4:4" x14ac:dyDescent="0.25">
      <c r="D268" s="1"/>
    </row>
    <row r="269" spans="4:4" x14ac:dyDescent="0.25">
      <c r="D269" s="1"/>
    </row>
    <row r="270" spans="4:4" x14ac:dyDescent="0.25">
      <c r="D270" s="1"/>
    </row>
    <row r="271" spans="4:4" x14ac:dyDescent="0.25">
      <c r="D271" s="1"/>
    </row>
    <row r="272" spans="4:4" x14ac:dyDescent="0.25">
      <c r="D272" s="1"/>
    </row>
    <row r="273" spans="4:4" x14ac:dyDescent="0.25">
      <c r="D273" s="1"/>
    </row>
    <row r="274" spans="4:4" x14ac:dyDescent="0.25">
      <c r="D274" s="1"/>
    </row>
    <row r="275" spans="4:4" x14ac:dyDescent="0.25">
      <c r="D275" s="1"/>
    </row>
    <row r="276" spans="4:4" x14ac:dyDescent="0.25">
      <c r="D276" s="1"/>
    </row>
    <row r="277" spans="4:4" x14ac:dyDescent="0.25">
      <c r="D277" s="1"/>
    </row>
    <row r="278" spans="4:4" x14ac:dyDescent="0.25">
      <c r="D278" s="1"/>
    </row>
    <row r="279" spans="4:4" x14ac:dyDescent="0.25">
      <c r="D279" s="1"/>
    </row>
    <row r="280" spans="4:4" x14ac:dyDescent="0.25">
      <c r="D280" s="1"/>
    </row>
    <row r="281" spans="4:4" x14ac:dyDescent="0.25">
      <c r="D281" s="1"/>
    </row>
    <row r="282" spans="4:4" x14ac:dyDescent="0.25">
      <c r="D282" s="1"/>
    </row>
    <row r="283" spans="4:4" x14ac:dyDescent="0.25">
      <c r="D283" s="1"/>
    </row>
    <row r="284" spans="4:4" x14ac:dyDescent="0.25">
      <c r="D284" s="1"/>
    </row>
    <row r="285" spans="4:4" x14ac:dyDescent="0.25">
      <c r="D285" s="1"/>
    </row>
    <row r="286" spans="4:4" x14ac:dyDescent="0.25">
      <c r="D286" s="1"/>
    </row>
    <row r="287" spans="4:4" x14ac:dyDescent="0.25">
      <c r="D287" s="1"/>
    </row>
    <row r="288" spans="4:4" x14ac:dyDescent="0.25">
      <c r="D288" s="1"/>
    </row>
    <row r="289" spans="4:4" x14ac:dyDescent="0.25">
      <c r="D289" s="1"/>
    </row>
    <row r="290" spans="4:4" x14ac:dyDescent="0.25">
      <c r="D290" s="1"/>
    </row>
    <row r="291" spans="4:4" x14ac:dyDescent="0.25">
      <c r="D291" s="1"/>
    </row>
    <row r="292" spans="4:4" x14ac:dyDescent="0.25">
      <c r="D292" s="1"/>
    </row>
    <row r="293" spans="4:4" x14ac:dyDescent="0.25">
      <c r="D293" s="1"/>
    </row>
    <row r="294" spans="4:4" x14ac:dyDescent="0.25">
      <c r="D294" s="1"/>
    </row>
    <row r="295" spans="4:4" x14ac:dyDescent="0.25">
      <c r="D295" s="1"/>
    </row>
    <row r="296" spans="4:4" x14ac:dyDescent="0.25">
      <c r="D296" s="1"/>
    </row>
    <row r="297" spans="4:4" x14ac:dyDescent="0.25">
      <c r="D297" s="1"/>
    </row>
    <row r="298" spans="4:4" x14ac:dyDescent="0.25">
      <c r="D298" s="1"/>
    </row>
    <row r="299" spans="4:4" x14ac:dyDescent="0.25">
      <c r="D299" s="1"/>
    </row>
    <row r="300" spans="4:4" x14ac:dyDescent="0.25">
      <c r="D300" s="1"/>
    </row>
    <row r="301" spans="4:4" x14ac:dyDescent="0.25">
      <c r="D301" s="1"/>
    </row>
    <row r="302" spans="4:4" x14ac:dyDescent="0.25">
      <c r="D302" s="1"/>
    </row>
    <row r="303" spans="4:4" x14ac:dyDescent="0.25">
      <c r="D303" s="1"/>
    </row>
    <row r="304" spans="4:4" x14ac:dyDescent="0.25">
      <c r="D304" s="1"/>
    </row>
    <row r="305" spans="4:4" x14ac:dyDescent="0.25">
      <c r="D305" s="1"/>
    </row>
    <row r="306" spans="4:4" x14ac:dyDescent="0.25">
      <c r="D306" s="1"/>
    </row>
    <row r="307" spans="4:4" x14ac:dyDescent="0.25">
      <c r="D307" s="1"/>
    </row>
    <row r="308" spans="4:4" x14ac:dyDescent="0.25">
      <c r="D308" s="1"/>
    </row>
    <row r="309" spans="4:4" x14ac:dyDescent="0.25">
      <c r="D309" s="1"/>
    </row>
    <row r="310" spans="4:4" x14ac:dyDescent="0.25">
      <c r="D310" s="1"/>
    </row>
    <row r="311" spans="4:4" x14ac:dyDescent="0.25">
      <c r="D311" s="1"/>
    </row>
    <row r="312" spans="4:4" x14ac:dyDescent="0.25">
      <c r="D312" s="1"/>
    </row>
    <row r="313" spans="4:4" x14ac:dyDescent="0.25">
      <c r="D313" s="1"/>
    </row>
    <row r="314" spans="4:4" x14ac:dyDescent="0.25">
      <c r="D314" s="1"/>
    </row>
    <row r="315" spans="4:4" x14ac:dyDescent="0.25">
      <c r="D315" s="1"/>
    </row>
    <row r="316" spans="4:4" x14ac:dyDescent="0.25">
      <c r="D316" s="1"/>
    </row>
    <row r="317" spans="4:4" x14ac:dyDescent="0.25">
      <c r="D317" s="1"/>
    </row>
    <row r="318" spans="4:4" x14ac:dyDescent="0.25">
      <c r="D318" s="1"/>
    </row>
    <row r="319" spans="4:4" x14ac:dyDescent="0.25">
      <c r="D319" s="1"/>
    </row>
    <row r="320" spans="4:4" x14ac:dyDescent="0.25">
      <c r="D320" s="1"/>
    </row>
    <row r="321" spans="4:4" x14ac:dyDescent="0.25">
      <c r="D321" s="1"/>
    </row>
    <row r="322" spans="4:4" x14ac:dyDescent="0.25">
      <c r="D322" s="1"/>
    </row>
    <row r="323" spans="4:4" x14ac:dyDescent="0.25">
      <c r="D323" s="1"/>
    </row>
    <row r="324" spans="4:4" x14ac:dyDescent="0.25">
      <c r="D324" s="1"/>
    </row>
    <row r="325" spans="4:4" x14ac:dyDescent="0.25">
      <c r="D325" s="1"/>
    </row>
    <row r="326" spans="4:4" x14ac:dyDescent="0.25">
      <c r="D326" s="1"/>
    </row>
    <row r="327" spans="4:4" x14ac:dyDescent="0.25">
      <c r="D327" s="1"/>
    </row>
    <row r="328" spans="4:4" x14ac:dyDescent="0.25">
      <c r="D328" s="1"/>
    </row>
    <row r="329" spans="4:4" x14ac:dyDescent="0.25">
      <c r="D329" s="1"/>
    </row>
    <row r="330" spans="4:4" x14ac:dyDescent="0.25">
      <c r="D330" s="1"/>
    </row>
    <row r="331" spans="4:4" x14ac:dyDescent="0.25">
      <c r="D331" s="1"/>
    </row>
    <row r="332" spans="4:4" x14ac:dyDescent="0.25">
      <c r="D332" s="1"/>
    </row>
    <row r="333" spans="4:4" x14ac:dyDescent="0.25">
      <c r="D333" s="1"/>
    </row>
    <row r="334" spans="4:4" x14ac:dyDescent="0.25">
      <c r="D334" s="1"/>
    </row>
    <row r="335" spans="4:4" x14ac:dyDescent="0.25">
      <c r="D335" s="1"/>
    </row>
    <row r="336" spans="4:4" x14ac:dyDescent="0.25">
      <c r="D336" s="1"/>
    </row>
    <row r="337" spans="4:4" x14ac:dyDescent="0.25">
      <c r="D337" s="1"/>
    </row>
    <row r="338" spans="4:4" x14ac:dyDescent="0.25">
      <c r="D338" s="1"/>
    </row>
    <row r="339" spans="4:4" x14ac:dyDescent="0.25">
      <c r="D339" s="1"/>
    </row>
    <row r="340" spans="4:4" x14ac:dyDescent="0.25">
      <c r="D340" s="1"/>
    </row>
    <row r="341" spans="4:4" x14ac:dyDescent="0.25">
      <c r="D341" s="1"/>
    </row>
    <row r="342" spans="4:4" x14ac:dyDescent="0.25">
      <c r="D342" s="1"/>
    </row>
    <row r="343" spans="4:4" x14ac:dyDescent="0.25">
      <c r="D343" s="1"/>
    </row>
    <row r="344" spans="4:4" x14ac:dyDescent="0.25">
      <c r="D344" s="1"/>
    </row>
    <row r="345" spans="4:4" x14ac:dyDescent="0.25">
      <c r="D345" s="1"/>
    </row>
    <row r="346" spans="4:4" x14ac:dyDescent="0.25">
      <c r="D346" s="1"/>
    </row>
    <row r="347" spans="4:4" x14ac:dyDescent="0.25">
      <c r="D347" s="1"/>
    </row>
    <row r="348" spans="4:4" x14ac:dyDescent="0.25">
      <c r="D348" s="1"/>
    </row>
    <row r="349" spans="4:4" x14ac:dyDescent="0.25">
      <c r="D349" s="1"/>
    </row>
    <row r="350" spans="4:4" x14ac:dyDescent="0.25">
      <c r="D350" s="1"/>
    </row>
    <row r="351" spans="4:4" x14ac:dyDescent="0.25">
      <c r="D351" s="1"/>
    </row>
    <row r="352" spans="4:4" x14ac:dyDescent="0.25">
      <c r="D352" s="1"/>
    </row>
    <row r="353" spans="4:4" x14ac:dyDescent="0.25">
      <c r="D353" s="1"/>
    </row>
    <row r="354" spans="4:4" x14ac:dyDescent="0.25">
      <c r="D354" s="1"/>
    </row>
    <row r="355" spans="4:4" x14ac:dyDescent="0.25">
      <c r="D355" s="1"/>
    </row>
    <row r="356" spans="4:4" x14ac:dyDescent="0.25">
      <c r="D356" s="1"/>
    </row>
    <row r="357" spans="4:4" x14ac:dyDescent="0.25">
      <c r="D357" s="1"/>
    </row>
    <row r="358" spans="4:4" x14ac:dyDescent="0.25">
      <c r="D358" s="1"/>
    </row>
    <row r="359" spans="4:4" x14ac:dyDescent="0.25">
      <c r="D359" s="1"/>
    </row>
    <row r="360" spans="4:4" x14ac:dyDescent="0.25">
      <c r="D360" s="1"/>
    </row>
    <row r="361" spans="4:4" x14ac:dyDescent="0.25">
      <c r="D361" s="1"/>
    </row>
    <row r="362" spans="4:4" x14ac:dyDescent="0.25">
      <c r="D362" s="1"/>
    </row>
    <row r="363" spans="4:4" x14ac:dyDescent="0.25">
      <c r="D363" s="1"/>
    </row>
    <row r="364" spans="4:4" x14ac:dyDescent="0.25">
      <c r="D364" s="1"/>
    </row>
    <row r="365" spans="4:4" x14ac:dyDescent="0.25">
      <c r="D365" s="1"/>
    </row>
    <row r="366" spans="4:4" x14ac:dyDescent="0.25">
      <c r="D366" s="1"/>
    </row>
    <row r="367" spans="4:4" x14ac:dyDescent="0.25">
      <c r="D367" s="1"/>
    </row>
    <row r="368" spans="4:4" x14ac:dyDescent="0.25">
      <c r="D368" s="1"/>
    </row>
    <row r="369" spans="4:4" x14ac:dyDescent="0.25">
      <c r="D369" s="1"/>
    </row>
    <row r="370" spans="4:4" x14ac:dyDescent="0.25">
      <c r="D370" s="1"/>
    </row>
    <row r="371" spans="4:4" x14ac:dyDescent="0.25">
      <c r="D371" s="1"/>
    </row>
    <row r="372" spans="4:4" x14ac:dyDescent="0.25">
      <c r="D372" s="1"/>
    </row>
    <row r="373" spans="4:4" x14ac:dyDescent="0.25">
      <c r="D373" s="1"/>
    </row>
    <row r="374" spans="4:4" x14ac:dyDescent="0.25">
      <c r="D374" s="1"/>
    </row>
    <row r="375" spans="4:4" x14ac:dyDescent="0.25">
      <c r="D375" s="1"/>
    </row>
    <row r="376" spans="4:4" x14ac:dyDescent="0.25">
      <c r="D376" s="1"/>
    </row>
    <row r="377" spans="4:4" x14ac:dyDescent="0.25">
      <c r="D377" s="1"/>
    </row>
    <row r="378" spans="4:4" x14ac:dyDescent="0.25">
      <c r="D378" s="1"/>
    </row>
    <row r="379" spans="4:4" x14ac:dyDescent="0.25">
      <c r="D379" s="1"/>
    </row>
    <row r="380" spans="4:4" x14ac:dyDescent="0.25">
      <c r="D380" s="1"/>
    </row>
    <row r="381" spans="4:4" x14ac:dyDescent="0.25">
      <c r="D381" s="1"/>
    </row>
    <row r="382" spans="4:4" x14ac:dyDescent="0.25">
      <c r="D382" s="1"/>
    </row>
    <row r="383" spans="4:4" x14ac:dyDescent="0.25">
      <c r="D383" s="1"/>
    </row>
    <row r="384" spans="4:4" x14ac:dyDescent="0.25">
      <c r="D384" s="1"/>
    </row>
    <row r="385" spans="4:4" x14ac:dyDescent="0.25">
      <c r="D385" s="1"/>
    </row>
    <row r="386" spans="4:4" x14ac:dyDescent="0.25">
      <c r="D386" s="1"/>
    </row>
    <row r="387" spans="4:4" x14ac:dyDescent="0.25">
      <c r="D387" s="1"/>
    </row>
    <row r="388" spans="4:4" x14ac:dyDescent="0.25">
      <c r="D388" s="1"/>
    </row>
    <row r="389" spans="4:4" x14ac:dyDescent="0.25">
      <c r="D389" s="1"/>
    </row>
    <row r="390" spans="4:4" x14ac:dyDescent="0.25">
      <c r="D390" s="1"/>
    </row>
    <row r="391" spans="4:4" x14ac:dyDescent="0.25">
      <c r="D391" s="1"/>
    </row>
    <row r="392" spans="4:4" x14ac:dyDescent="0.25">
      <c r="D392" s="1"/>
    </row>
    <row r="393" spans="4:4" x14ac:dyDescent="0.25">
      <c r="D393" s="1"/>
    </row>
    <row r="394" spans="4:4" x14ac:dyDescent="0.25">
      <c r="D394" s="1"/>
    </row>
    <row r="395" spans="4:4" x14ac:dyDescent="0.25">
      <c r="D395" s="1"/>
    </row>
    <row r="396" spans="4:4" x14ac:dyDescent="0.25">
      <c r="D396" s="1"/>
    </row>
    <row r="397" spans="4:4" x14ac:dyDescent="0.25">
      <c r="D397" s="1"/>
    </row>
    <row r="398" spans="4:4" x14ac:dyDescent="0.25">
      <c r="D398" s="1"/>
    </row>
    <row r="399" spans="4:4" x14ac:dyDescent="0.25">
      <c r="D399" s="1"/>
    </row>
    <row r="400" spans="4:4" x14ac:dyDescent="0.25">
      <c r="D400" s="1"/>
    </row>
    <row r="401" spans="4:4" x14ac:dyDescent="0.25">
      <c r="D401" s="1"/>
    </row>
    <row r="402" spans="4:4" x14ac:dyDescent="0.25">
      <c r="D402" s="1"/>
    </row>
    <row r="403" spans="4:4" x14ac:dyDescent="0.25">
      <c r="D403" s="1"/>
    </row>
    <row r="404" spans="4:4" x14ac:dyDescent="0.25">
      <c r="D404" s="1"/>
    </row>
    <row r="405" spans="4:4" x14ac:dyDescent="0.25">
      <c r="D405" s="1"/>
    </row>
    <row r="406" spans="4:4" x14ac:dyDescent="0.25">
      <c r="D406" s="1"/>
    </row>
    <row r="407" spans="4:4" x14ac:dyDescent="0.25">
      <c r="D407" s="1"/>
    </row>
    <row r="408" spans="4:4" x14ac:dyDescent="0.25">
      <c r="D408" s="1"/>
    </row>
    <row r="409" spans="4:4" x14ac:dyDescent="0.25">
      <c r="D409" s="1"/>
    </row>
    <row r="410" spans="4:4" x14ac:dyDescent="0.25">
      <c r="D410" s="1"/>
    </row>
    <row r="411" spans="4:4" x14ac:dyDescent="0.25">
      <c r="D411" s="1"/>
    </row>
    <row r="412" spans="4:4" x14ac:dyDescent="0.25">
      <c r="D412" s="1"/>
    </row>
    <row r="413" spans="4:4" x14ac:dyDescent="0.25">
      <c r="D413" s="1"/>
    </row>
    <row r="414" spans="4:4" x14ac:dyDescent="0.25">
      <c r="D414" s="1"/>
    </row>
    <row r="415" spans="4:4" x14ac:dyDescent="0.25">
      <c r="D415" s="1"/>
    </row>
    <row r="416" spans="4:4" x14ac:dyDescent="0.25">
      <c r="D416" s="1"/>
    </row>
    <row r="417" spans="4:4" x14ac:dyDescent="0.25">
      <c r="D417" s="1"/>
    </row>
    <row r="418" spans="4:4" x14ac:dyDescent="0.25">
      <c r="D418" s="1"/>
    </row>
    <row r="419" spans="4:4" x14ac:dyDescent="0.25">
      <c r="D419" s="1"/>
    </row>
    <row r="420" spans="4:4" x14ac:dyDescent="0.25">
      <c r="D420" s="1"/>
    </row>
    <row r="421" spans="4:4" x14ac:dyDescent="0.25">
      <c r="D421" s="1"/>
    </row>
    <row r="422" spans="4:4" x14ac:dyDescent="0.25">
      <c r="D422" s="1"/>
    </row>
    <row r="423" spans="4:4" x14ac:dyDescent="0.25">
      <c r="D423" s="1"/>
    </row>
    <row r="424" spans="4:4" x14ac:dyDescent="0.25">
      <c r="D424" s="1"/>
    </row>
    <row r="425" spans="4:4" x14ac:dyDescent="0.25">
      <c r="D425" s="1"/>
    </row>
    <row r="426" spans="4:4" x14ac:dyDescent="0.25">
      <c r="D426" s="1"/>
    </row>
    <row r="427" spans="4:4" x14ac:dyDescent="0.25">
      <c r="D427" s="1"/>
    </row>
    <row r="428" spans="4:4" x14ac:dyDescent="0.25">
      <c r="D428" s="1"/>
    </row>
    <row r="429" spans="4:4" x14ac:dyDescent="0.25">
      <c r="D429" s="1"/>
    </row>
    <row r="430" spans="4:4" x14ac:dyDescent="0.25">
      <c r="D430" s="1"/>
    </row>
    <row r="431" spans="4:4" x14ac:dyDescent="0.25">
      <c r="D431" s="1"/>
    </row>
    <row r="432" spans="4:4" x14ac:dyDescent="0.25">
      <c r="D432" s="1"/>
    </row>
    <row r="433" spans="4:4" x14ac:dyDescent="0.25">
      <c r="D433" s="1"/>
    </row>
    <row r="434" spans="4:4" x14ac:dyDescent="0.25">
      <c r="D434" s="1"/>
    </row>
    <row r="435" spans="4:4" x14ac:dyDescent="0.25">
      <c r="D435" s="1"/>
    </row>
    <row r="436" spans="4:4" x14ac:dyDescent="0.25">
      <c r="D436" s="1"/>
    </row>
    <row r="437" spans="4:4" x14ac:dyDescent="0.25">
      <c r="D437" s="1"/>
    </row>
    <row r="438" spans="4:4" x14ac:dyDescent="0.25">
      <c r="D438" s="1"/>
    </row>
    <row r="439" spans="4:4" x14ac:dyDescent="0.25">
      <c r="D439" s="1"/>
    </row>
    <row r="440" spans="4:4" x14ac:dyDescent="0.25">
      <c r="D440" s="1"/>
    </row>
    <row r="441" spans="4:4" x14ac:dyDescent="0.25">
      <c r="D441" s="1"/>
    </row>
    <row r="442" spans="4:4" x14ac:dyDescent="0.25">
      <c r="D442" s="1"/>
    </row>
    <row r="443" spans="4:4" x14ac:dyDescent="0.25">
      <c r="D443" s="1"/>
    </row>
    <row r="444" spans="4:4" x14ac:dyDescent="0.25">
      <c r="D444" s="1"/>
    </row>
    <row r="445" spans="4:4" x14ac:dyDescent="0.25">
      <c r="D445" s="1"/>
    </row>
    <row r="446" spans="4:4" x14ac:dyDescent="0.25">
      <c r="D446" s="1"/>
    </row>
    <row r="447" spans="4:4" x14ac:dyDescent="0.25">
      <c r="D447" s="1"/>
    </row>
    <row r="448" spans="4:4" x14ac:dyDescent="0.25">
      <c r="D448" s="1"/>
    </row>
    <row r="449" spans="4:4" x14ac:dyDescent="0.25">
      <c r="D449" s="1"/>
    </row>
    <row r="450" spans="4:4" x14ac:dyDescent="0.25">
      <c r="D450" s="1"/>
    </row>
    <row r="451" spans="4:4" x14ac:dyDescent="0.25">
      <c r="D451" s="1"/>
    </row>
    <row r="452" spans="4:4" x14ac:dyDescent="0.25">
      <c r="D452" s="1"/>
    </row>
    <row r="453" spans="4:4" x14ac:dyDescent="0.25">
      <c r="D453" s="1"/>
    </row>
    <row r="454" spans="4:4" x14ac:dyDescent="0.25">
      <c r="D454" s="1"/>
    </row>
    <row r="455" spans="4:4" x14ac:dyDescent="0.25">
      <c r="D455" s="1"/>
    </row>
    <row r="456" spans="4:4" x14ac:dyDescent="0.25">
      <c r="D456" s="1"/>
    </row>
    <row r="457" spans="4:4" x14ac:dyDescent="0.25">
      <c r="D457" s="1"/>
    </row>
    <row r="458" spans="4:4" x14ac:dyDescent="0.25">
      <c r="D458" s="1"/>
    </row>
    <row r="459" spans="4:4" x14ac:dyDescent="0.25">
      <c r="D459" s="1"/>
    </row>
    <row r="460" spans="4:4" x14ac:dyDescent="0.25">
      <c r="D460" s="1"/>
    </row>
    <row r="461" spans="4:4" x14ac:dyDescent="0.25">
      <c r="D461" s="1"/>
    </row>
    <row r="462" spans="4:4" x14ac:dyDescent="0.25">
      <c r="D462" s="1"/>
    </row>
    <row r="463" spans="4:4" x14ac:dyDescent="0.25">
      <c r="D463" s="1"/>
    </row>
    <row r="464" spans="4:4" x14ac:dyDescent="0.25">
      <c r="D464" s="1"/>
    </row>
    <row r="465" spans="4:4" x14ac:dyDescent="0.25">
      <c r="D465" s="1"/>
    </row>
    <row r="466" spans="4:4" x14ac:dyDescent="0.25">
      <c r="D466" s="1"/>
    </row>
    <row r="467" spans="4:4" x14ac:dyDescent="0.25">
      <c r="D467" s="1"/>
    </row>
    <row r="468" spans="4:4" x14ac:dyDescent="0.25">
      <c r="D468" s="1"/>
    </row>
    <row r="469" spans="4:4" x14ac:dyDescent="0.25">
      <c r="D469" s="1"/>
    </row>
    <row r="470" spans="4:4" x14ac:dyDescent="0.25">
      <c r="D470" s="1"/>
    </row>
    <row r="471" spans="4:4" x14ac:dyDescent="0.25">
      <c r="D471" s="1"/>
    </row>
    <row r="472" spans="4:4" x14ac:dyDescent="0.25">
      <c r="D472" s="1"/>
    </row>
    <row r="473" spans="4:4" x14ac:dyDescent="0.25">
      <c r="D473" s="1"/>
    </row>
    <row r="474" spans="4:4" x14ac:dyDescent="0.25">
      <c r="D474" s="1"/>
    </row>
    <row r="475" spans="4:4" x14ac:dyDescent="0.25">
      <c r="D475" s="1"/>
    </row>
    <row r="476" spans="4:4" x14ac:dyDescent="0.25">
      <c r="D476" s="1"/>
    </row>
    <row r="477" spans="4:4" x14ac:dyDescent="0.25">
      <c r="D477" s="1"/>
    </row>
    <row r="478" spans="4:4" x14ac:dyDescent="0.25">
      <c r="D478" s="1"/>
    </row>
    <row r="479" spans="4:4" x14ac:dyDescent="0.25">
      <c r="D479" s="1"/>
    </row>
    <row r="480" spans="4:4" x14ac:dyDescent="0.25">
      <c r="D480" s="1"/>
    </row>
    <row r="481" spans="4:4" x14ac:dyDescent="0.25">
      <c r="D481" s="1"/>
    </row>
    <row r="482" spans="4:4" x14ac:dyDescent="0.25">
      <c r="D482" s="1"/>
    </row>
    <row r="483" spans="4:4" x14ac:dyDescent="0.25">
      <c r="D483" s="1"/>
    </row>
    <row r="484" spans="4:4" x14ac:dyDescent="0.25">
      <c r="D484" s="1"/>
    </row>
    <row r="485" spans="4:4" x14ac:dyDescent="0.25">
      <c r="D485" s="1"/>
    </row>
    <row r="486" spans="4:4" x14ac:dyDescent="0.25">
      <c r="D486" s="1"/>
    </row>
    <row r="487" spans="4:4" x14ac:dyDescent="0.25">
      <c r="D487" s="1"/>
    </row>
    <row r="488" spans="4:4" x14ac:dyDescent="0.25">
      <c r="D488" s="1"/>
    </row>
    <row r="489" spans="4:4" x14ac:dyDescent="0.25">
      <c r="D489" s="1"/>
    </row>
    <row r="490" spans="4:4" x14ac:dyDescent="0.25">
      <c r="D490" s="1"/>
    </row>
    <row r="491" spans="4:4" x14ac:dyDescent="0.25">
      <c r="D491" s="1"/>
    </row>
    <row r="492" spans="4:4" x14ac:dyDescent="0.25">
      <c r="D492" s="1"/>
    </row>
    <row r="493" spans="4:4" x14ac:dyDescent="0.25">
      <c r="D493" s="1"/>
    </row>
    <row r="494" spans="4:4" x14ac:dyDescent="0.25">
      <c r="D494" s="1"/>
    </row>
    <row r="495" spans="4:4" x14ac:dyDescent="0.25">
      <c r="D495" s="1"/>
    </row>
    <row r="496" spans="4:4" x14ac:dyDescent="0.25">
      <c r="D496" s="1"/>
    </row>
    <row r="497" spans="4:4" x14ac:dyDescent="0.25">
      <c r="D497" s="1"/>
    </row>
    <row r="498" spans="4:4" x14ac:dyDescent="0.25">
      <c r="D498" s="1"/>
    </row>
    <row r="499" spans="4:4" x14ac:dyDescent="0.25">
      <c r="D499" s="1"/>
    </row>
    <row r="500" spans="4:4" x14ac:dyDescent="0.25">
      <c r="D500" s="1"/>
    </row>
    <row r="501" spans="4:4" x14ac:dyDescent="0.25">
      <c r="D501" s="1"/>
    </row>
    <row r="502" spans="4:4" x14ac:dyDescent="0.25">
      <c r="D502" s="1"/>
    </row>
    <row r="503" spans="4:4" x14ac:dyDescent="0.25">
      <c r="D503" s="1"/>
    </row>
    <row r="504" spans="4:4" x14ac:dyDescent="0.25">
      <c r="D504" s="1"/>
    </row>
    <row r="505" spans="4:4" x14ac:dyDescent="0.25">
      <c r="D505" s="1"/>
    </row>
    <row r="506" spans="4:4" x14ac:dyDescent="0.25">
      <c r="D506" s="1"/>
    </row>
    <row r="507" spans="4:4" x14ac:dyDescent="0.25">
      <c r="D507" s="1"/>
    </row>
    <row r="508" spans="4:4" x14ac:dyDescent="0.25">
      <c r="D508" s="1"/>
    </row>
    <row r="509" spans="4:4" x14ac:dyDescent="0.25">
      <c r="D509" s="1"/>
    </row>
    <row r="510" spans="4:4" x14ac:dyDescent="0.25">
      <c r="D510" s="1"/>
    </row>
    <row r="511" spans="4:4" x14ac:dyDescent="0.25">
      <c r="D511" s="1"/>
    </row>
    <row r="512" spans="4:4" x14ac:dyDescent="0.25">
      <c r="D512" s="1"/>
    </row>
    <row r="513" spans="4:4" x14ac:dyDescent="0.25">
      <c r="D513" s="1"/>
    </row>
    <row r="514" spans="4:4" x14ac:dyDescent="0.25">
      <c r="D514" s="1"/>
    </row>
    <row r="515" spans="4:4" x14ac:dyDescent="0.25">
      <c r="D515" s="1"/>
    </row>
    <row r="516" spans="4:4" x14ac:dyDescent="0.25">
      <c r="D516" s="1"/>
    </row>
    <row r="517" spans="4:4" x14ac:dyDescent="0.25">
      <c r="D517" s="1"/>
    </row>
    <row r="518" spans="4:4" x14ac:dyDescent="0.25">
      <c r="D518" s="1"/>
    </row>
    <row r="519" spans="4:4" x14ac:dyDescent="0.25">
      <c r="D519" s="1"/>
    </row>
    <row r="520" spans="4:4" x14ac:dyDescent="0.25">
      <c r="D520" s="1"/>
    </row>
    <row r="521" spans="4:4" x14ac:dyDescent="0.25">
      <c r="D521" s="1"/>
    </row>
    <row r="522" spans="4:4" x14ac:dyDescent="0.25">
      <c r="D522" s="1"/>
    </row>
    <row r="523" spans="4:4" x14ac:dyDescent="0.25">
      <c r="D523" s="1"/>
    </row>
    <row r="524" spans="4:4" x14ac:dyDescent="0.25">
      <c r="D524" s="1"/>
    </row>
    <row r="525" spans="4:4" x14ac:dyDescent="0.25">
      <c r="D525" s="1"/>
    </row>
    <row r="526" spans="4:4" x14ac:dyDescent="0.25">
      <c r="D526" s="1"/>
    </row>
    <row r="527" spans="4:4" x14ac:dyDescent="0.25">
      <c r="D527" s="1"/>
    </row>
    <row r="528" spans="4:4" x14ac:dyDescent="0.25">
      <c r="D528" s="1"/>
    </row>
    <row r="529" spans="4:4" x14ac:dyDescent="0.25">
      <c r="D529" s="1"/>
    </row>
    <row r="530" spans="4:4" x14ac:dyDescent="0.25">
      <c r="D530" s="1"/>
    </row>
    <row r="531" spans="4:4" x14ac:dyDescent="0.25">
      <c r="D531" s="1"/>
    </row>
    <row r="532" spans="4:4" x14ac:dyDescent="0.25">
      <c r="D532" s="1"/>
    </row>
    <row r="533" spans="4:4" x14ac:dyDescent="0.25">
      <c r="D533" s="1"/>
    </row>
    <row r="534" spans="4:4" x14ac:dyDescent="0.25">
      <c r="D534" s="1"/>
    </row>
    <row r="535" spans="4:4" x14ac:dyDescent="0.25">
      <c r="D535" s="1"/>
    </row>
    <row r="536" spans="4:4" x14ac:dyDescent="0.25">
      <c r="D536" s="1"/>
    </row>
    <row r="537" spans="4:4" x14ac:dyDescent="0.25">
      <c r="D537" s="1"/>
    </row>
    <row r="538" spans="4:4" x14ac:dyDescent="0.25">
      <c r="D538" s="1"/>
    </row>
    <row r="539" spans="4:4" x14ac:dyDescent="0.25">
      <c r="D539" s="1"/>
    </row>
    <row r="540" spans="4:4" x14ac:dyDescent="0.25">
      <c r="D540" s="1"/>
    </row>
    <row r="541" spans="4:4" x14ac:dyDescent="0.25">
      <c r="D541" s="1"/>
    </row>
    <row r="542" spans="4:4" x14ac:dyDescent="0.25">
      <c r="D542" s="1"/>
    </row>
    <row r="543" spans="4:4" x14ac:dyDescent="0.25">
      <c r="D543" s="1"/>
    </row>
    <row r="544" spans="4:4" x14ac:dyDescent="0.25">
      <c r="D544" s="1"/>
    </row>
    <row r="545" spans="4:4" x14ac:dyDescent="0.25">
      <c r="D545" s="1"/>
    </row>
    <row r="546" spans="4:4" x14ac:dyDescent="0.25">
      <c r="D546" s="1"/>
    </row>
    <row r="547" spans="4:4" x14ac:dyDescent="0.25">
      <c r="D547" s="1"/>
    </row>
    <row r="548" spans="4:4" x14ac:dyDescent="0.25">
      <c r="D548" s="1"/>
    </row>
    <row r="549" spans="4:4" x14ac:dyDescent="0.25">
      <c r="D549" s="1"/>
    </row>
    <row r="550" spans="4:4" x14ac:dyDescent="0.25">
      <c r="D550" s="1"/>
    </row>
    <row r="551" spans="4:4" x14ac:dyDescent="0.25">
      <c r="D551" s="1"/>
    </row>
    <row r="552" spans="4:4" x14ac:dyDescent="0.25">
      <c r="D552" s="1"/>
    </row>
    <row r="553" spans="4:4" x14ac:dyDescent="0.25">
      <c r="D553" s="1"/>
    </row>
    <row r="554" spans="4:4" x14ac:dyDescent="0.25">
      <c r="D554" s="1"/>
    </row>
    <row r="555" spans="4:4" x14ac:dyDescent="0.25">
      <c r="D555" s="1"/>
    </row>
    <row r="556" spans="4:4" x14ac:dyDescent="0.25">
      <c r="D556" s="1"/>
    </row>
    <row r="557" spans="4:4" x14ac:dyDescent="0.25">
      <c r="D557" s="1"/>
    </row>
    <row r="558" spans="4:4" x14ac:dyDescent="0.25">
      <c r="D558" s="1"/>
    </row>
    <row r="559" spans="4:4" x14ac:dyDescent="0.25">
      <c r="D559" s="1"/>
    </row>
    <row r="560" spans="4:4" x14ac:dyDescent="0.25">
      <c r="D560" s="1"/>
    </row>
    <row r="561" spans="4:4" x14ac:dyDescent="0.25">
      <c r="D561" s="1"/>
    </row>
    <row r="562" spans="4:4" x14ac:dyDescent="0.25">
      <c r="D562" s="1"/>
    </row>
    <row r="563" spans="4:4" x14ac:dyDescent="0.25">
      <c r="D563" s="1"/>
    </row>
    <row r="564" spans="4:4" x14ac:dyDescent="0.25">
      <c r="D564" s="1"/>
    </row>
    <row r="565" spans="4:4" x14ac:dyDescent="0.25">
      <c r="D565" s="1"/>
    </row>
    <row r="566" spans="4:4" x14ac:dyDescent="0.25">
      <c r="D566" s="1"/>
    </row>
    <row r="567" spans="4:4" x14ac:dyDescent="0.25">
      <c r="D567" s="1"/>
    </row>
    <row r="568" spans="4:4" x14ac:dyDescent="0.25">
      <c r="D568" s="1"/>
    </row>
    <row r="569" spans="4:4" x14ac:dyDescent="0.25">
      <c r="D569" s="1"/>
    </row>
    <row r="570" spans="4:4" x14ac:dyDescent="0.25">
      <c r="D570" s="1"/>
    </row>
    <row r="571" spans="4:4" x14ac:dyDescent="0.25">
      <c r="D571" s="1"/>
    </row>
    <row r="572" spans="4:4" x14ac:dyDescent="0.25">
      <c r="D572" s="1"/>
    </row>
    <row r="573" spans="4:4" x14ac:dyDescent="0.25">
      <c r="D573" s="1"/>
    </row>
    <row r="574" spans="4:4" x14ac:dyDescent="0.25">
      <c r="D574" s="1"/>
    </row>
    <row r="575" spans="4:4" x14ac:dyDescent="0.25">
      <c r="D575" s="1"/>
    </row>
    <row r="576" spans="4:4" x14ac:dyDescent="0.25">
      <c r="D576" s="1"/>
    </row>
    <row r="577" spans="4:4" x14ac:dyDescent="0.25">
      <c r="D577" s="1"/>
    </row>
    <row r="578" spans="4:4" x14ac:dyDescent="0.25">
      <c r="D578" s="1"/>
    </row>
    <row r="579" spans="4:4" x14ac:dyDescent="0.25">
      <c r="D579" s="1"/>
    </row>
    <row r="580" spans="4:4" x14ac:dyDescent="0.25">
      <c r="D580" s="1"/>
    </row>
    <row r="581" spans="4:4" x14ac:dyDescent="0.25">
      <c r="D581" s="1"/>
    </row>
    <row r="582" spans="4:4" x14ac:dyDescent="0.25">
      <c r="D582" s="1"/>
    </row>
    <row r="583" spans="4:4" x14ac:dyDescent="0.25">
      <c r="D583" s="1"/>
    </row>
    <row r="584" spans="4:4" x14ac:dyDescent="0.25">
      <c r="D584" s="1"/>
    </row>
    <row r="585" spans="4:4" x14ac:dyDescent="0.25">
      <c r="D585" s="1"/>
    </row>
    <row r="586" spans="4:4" x14ac:dyDescent="0.25">
      <c r="D586" s="1"/>
    </row>
    <row r="587" spans="4:4" x14ac:dyDescent="0.25">
      <c r="D587" s="1"/>
    </row>
    <row r="588" spans="4:4" x14ac:dyDescent="0.25">
      <c r="D588" s="1"/>
    </row>
    <row r="589" spans="4:4" x14ac:dyDescent="0.25">
      <c r="D589" s="1"/>
    </row>
    <row r="590" spans="4:4" x14ac:dyDescent="0.25">
      <c r="D590" s="1"/>
    </row>
    <row r="591" spans="4:4" x14ac:dyDescent="0.25">
      <c r="D591" s="1"/>
    </row>
    <row r="592" spans="4:4" x14ac:dyDescent="0.25">
      <c r="D592" s="1"/>
    </row>
    <row r="593" spans="4:4" x14ac:dyDescent="0.25">
      <c r="D593" s="1"/>
    </row>
    <row r="594" spans="4:4" x14ac:dyDescent="0.25">
      <c r="D594" s="1"/>
    </row>
    <row r="595" spans="4:4" x14ac:dyDescent="0.25">
      <c r="D595" s="1"/>
    </row>
    <row r="596" spans="4:4" x14ac:dyDescent="0.25">
      <c r="D596" s="1"/>
    </row>
    <row r="597" spans="4:4" x14ac:dyDescent="0.25">
      <c r="D597" s="1"/>
    </row>
    <row r="598" spans="4:4" x14ac:dyDescent="0.25">
      <c r="D598" s="1"/>
    </row>
    <row r="599" spans="4:4" x14ac:dyDescent="0.25">
      <c r="D599" s="1"/>
    </row>
    <row r="600" spans="4:4" x14ac:dyDescent="0.25">
      <c r="D600" s="1"/>
    </row>
    <row r="601" spans="4:4" x14ac:dyDescent="0.25">
      <c r="D601" s="1"/>
    </row>
    <row r="602" spans="4:4" x14ac:dyDescent="0.25">
      <c r="D602" s="1"/>
    </row>
    <row r="603" spans="4:4" x14ac:dyDescent="0.25">
      <c r="D603" s="1"/>
    </row>
    <row r="604" spans="4:4" x14ac:dyDescent="0.25">
      <c r="D604" s="1"/>
    </row>
    <row r="605" spans="4:4" x14ac:dyDescent="0.25">
      <c r="D605" s="1"/>
    </row>
    <row r="606" spans="4:4" x14ac:dyDescent="0.25">
      <c r="D606" s="1"/>
    </row>
    <row r="607" spans="4:4" x14ac:dyDescent="0.25">
      <c r="D607" s="1"/>
    </row>
    <row r="608" spans="4:4" x14ac:dyDescent="0.25">
      <c r="D608" s="1"/>
    </row>
    <row r="609" spans="4:4" x14ac:dyDescent="0.25">
      <c r="D609" s="1"/>
    </row>
    <row r="610" spans="4:4" x14ac:dyDescent="0.25">
      <c r="D610" s="1"/>
    </row>
    <row r="611" spans="4:4" x14ac:dyDescent="0.25">
      <c r="D611" s="1"/>
    </row>
    <row r="612" spans="4:4" x14ac:dyDescent="0.25">
      <c r="D612" s="1"/>
    </row>
    <row r="613" spans="4:4" x14ac:dyDescent="0.25">
      <c r="D613" s="1"/>
    </row>
    <row r="614" spans="4:4" x14ac:dyDescent="0.25">
      <c r="D614" s="1"/>
    </row>
    <row r="615" spans="4:4" x14ac:dyDescent="0.25">
      <c r="D615" s="1"/>
    </row>
    <row r="616" spans="4:4" x14ac:dyDescent="0.25">
      <c r="D616" s="1"/>
    </row>
    <row r="617" spans="4:4" x14ac:dyDescent="0.25">
      <c r="D617" s="1"/>
    </row>
    <row r="618" spans="4:4" x14ac:dyDescent="0.25">
      <c r="D618" s="1"/>
    </row>
    <row r="619" spans="4:4" x14ac:dyDescent="0.25">
      <c r="D619" s="1"/>
    </row>
    <row r="620" spans="4:4" x14ac:dyDescent="0.25">
      <c r="D620" s="1"/>
    </row>
    <row r="621" spans="4:4" x14ac:dyDescent="0.25">
      <c r="D621" s="1"/>
    </row>
    <row r="622" spans="4:4" x14ac:dyDescent="0.25">
      <c r="D622" s="1"/>
    </row>
    <row r="623" spans="4:4" x14ac:dyDescent="0.25">
      <c r="D623" s="1"/>
    </row>
    <row r="624" spans="4:4" x14ac:dyDescent="0.25">
      <c r="D624" s="1"/>
    </row>
    <row r="625" spans="4:4" x14ac:dyDescent="0.25">
      <c r="D625" s="1"/>
    </row>
    <row r="626" spans="4:4" x14ac:dyDescent="0.25">
      <c r="D626" s="1"/>
    </row>
    <row r="627" spans="4:4" x14ac:dyDescent="0.25">
      <c r="D627" s="1"/>
    </row>
    <row r="628" spans="4:4" x14ac:dyDescent="0.25">
      <c r="D628" s="1"/>
    </row>
    <row r="629" spans="4:4" x14ac:dyDescent="0.25">
      <c r="D629" s="1"/>
    </row>
    <row r="630" spans="4:4" x14ac:dyDescent="0.25">
      <c r="D630" s="1"/>
    </row>
    <row r="631" spans="4:4" x14ac:dyDescent="0.25">
      <c r="D631" s="1"/>
    </row>
    <row r="632" spans="4:4" x14ac:dyDescent="0.25">
      <c r="D632" s="1"/>
    </row>
    <row r="633" spans="4:4" x14ac:dyDescent="0.25">
      <c r="D633" s="1"/>
    </row>
    <row r="634" spans="4:4" x14ac:dyDescent="0.25">
      <c r="D634" s="1"/>
    </row>
    <row r="635" spans="4:4" x14ac:dyDescent="0.25">
      <c r="D635" s="1"/>
    </row>
    <row r="636" spans="4:4" x14ac:dyDescent="0.25">
      <c r="D636" s="1"/>
    </row>
    <row r="637" spans="4:4" x14ac:dyDescent="0.25">
      <c r="D637" s="1"/>
    </row>
    <row r="638" spans="4:4" x14ac:dyDescent="0.25">
      <c r="D638" s="1"/>
    </row>
    <row r="639" spans="4:4" x14ac:dyDescent="0.25">
      <c r="D639" s="1"/>
    </row>
    <row r="640" spans="4:4" x14ac:dyDescent="0.25">
      <c r="D640" s="1"/>
    </row>
    <row r="641" spans="4:4" x14ac:dyDescent="0.25">
      <c r="D641" s="1"/>
    </row>
    <row r="642" spans="4:4" x14ac:dyDescent="0.25">
      <c r="D642" s="1"/>
    </row>
    <row r="643" spans="4:4" x14ac:dyDescent="0.25">
      <c r="D643" s="1"/>
    </row>
    <row r="644" spans="4:4" x14ac:dyDescent="0.25">
      <c r="D644" s="1"/>
    </row>
    <row r="645" spans="4:4" x14ac:dyDescent="0.25">
      <c r="D645" s="1"/>
    </row>
    <row r="646" spans="4:4" x14ac:dyDescent="0.25">
      <c r="D646" s="1"/>
    </row>
    <row r="647" spans="4:4" x14ac:dyDescent="0.25">
      <c r="D647" s="1"/>
    </row>
    <row r="648" spans="4:4" x14ac:dyDescent="0.25">
      <c r="D648" s="1"/>
    </row>
    <row r="649" spans="4:4" x14ac:dyDescent="0.25">
      <c r="D649" s="1"/>
    </row>
    <row r="650" spans="4:4" x14ac:dyDescent="0.25">
      <c r="D650" s="1"/>
    </row>
    <row r="651" spans="4:4" x14ac:dyDescent="0.25">
      <c r="D651" s="1"/>
    </row>
    <row r="652" spans="4:4" x14ac:dyDescent="0.25">
      <c r="D652" s="1"/>
    </row>
    <row r="653" spans="4:4" x14ac:dyDescent="0.25">
      <c r="D653" s="1"/>
    </row>
    <row r="654" spans="4:4" x14ac:dyDescent="0.25">
      <c r="D654" s="1"/>
    </row>
    <row r="655" spans="4:4" x14ac:dyDescent="0.25">
      <c r="D655" s="1"/>
    </row>
    <row r="656" spans="4:4" x14ac:dyDescent="0.25">
      <c r="D656" s="1"/>
    </row>
    <row r="657" spans="4:4" x14ac:dyDescent="0.25">
      <c r="D657" s="1"/>
    </row>
    <row r="658" spans="4:4" x14ac:dyDescent="0.25">
      <c r="D658" s="1"/>
    </row>
    <row r="659" spans="4:4" x14ac:dyDescent="0.25">
      <c r="D659" s="1"/>
    </row>
    <row r="660" spans="4:4" x14ac:dyDescent="0.25">
      <c r="D660" s="1"/>
    </row>
    <row r="661" spans="4:4" x14ac:dyDescent="0.25">
      <c r="D661" s="1"/>
    </row>
    <row r="662" spans="4:4" x14ac:dyDescent="0.25">
      <c r="D662" s="1"/>
    </row>
    <row r="663" spans="4:4" x14ac:dyDescent="0.25">
      <c r="D663" s="1"/>
    </row>
    <row r="664" spans="4:4" x14ac:dyDescent="0.25">
      <c r="D664" s="1"/>
    </row>
    <row r="665" spans="4:4" x14ac:dyDescent="0.25">
      <c r="D665" s="1"/>
    </row>
    <row r="666" spans="4:4" x14ac:dyDescent="0.25">
      <c r="D666" s="1"/>
    </row>
    <row r="667" spans="4:4" x14ac:dyDescent="0.25">
      <c r="D667" s="1"/>
    </row>
    <row r="668" spans="4:4" x14ac:dyDescent="0.25">
      <c r="D668" s="1"/>
    </row>
    <row r="669" spans="4:4" x14ac:dyDescent="0.25">
      <c r="D669" s="1"/>
    </row>
    <row r="670" spans="4:4" x14ac:dyDescent="0.25">
      <c r="D670" s="1"/>
    </row>
    <row r="671" spans="4:4" x14ac:dyDescent="0.25">
      <c r="D671" s="1"/>
    </row>
    <row r="672" spans="4:4" x14ac:dyDescent="0.25">
      <c r="D672" s="1"/>
    </row>
    <row r="673" spans="4:4" x14ac:dyDescent="0.25">
      <c r="D673" s="1"/>
    </row>
    <row r="674" spans="4:4" x14ac:dyDescent="0.25">
      <c r="D674" s="1"/>
    </row>
    <row r="675" spans="4:4" x14ac:dyDescent="0.25">
      <c r="D675" s="1"/>
    </row>
    <row r="676" spans="4:4" x14ac:dyDescent="0.25">
      <c r="D676" s="1"/>
    </row>
    <row r="677" spans="4:4" x14ac:dyDescent="0.25">
      <c r="D677" s="1"/>
    </row>
    <row r="678" spans="4:4" x14ac:dyDescent="0.25">
      <c r="D678" s="1"/>
    </row>
    <row r="679" spans="4:4" x14ac:dyDescent="0.25">
      <c r="D679" s="1"/>
    </row>
    <row r="680" spans="4:4" x14ac:dyDescent="0.25">
      <c r="D680" s="1"/>
    </row>
    <row r="681" spans="4:4" x14ac:dyDescent="0.25">
      <c r="D681" s="1"/>
    </row>
    <row r="682" spans="4:4" x14ac:dyDescent="0.25">
      <c r="D682" s="1"/>
    </row>
    <row r="683" spans="4:4" x14ac:dyDescent="0.25">
      <c r="D683" s="1"/>
    </row>
    <row r="684" spans="4:4" x14ac:dyDescent="0.25">
      <c r="D684" s="1"/>
    </row>
    <row r="685" spans="4:4" x14ac:dyDescent="0.25">
      <c r="D685" s="1"/>
    </row>
    <row r="686" spans="4:4" x14ac:dyDescent="0.25">
      <c r="D686" s="1"/>
    </row>
    <row r="687" spans="4:4" x14ac:dyDescent="0.25">
      <c r="D687" s="1"/>
    </row>
    <row r="688" spans="4:4" x14ac:dyDescent="0.25">
      <c r="D688" s="1"/>
    </row>
    <row r="689" spans="4:4" x14ac:dyDescent="0.25">
      <c r="D689" s="1"/>
    </row>
    <row r="690" spans="4:4" x14ac:dyDescent="0.25">
      <c r="D690" s="1"/>
    </row>
    <row r="691" spans="4:4" x14ac:dyDescent="0.25">
      <c r="D691" s="1"/>
    </row>
    <row r="692" spans="4:4" x14ac:dyDescent="0.25">
      <c r="D692" s="1"/>
    </row>
    <row r="693" spans="4:4" x14ac:dyDescent="0.25">
      <c r="D693" s="1"/>
    </row>
    <row r="694" spans="4:4" x14ac:dyDescent="0.25">
      <c r="D694" s="1"/>
    </row>
    <row r="695" spans="4:4" x14ac:dyDescent="0.25">
      <c r="D695" s="1"/>
    </row>
    <row r="696" spans="4:4" x14ac:dyDescent="0.25">
      <c r="D696" s="1"/>
    </row>
    <row r="697" spans="4:4" x14ac:dyDescent="0.25">
      <c r="D697" s="1"/>
    </row>
    <row r="698" spans="4:4" x14ac:dyDescent="0.25">
      <c r="D698" s="1"/>
    </row>
    <row r="699" spans="4:4" x14ac:dyDescent="0.25">
      <c r="D699" s="1"/>
    </row>
    <row r="700" spans="4:4" x14ac:dyDescent="0.25">
      <c r="D700" s="1"/>
    </row>
    <row r="701" spans="4:4" x14ac:dyDescent="0.25">
      <c r="D701" s="1"/>
    </row>
    <row r="702" spans="4:4" x14ac:dyDescent="0.25">
      <c r="D702" s="1"/>
    </row>
    <row r="703" spans="4:4" x14ac:dyDescent="0.25">
      <c r="D703" s="1"/>
    </row>
    <row r="704" spans="4:4" x14ac:dyDescent="0.25">
      <c r="D704" s="1"/>
    </row>
    <row r="705" spans="4:4" x14ac:dyDescent="0.25">
      <c r="D705" s="1"/>
    </row>
    <row r="706" spans="4:4" x14ac:dyDescent="0.25">
      <c r="D706" s="1"/>
    </row>
    <row r="707" spans="4:4" x14ac:dyDescent="0.25">
      <c r="D707" s="1"/>
    </row>
    <row r="708" spans="4:4" x14ac:dyDescent="0.25">
      <c r="D708" s="1"/>
    </row>
    <row r="709" spans="4:4" x14ac:dyDescent="0.25">
      <c r="D709" s="1"/>
    </row>
    <row r="710" spans="4:4" x14ac:dyDescent="0.25">
      <c r="D710" s="1"/>
    </row>
    <row r="711" spans="4:4" x14ac:dyDescent="0.25">
      <c r="D711" s="1"/>
    </row>
    <row r="712" spans="4:4" x14ac:dyDescent="0.25">
      <c r="D712" s="1"/>
    </row>
    <row r="713" spans="4:4" x14ac:dyDescent="0.25">
      <c r="D713" s="1"/>
    </row>
    <row r="714" spans="4:4" x14ac:dyDescent="0.25">
      <c r="D714" s="1"/>
    </row>
    <row r="715" spans="4:4" x14ac:dyDescent="0.25">
      <c r="D715" s="1"/>
    </row>
    <row r="716" spans="4:4" x14ac:dyDescent="0.25">
      <c r="D716" s="1"/>
    </row>
    <row r="717" spans="4:4" x14ac:dyDescent="0.25">
      <c r="D717" s="1"/>
    </row>
    <row r="718" spans="4:4" x14ac:dyDescent="0.25">
      <c r="D718" s="1"/>
    </row>
    <row r="719" spans="4:4" x14ac:dyDescent="0.25">
      <c r="D719" s="1"/>
    </row>
    <row r="720" spans="4:4" x14ac:dyDescent="0.25">
      <c r="D720" s="1"/>
    </row>
    <row r="721" spans="4:4" x14ac:dyDescent="0.25">
      <c r="D721" s="1"/>
    </row>
    <row r="722" spans="4:4" x14ac:dyDescent="0.25">
      <c r="D722" s="1"/>
    </row>
    <row r="723" spans="4:4" x14ac:dyDescent="0.25">
      <c r="D723" s="1"/>
    </row>
    <row r="724" spans="4:4" x14ac:dyDescent="0.25">
      <c r="D724" s="1"/>
    </row>
    <row r="725" spans="4:4" x14ac:dyDescent="0.25">
      <c r="D725" s="1"/>
    </row>
    <row r="726" spans="4:4" x14ac:dyDescent="0.25">
      <c r="D726" s="1"/>
    </row>
    <row r="727" spans="4:4" x14ac:dyDescent="0.25">
      <c r="D727" s="1"/>
    </row>
    <row r="728" spans="4:4" x14ac:dyDescent="0.25">
      <c r="D728" s="1"/>
    </row>
    <row r="729" spans="4:4" x14ac:dyDescent="0.25">
      <c r="D729" s="1"/>
    </row>
    <row r="730" spans="4:4" x14ac:dyDescent="0.25">
      <c r="D730" s="1"/>
    </row>
    <row r="731" spans="4:4" x14ac:dyDescent="0.25">
      <c r="D731" s="1"/>
    </row>
    <row r="732" spans="4:4" x14ac:dyDescent="0.25">
      <c r="D732" s="1"/>
    </row>
    <row r="733" spans="4:4" x14ac:dyDescent="0.25">
      <c r="D733" s="1"/>
    </row>
    <row r="734" spans="4:4" x14ac:dyDescent="0.25">
      <c r="D734" s="1"/>
    </row>
    <row r="735" spans="4:4" x14ac:dyDescent="0.25">
      <c r="D735" s="1"/>
    </row>
    <row r="736" spans="4:4" x14ac:dyDescent="0.25">
      <c r="D736" s="1"/>
    </row>
    <row r="737" spans="4:4" x14ac:dyDescent="0.25">
      <c r="D737" s="1"/>
    </row>
    <row r="738" spans="4:4" x14ac:dyDescent="0.25">
      <c r="D738" s="1"/>
    </row>
    <row r="739" spans="4:4" x14ac:dyDescent="0.25">
      <c r="D739" s="1"/>
    </row>
    <row r="740" spans="4:4" x14ac:dyDescent="0.25">
      <c r="D740" s="1"/>
    </row>
    <row r="741" spans="4:4" x14ac:dyDescent="0.25">
      <c r="D741" s="1"/>
    </row>
    <row r="742" spans="4:4" x14ac:dyDescent="0.25">
      <c r="D742" s="1"/>
    </row>
    <row r="743" spans="4:4" x14ac:dyDescent="0.25">
      <c r="D743" s="1"/>
    </row>
    <row r="744" spans="4:4" x14ac:dyDescent="0.25">
      <c r="D744" s="1"/>
    </row>
    <row r="745" spans="4:4" x14ac:dyDescent="0.25">
      <c r="D745" s="1"/>
    </row>
    <row r="746" spans="4:4" x14ac:dyDescent="0.25">
      <c r="D746" s="1"/>
    </row>
    <row r="747" spans="4:4" x14ac:dyDescent="0.25">
      <c r="D747" s="1"/>
    </row>
    <row r="748" spans="4:4" x14ac:dyDescent="0.25">
      <c r="D748" s="1"/>
    </row>
    <row r="749" spans="4:4" x14ac:dyDescent="0.25">
      <c r="D749" s="1"/>
    </row>
    <row r="750" spans="4:4" x14ac:dyDescent="0.25">
      <c r="D750" s="1"/>
    </row>
    <row r="751" spans="4:4" x14ac:dyDescent="0.25">
      <c r="D751" s="1"/>
    </row>
    <row r="752" spans="4:4" x14ac:dyDescent="0.25">
      <c r="D752" s="1"/>
    </row>
    <row r="753" spans="4:4" x14ac:dyDescent="0.25">
      <c r="D753" s="1"/>
    </row>
    <row r="754" spans="4:4" x14ac:dyDescent="0.25">
      <c r="D754" s="1"/>
    </row>
    <row r="755" spans="4:4" x14ac:dyDescent="0.25">
      <c r="D755" s="1"/>
    </row>
    <row r="756" spans="4:4" x14ac:dyDescent="0.25">
      <c r="D756" s="1"/>
    </row>
    <row r="757" spans="4:4" x14ac:dyDescent="0.25">
      <c r="D757" s="1"/>
    </row>
    <row r="758" spans="4:4" x14ac:dyDescent="0.25">
      <c r="D758" s="1"/>
    </row>
  </sheetData>
  <mergeCells count="20">
    <mergeCell ref="E3:J5"/>
    <mergeCell ref="G6:J6"/>
    <mergeCell ref="A8:J8"/>
    <mergeCell ref="A9:A10"/>
    <mergeCell ref="B9:B10"/>
    <mergeCell ref="C9:C10"/>
    <mergeCell ref="D9:D10"/>
    <mergeCell ref="E9:J9"/>
    <mergeCell ref="A39:B39"/>
    <mergeCell ref="A12:J12"/>
    <mergeCell ref="A17:B17"/>
    <mergeCell ref="A18:J18"/>
    <mergeCell ref="A21:B21"/>
    <mergeCell ref="A22:J22"/>
    <mergeCell ref="A25:B25"/>
    <mergeCell ref="A26:J26"/>
    <mergeCell ref="A27:A28"/>
    <mergeCell ref="A29:B30"/>
    <mergeCell ref="A31:B32"/>
    <mergeCell ref="I36:J36"/>
  </mergeCells>
  <pageMargins left="1.1811023622047245" right="0.39370078740157483" top="0.78740157480314965" bottom="0.78740157480314965" header="0.31496062992125984" footer="0.31496062992125984"/>
  <pageSetup paperSize="9" scale="26" fitToWidth="0" fitToHeight="0" orientation="portrait" r:id="rId1"/>
  <rowBreaks count="1" manualBreakCount="1">
    <brk id="3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Лист1 (2)</vt:lpstr>
      <vt:lpstr>Лист1 (3)</vt:lpstr>
      <vt:lpstr>Лист1!Область_печати</vt:lpstr>
      <vt:lpstr>'Лист1 (2)'!Область_печати</vt:lpstr>
      <vt:lpstr>'Лист1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Іржавська Ірина Олексіївна</dc:creator>
  <cp:lastModifiedBy>Дворянинова Аліна Володимирівна</cp:lastModifiedBy>
  <cp:lastPrinted>2023-03-09T07:49:41Z</cp:lastPrinted>
  <dcterms:created xsi:type="dcterms:W3CDTF">2019-11-20T09:43:51Z</dcterms:created>
  <dcterms:modified xsi:type="dcterms:W3CDTF">2023-03-09T07:52:26Z</dcterms:modified>
</cp:coreProperties>
</file>