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atska_n\Desktop\скани\битиця 2\"/>
    </mc:Choice>
  </mc:AlternateContent>
  <bookViews>
    <workbookView xWindow="0" yWindow="0" windowWidth="23040" windowHeight="8616" firstSheet="1" activeTab="3"/>
  </bookViews>
  <sheets>
    <sheet name="додаток до акту Культура" sheetId="16" r:id="rId1"/>
    <sheet name="додаток до акту КНП ЦМСД 2" sheetId="15" r:id="rId2"/>
    <sheet name="додаток до акту ДІМ" sheetId="13" r:id="rId3"/>
    <sheet name="додаток Викон.ком" sheetId="1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7" l="1"/>
  <c r="N53" i="16"/>
  <c r="N54" i="16"/>
  <c r="J35" i="16"/>
  <c r="K35" i="16"/>
  <c r="L35" i="16"/>
  <c r="I35" i="16"/>
  <c r="N45" i="17" l="1"/>
  <c r="J46" i="17"/>
  <c r="K46" i="17"/>
  <c r="L46" i="17"/>
  <c r="M46" i="17"/>
  <c r="I46" i="17"/>
  <c r="K9" i="17" l="1"/>
  <c r="L9" i="17"/>
  <c r="J9" i="17"/>
  <c r="M8" i="17" l="1"/>
  <c r="M9" i="16"/>
  <c r="L9" i="16"/>
  <c r="K9" i="16"/>
  <c r="J9" i="16"/>
  <c r="N8" i="16"/>
  <c r="N9" i="16" s="1"/>
  <c r="N8" i="15"/>
  <c r="J9" i="15"/>
  <c r="K9" i="15"/>
  <c r="L9" i="15"/>
  <c r="M9" i="15"/>
  <c r="N8" i="17" l="1"/>
  <c r="N9" i="17" s="1"/>
  <c r="M9" i="17"/>
  <c r="N9" i="15"/>
  <c r="N44" i="17"/>
  <c r="N43" i="17"/>
  <c r="N42" i="17"/>
  <c r="N41" i="17"/>
  <c r="N40" i="17"/>
  <c r="N39" i="17"/>
  <c r="N38" i="17"/>
  <c r="N37" i="17"/>
  <c r="N36" i="17"/>
  <c r="N34" i="17"/>
  <c r="M33" i="17"/>
  <c r="N33" i="17" s="1"/>
  <c r="M32" i="17"/>
  <c r="N32" i="17" s="1"/>
  <c r="N31" i="17"/>
  <c r="M30" i="17"/>
  <c r="N30" i="17" s="1"/>
  <c r="M29" i="17"/>
  <c r="N28" i="17"/>
  <c r="N27" i="17"/>
  <c r="N26" i="17"/>
  <c r="N25" i="17"/>
  <c r="N24" i="17"/>
  <c r="M23" i="17"/>
  <c r="N23" i="17" s="1"/>
  <c r="M22" i="17"/>
  <c r="N22" i="17" s="1"/>
  <c r="M21" i="17"/>
  <c r="N21" i="17" s="1"/>
  <c r="M20" i="17"/>
  <c r="N20" i="17" s="1"/>
  <c r="M19" i="17"/>
  <c r="N19" i="17" s="1"/>
  <c r="M18" i="17"/>
  <c r="N18" i="17" s="1"/>
  <c r="M17" i="17"/>
  <c r="N17" i="17" s="1"/>
  <c r="M16" i="17"/>
  <c r="N16" i="17" s="1"/>
  <c r="M15" i="17"/>
  <c r="N15" i="17" s="1"/>
  <c r="M14" i="17"/>
  <c r="N29" i="17" l="1"/>
  <c r="N35" i="17"/>
  <c r="N46" i="17" s="1"/>
  <c r="N14" i="17"/>
  <c r="N28" i="16" l="1"/>
  <c r="N29" i="16"/>
  <c r="N30" i="16"/>
  <c r="N31" i="16"/>
  <c r="M32" i="16"/>
  <c r="N32" i="16" s="1"/>
  <c r="M33" i="16"/>
  <c r="N33" i="16" s="1"/>
  <c r="M34" i="16"/>
  <c r="N34" i="16" s="1"/>
  <c r="N40" i="16"/>
  <c r="I99" i="13"/>
  <c r="L59" i="16"/>
  <c r="K59" i="16"/>
  <c r="J59" i="16"/>
  <c r="I59" i="16"/>
  <c r="N58" i="16"/>
  <c r="N57" i="16"/>
  <c r="N56" i="16"/>
  <c r="N55" i="16"/>
  <c r="N52" i="16"/>
  <c r="N51" i="16"/>
  <c r="N50" i="16"/>
  <c r="N49" i="16"/>
  <c r="N48" i="16"/>
  <c r="N4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27" i="16" l="1"/>
  <c r="N35" i="16" s="1"/>
  <c r="M35" i="16"/>
  <c r="N59" i="16"/>
  <c r="M59" i="16"/>
  <c r="J111" i="13" l="1"/>
  <c r="K111" i="13"/>
  <c r="L111" i="13"/>
  <c r="M111" i="13"/>
  <c r="O111" i="13"/>
  <c r="I111" i="13"/>
  <c r="N110" i="13"/>
  <c r="N111" i="13" s="1"/>
  <c r="K105" i="13"/>
  <c r="L105" i="13"/>
  <c r="J105" i="13"/>
  <c r="K99" i="13"/>
  <c r="J99" i="13"/>
  <c r="N67" i="13"/>
  <c r="N82" i="13"/>
  <c r="L93" i="13"/>
  <c r="L94" i="13"/>
  <c r="M94" i="13" s="1"/>
  <c r="N94" i="13" s="1"/>
  <c r="M93" i="13"/>
  <c r="L48" i="13"/>
  <c r="M48" i="13" s="1"/>
  <c r="N48" i="13" s="1"/>
  <c r="L49" i="13"/>
  <c r="M49" i="13" s="1"/>
  <c r="N49" i="13" s="1"/>
  <c r="L50" i="13"/>
  <c r="M50" i="13" s="1"/>
  <c r="N50" i="13" s="1"/>
  <c r="L51" i="13"/>
  <c r="M51" i="13" s="1"/>
  <c r="N51" i="13" s="1"/>
  <c r="L52" i="13"/>
  <c r="M52" i="13" s="1"/>
  <c r="N52" i="13" s="1"/>
  <c r="L53" i="13"/>
  <c r="M53" i="13" s="1"/>
  <c r="L54" i="13"/>
  <c r="M54" i="13" s="1"/>
  <c r="L55" i="13"/>
  <c r="M55" i="13" s="1"/>
  <c r="L56" i="13"/>
  <c r="M56" i="13" s="1"/>
  <c r="L57" i="13"/>
  <c r="M57" i="13" s="1"/>
  <c r="L58" i="13"/>
  <c r="M58" i="13" s="1"/>
  <c r="L59" i="13"/>
  <c r="M59" i="13" s="1"/>
  <c r="L60" i="13"/>
  <c r="M60" i="13" s="1"/>
  <c r="L61" i="13"/>
  <c r="M61" i="13" s="1"/>
  <c r="L62" i="13"/>
  <c r="M62" i="13" s="1"/>
  <c r="L63" i="13"/>
  <c r="M63" i="13" s="1"/>
  <c r="L64" i="13"/>
  <c r="M64" i="13" s="1"/>
  <c r="L65" i="13"/>
  <c r="M65" i="13" s="1"/>
  <c r="L66" i="13"/>
  <c r="M66" i="13" s="1"/>
  <c r="L68" i="13"/>
  <c r="M68" i="13" s="1"/>
  <c r="L69" i="13"/>
  <c r="M69" i="13" s="1"/>
  <c r="L70" i="13"/>
  <c r="M70" i="13" s="1"/>
  <c r="L71" i="13"/>
  <c r="M71" i="13" s="1"/>
  <c r="L72" i="13"/>
  <c r="M72" i="13" s="1"/>
  <c r="L73" i="13"/>
  <c r="M73" i="13" s="1"/>
  <c r="L74" i="13"/>
  <c r="M74" i="13" s="1"/>
  <c r="L75" i="13"/>
  <c r="M75" i="13" s="1"/>
  <c r="L76" i="13"/>
  <c r="M76" i="13" s="1"/>
  <c r="L77" i="13"/>
  <c r="M77" i="13" s="1"/>
  <c r="L78" i="13"/>
  <c r="M78" i="13" s="1"/>
  <c r="L79" i="13"/>
  <c r="M79" i="13" s="1"/>
  <c r="L80" i="13"/>
  <c r="M80" i="13" s="1"/>
  <c r="L81" i="13"/>
  <c r="M81" i="13" s="1"/>
  <c r="L83" i="13"/>
  <c r="M83" i="13" s="1"/>
  <c r="L84" i="13"/>
  <c r="M84" i="13" s="1"/>
  <c r="L85" i="13"/>
  <c r="M85" i="13" s="1"/>
  <c r="L86" i="13"/>
  <c r="M86" i="13" s="1"/>
  <c r="L87" i="13"/>
  <c r="M87" i="13" s="1"/>
  <c r="L88" i="13"/>
  <c r="M88" i="13" s="1"/>
  <c r="L89" i="13"/>
  <c r="M89" i="13" s="1"/>
  <c r="L90" i="13"/>
  <c r="M90" i="13" s="1"/>
  <c r="L91" i="13"/>
  <c r="M91" i="13" s="1"/>
  <c r="L92" i="13"/>
  <c r="M92" i="13" s="1"/>
  <c r="L95" i="13"/>
  <c r="L32" i="13"/>
  <c r="M32" i="13" s="1"/>
  <c r="N32" i="13" s="1"/>
  <c r="L33" i="13"/>
  <c r="L34" i="13"/>
  <c r="M34" i="13" s="1"/>
  <c r="N34" i="13" s="1"/>
  <c r="L35" i="13"/>
  <c r="L36" i="13"/>
  <c r="M36" i="13" s="1"/>
  <c r="N36" i="13" s="1"/>
  <c r="L37" i="13"/>
  <c r="L38" i="13"/>
  <c r="M38" i="13" s="1"/>
  <c r="N38" i="13" s="1"/>
  <c r="L39" i="13"/>
  <c r="L40" i="13"/>
  <c r="M40" i="13" s="1"/>
  <c r="N40" i="13" s="1"/>
  <c r="L41" i="13"/>
  <c r="L42" i="13"/>
  <c r="M42" i="13" s="1"/>
  <c r="N42" i="13" s="1"/>
  <c r="L43" i="13"/>
  <c r="L44" i="13"/>
  <c r="M44" i="13" s="1"/>
  <c r="N44" i="13" s="1"/>
  <c r="L45" i="13"/>
  <c r="N45" i="13" s="1"/>
  <c r="L46" i="13"/>
  <c r="N46" i="13" s="1"/>
  <c r="L47" i="13"/>
  <c r="N47" i="13" s="1"/>
  <c r="L31" i="13"/>
  <c r="M31" i="13" s="1"/>
  <c r="N31" i="13" s="1"/>
  <c r="L19" i="13"/>
  <c r="M19" i="13" s="1"/>
  <c r="N19" i="13" s="1"/>
  <c r="L20" i="13"/>
  <c r="M20" i="13" s="1"/>
  <c r="N20" i="13" s="1"/>
  <c r="L21" i="13"/>
  <c r="M21" i="13" s="1"/>
  <c r="N21" i="13" s="1"/>
  <c r="L22" i="13"/>
  <c r="M22" i="13" s="1"/>
  <c r="N22" i="13" s="1"/>
  <c r="L23" i="13"/>
  <c r="M23" i="13" s="1"/>
  <c r="N23" i="13" s="1"/>
  <c r="L24" i="13"/>
  <c r="M24" i="13" s="1"/>
  <c r="N24" i="13" s="1"/>
  <c r="L25" i="13"/>
  <c r="M25" i="13" s="1"/>
  <c r="N25" i="13" s="1"/>
  <c r="L26" i="13"/>
  <c r="M26" i="13" s="1"/>
  <c r="N26" i="13" s="1"/>
  <c r="L27" i="13"/>
  <c r="M27" i="13" s="1"/>
  <c r="N27" i="13" s="1"/>
  <c r="L28" i="13"/>
  <c r="M28" i="13" s="1"/>
  <c r="N28" i="13" s="1"/>
  <c r="L18" i="13"/>
  <c r="M18" i="13" s="1"/>
  <c r="N29" i="13"/>
  <c r="N30" i="13"/>
  <c r="N14" i="13"/>
  <c r="N13" i="13"/>
  <c r="N15" i="13"/>
  <c r="N16" i="13"/>
  <c r="N8" i="13"/>
  <c r="M104" i="13"/>
  <c r="N104" i="13" s="1"/>
  <c r="N96" i="13"/>
  <c r="M97" i="13"/>
  <c r="N97" i="13" s="1"/>
  <c r="M11" i="13"/>
  <c r="N11" i="13" s="1"/>
  <c r="M10" i="13"/>
  <c r="N10" i="13" s="1"/>
  <c r="M98" i="13"/>
  <c r="N98" i="13" s="1"/>
  <c r="N17" i="13"/>
  <c r="N12" i="13"/>
  <c r="N9" i="13"/>
  <c r="N105" i="13" l="1"/>
  <c r="M105" i="13"/>
  <c r="L99" i="13"/>
  <c r="N80" i="13"/>
  <c r="N76" i="13"/>
  <c r="N72" i="13"/>
  <c r="N68" i="13"/>
  <c r="N93" i="13"/>
  <c r="N78" i="13"/>
  <c r="N74" i="13"/>
  <c r="N70" i="13"/>
  <c r="N92" i="13"/>
  <c r="N90" i="13"/>
  <c r="N88" i="13"/>
  <c r="N86" i="13"/>
  <c r="N84" i="13"/>
  <c r="N66" i="13"/>
  <c r="N64" i="13"/>
  <c r="N62" i="13"/>
  <c r="N60" i="13"/>
  <c r="N58" i="13"/>
  <c r="N56" i="13"/>
  <c r="N54" i="13"/>
  <c r="N91" i="13"/>
  <c r="N89" i="13"/>
  <c r="N87" i="13"/>
  <c r="N85" i="13"/>
  <c r="N83" i="13"/>
  <c r="N81" i="13"/>
  <c r="N79" i="13"/>
  <c r="N77" i="13"/>
  <c r="N75" i="13"/>
  <c r="N73" i="13"/>
  <c r="N71" i="13"/>
  <c r="N69" i="13"/>
  <c r="N65" i="13"/>
  <c r="N63" i="13"/>
  <c r="N61" i="13"/>
  <c r="N59" i="13"/>
  <c r="N57" i="13"/>
  <c r="N55" i="13"/>
  <c r="N53" i="13"/>
  <c r="M43" i="13"/>
  <c r="N43" i="13" s="1"/>
  <c r="M41" i="13"/>
  <c r="N41" i="13" s="1"/>
  <c r="M39" i="13"/>
  <c r="N39" i="13" s="1"/>
  <c r="M37" i="13"/>
  <c r="N37" i="13" s="1"/>
  <c r="M35" i="13"/>
  <c r="N35" i="13" s="1"/>
  <c r="M33" i="13"/>
  <c r="N18" i="13"/>
  <c r="M95" i="13"/>
  <c r="N95" i="13" s="1"/>
  <c r="N33" i="13" l="1"/>
  <c r="N99" i="13" s="1"/>
  <c r="M99" i="13"/>
</calcChain>
</file>

<file path=xl/sharedStrings.xml><?xml version="1.0" encoding="utf-8"?>
<sst xmlns="http://schemas.openxmlformats.org/spreadsheetml/2006/main" count="918" uniqueCount="225">
  <si>
    <t>Номер</t>
  </si>
  <si>
    <t>Фактична наявність</t>
  </si>
  <si>
    <t>За даними бухгалтерського обліку</t>
  </si>
  <si>
    <t>№з/п</t>
  </si>
  <si>
    <t>Найменування, стисла характеристика та призначення об’єкта</t>
  </si>
  <si>
    <t>Інвентарний/номенклатурний</t>
  </si>
  <si>
    <t>заводський</t>
  </si>
  <si>
    <t>паспорта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</si>
  <si>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</si>
  <si>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</si>
  <si>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</si>
  <si>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</si>
  <si>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</si>
  <si>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>Будова будинку культури</t>
  </si>
  <si>
    <t>Котел для опалення</t>
  </si>
  <si>
    <t>10410001/2</t>
  </si>
  <si>
    <t>Лічильник  (електроенергія)</t>
  </si>
  <si>
    <t>Піаніно</t>
  </si>
  <si>
    <t>Шафа</t>
  </si>
  <si>
    <t>Обігрівач</t>
  </si>
  <si>
    <t>10410003/4</t>
  </si>
  <si>
    <t>Підсилювач</t>
  </si>
  <si>
    <t>Акустика «Park audio»</t>
  </si>
  <si>
    <t>Мікрофон</t>
  </si>
  <si>
    <t>10490006/7</t>
  </si>
  <si>
    <t>Занавіс для сцени (к-т)</t>
  </si>
  <si>
    <t>Стіл тенісний</t>
  </si>
  <si>
    <t>-</t>
  </si>
  <si>
    <t>Більярдний стіл</t>
  </si>
  <si>
    <t>Мікшерний пульт MG 16 xu</t>
  </si>
  <si>
    <t>Електрогітара CornXII</t>
  </si>
  <si>
    <t>Монітор активний SXM112A</t>
  </si>
  <si>
    <t>Телефон</t>
  </si>
  <si>
    <t>Стільці</t>
  </si>
  <si>
    <t>Стіл</t>
  </si>
  <si>
    <t>Ящик каталожний</t>
  </si>
  <si>
    <t xml:space="preserve">Карнизи </t>
  </si>
  <si>
    <t>Стілаж металевий</t>
  </si>
  <si>
    <t>бібліотечний фонд</t>
  </si>
  <si>
    <t>сетевой удленитль</t>
  </si>
  <si>
    <t>Акустика 2.1Golden Field 130P</t>
  </si>
  <si>
    <t>сетевой удленитель</t>
  </si>
  <si>
    <t>Будинок ФАП</t>
  </si>
  <si>
    <t>Один. вимір.</t>
  </si>
  <si>
    <t>Будова сільської ради</t>
  </si>
  <si>
    <t>Зупинка с. Битиця</t>
  </si>
  <si>
    <t>Памятний знак</t>
  </si>
  <si>
    <t>Міст низьководний</t>
  </si>
  <si>
    <t>Надстройки на колодязі</t>
  </si>
  <si>
    <t>10330002/7</t>
  </si>
  <si>
    <t>Котел газовий</t>
  </si>
  <si>
    <t>Компьютер</t>
  </si>
  <si>
    <t>Конвектор газовий</t>
  </si>
  <si>
    <t>Компютер Комп</t>
  </si>
  <si>
    <t>Монітор</t>
  </si>
  <si>
    <t>Принтер</t>
  </si>
  <si>
    <t>Лічильник (вул.. освітлення)</t>
  </si>
  <si>
    <t>Джерело безпреривної дії</t>
  </si>
  <si>
    <t>Картридж</t>
  </si>
  <si>
    <t>Етажерка</t>
  </si>
  <si>
    <t>Штори жалюзі</t>
  </si>
  <si>
    <t>10630001/6</t>
  </si>
  <si>
    <t>Яблуні</t>
  </si>
  <si>
    <t>10810001/3</t>
  </si>
  <si>
    <t xml:space="preserve">Комп’ютер </t>
  </si>
  <si>
    <t>Принтер КЕНОН МФ3010</t>
  </si>
  <si>
    <t>Решітки</t>
  </si>
  <si>
    <t>Ел.лічильник</t>
  </si>
  <si>
    <t xml:space="preserve">Дзеркала </t>
  </si>
  <si>
    <t>Стіл однотумбові</t>
  </si>
  <si>
    <t>Стіл письмовий</t>
  </si>
  <si>
    <t>Лопата</t>
  </si>
  <si>
    <t>Грабли</t>
  </si>
  <si>
    <t>Драбина</t>
  </si>
  <si>
    <t>Стенд</t>
  </si>
  <si>
    <t>Антена</t>
  </si>
  <si>
    <t>Газовий лічильник</t>
  </si>
  <si>
    <t>сейф</t>
  </si>
  <si>
    <t>ноутбук Lenovo</t>
  </si>
  <si>
    <t>Колодязь, с. Пушкарівка</t>
  </si>
  <si>
    <t>ком-т меблів</t>
  </si>
  <si>
    <t>токен</t>
  </si>
  <si>
    <t>10480015, 10480016</t>
  </si>
  <si>
    <t>10630079, 10630080</t>
  </si>
  <si>
    <t>10630077. 10630078</t>
  </si>
  <si>
    <t>10470001. 10470002. 10470003.</t>
  </si>
  <si>
    <t>стільці</t>
  </si>
  <si>
    <t>Рік випуск (будівництва) чи дата придбання (введення в експлуатацію) та виготовлювач</t>
  </si>
  <si>
    <t>Зупинка с. Пушкарівка</t>
  </si>
  <si>
    <t>Рахунок, субрахунок</t>
  </si>
  <si>
    <t>10310015/1</t>
  </si>
  <si>
    <t>шт.</t>
  </si>
  <si>
    <t>Колодязь, с.Битиця, вул.Лозенко,1</t>
  </si>
  <si>
    <t>Памятник , с.Битиця</t>
  </si>
  <si>
    <t>Памятники, с. Пушкарівка</t>
  </si>
  <si>
    <t>Памятник , с. Вакалавщина</t>
  </si>
  <si>
    <t>Колодязь, с.Битиця, вул. Сумська,8</t>
  </si>
  <si>
    <t>Колодязь, с.Битиця, вул. Сумська,30</t>
  </si>
  <si>
    <t>Колодязь, с.Битиця, вул. Сумська,34</t>
  </si>
  <si>
    <t>Колодязь, с.Битиця, вул. Сумська,43</t>
  </si>
  <si>
    <t>Колодязь, с.Битиця, вул. Сумська,53</t>
  </si>
  <si>
    <t>Колодязь, с.Битиця, вул. Сумська,70</t>
  </si>
  <si>
    <t>Колодязь, с.Битиця, вул. Сумська,63</t>
  </si>
  <si>
    <t>Колодязь, с.Битиця, вул. Сумська,71</t>
  </si>
  <si>
    <t>Колодязь, с.Битиця, вул. Сумська,98-а</t>
  </si>
  <si>
    <t>Колодязь, с.Битиця, вул. Сумська,104</t>
  </si>
  <si>
    <t>Колодязь, с.Битиця, вул. Сумська,106</t>
  </si>
  <si>
    <t>Колодязь, с.Битиця, вул. Сумська,116</t>
  </si>
  <si>
    <t>Колодязь, с.Битиця, вул. Сумська,126</t>
  </si>
  <si>
    <t>Колодязь, с.Битиця, вул. Сумська,135</t>
  </si>
  <si>
    <t>Колодязь, с.Битиця, вул. Сумська,136</t>
  </si>
  <si>
    <t>Колодязь, с.Битиця, вул. Сумська,142</t>
  </si>
  <si>
    <t>Колодязь, с.Битиця, вул. Сумська,145</t>
  </si>
  <si>
    <t>Колодязь, с.Битиця, вул. Лозенко,6</t>
  </si>
  <si>
    <t>Колодязь, с.Битиця, вул. Лозенко,20</t>
  </si>
  <si>
    <t>Колодязь, с.Битиця, вул. Лозенко,30</t>
  </si>
  <si>
    <t>Колодязь, с.Битиця, вул. Лозенко,25</t>
  </si>
  <si>
    <t>Колодязь, с.Битиця, вул. Гоголя,3</t>
  </si>
  <si>
    <t>Колодязь, с.Битиця, вул. Лісова, 42</t>
  </si>
  <si>
    <t>Колодязь, с.Битиця, вул. Лісова, 22</t>
  </si>
  <si>
    <t>Колодязь, с.Битиця, вул. Лісова, 32</t>
  </si>
  <si>
    <t>Колодязь, с.Битиця, вул. Лісова, 13</t>
  </si>
  <si>
    <t>Колодязь, с.Битиця, вул. Лісова, 9</t>
  </si>
  <si>
    <t>Колодязь, с.Битиця, вул. Лісова, 5</t>
  </si>
  <si>
    <t>Колодязь, с.Битиця, вул. Лісова, 6</t>
  </si>
  <si>
    <t>Колодязь, с.Битиця, вул. Еременко, 8</t>
  </si>
  <si>
    <t>1961, 2017рекостр</t>
  </si>
  <si>
    <t>1959, 2017реконстр</t>
  </si>
  <si>
    <t>1957, 2017 реконстр</t>
  </si>
  <si>
    <t>Колодязь, с.Битиця, вул. Еременко,13</t>
  </si>
  <si>
    <t>Колодязь, с.Пушкарівка, вул. Майдана, 4</t>
  </si>
  <si>
    <t>Колодязь, с.Пушкарівка, вул. Майдана, 13</t>
  </si>
  <si>
    <t>Колодязь, с.Пушкарівка, вул. Майдана, 24</t>
  </si>
  <si>
    <t>Колодязь, с.Пушкарівка, вул. Шевченко,20</t>
  </si>
  <si>
    <t>Колодязь, с.Пушкарівка, вул. Шевченко,24</t>
  </si>
  <si>
    <t>Колодязь, с.Пушкарівка, вул. Шевченко,2</t>
  </si>
  <si>
    <t>Колодязь, с.Пушкарівка, вул. Шевченко,42</t>
  </si>
  <si>
    <t>Колодязь, с.Пушкарівка, вул. Садова,1</t>
  </si>
  <si>
    <t>Колодязь, с.Пушкарівка, вул. Садова,11</t>
  </si>
  <si>
    <t>Колодязь, с.Пушкарівка, вул. Садова,20</t>
  </si>
  <si>
    <t>Колодязь, с.Пушкарівка, вул. Садова,26</t>
  </si>
  <si>
    <t>Колодязь, с.Пушкарівка, вул. Садова,36</t>
  </si>
  <si>
    <t>Колодязь, с.Пушкарівка, вул. Шкільна, 14</t>
  </si>
  <si>
    <t>Колодязь, с.Пушкарівка, вул. Шкільна, 10</t>
  </si>
  <si>
    <t>Колодязь, с.Пушкарівка, вул. Пачеми, 8</t>
  </si>
  <si>
    <t>Колодязь, с.Пушкарівка, вул. Пачеми, 12</t>
  </si>
  <si>
    <t>Колодязь, с.Пушкарівка, вул. Пачеми, 14</t>
  </si>
  <si>
    <t>Колодязь, с.Пушкарівка, вул. Вишнева, 5</t>
  </si>
  <si>
    <t>Колодязь, с.Пушкарівка, вул. Вишнева, 20</t>
  </si>
  <si>
    <t>Колодязь, с.Пушкарівка, вул. Вишнева, 11</t>
  </si>
  <si>
    <t>Колодязь, с.Пушкарівка, вул. Вишнева, 21</t>
  </si>
  <si>
    <t>Колодязь, с.Пушкарівка, вул. Вишнева, 25</t>
  </si>
  <si>
    <t>Колодязь, с.Пушкарівка, вул. Вишнева, 28</t>
  </si>
  <si>
    <t>Колодязь, с.Пушкарівка, вул. Соснова, 6</t>
  </si>
  <si>
    <t>Колодязь, с.Пушкарівка, вул. Соснова, 8</t>
  </si>
  <si>
    <t>Колодязь, с.Пушкарівка, вул. Соснова, 11</t>
  </si>
  <si>
    <t>Колодязь, с.Пушкарівка, вул. Соснова, 16-а</t>
  </si>
  <si>
    <t>Колодязь, с.Пушкарівка, вул. Соснова, 34</t>
  </si>
  <si>
    <t>Колодязь, с.Пушкарівка, вул. Соснова, 44</t>
  </si>
  <si>
    <t>Колодязь, с.Пушкарівка, вул. Соснова, 31</t>
  </si>
  <si>
    <t>Колодязь, с.Пушкарівка, вул. Соснова, 47</t>
  </si>
  <si>
    <t>Колодязь, с.Пушкарівка, вул. Соснова, 49</t>
  </si>
  <si>
    <t>Колодязь, с.Пушкарівка, вул. Соснова, 53</t>
  </si>
  <si>
    <t>Колодязь, с. Вакалівщина, вул. Комарова, 22</t>
  </si>
  <si>
    <t>Колодязь, с. Вакалівщина, вул. Комарова, 34</t>
  </si>
  <si>
    <t>Колодязь, с. Вакалівщина, вул. Комарова, 8</t>
  </si>
  <si>
    <t>Колодязь, с. Вакалівщина, вул. Комарова, 50</t>
  </si>
  <si>
    <t>Колодязь, с. Вакалівщина, вул. Новака, 22</t>
  </si>
  <si>
    <t>Колодязь, с. Вакалівщина, вул. Новака, 7</t>
  </si>
  <si>
    <t>Колодязь, с. Вакалівщина, вул. Заозерна, 13</t>
  </si>
  <si>
    <t>Колодязь, с. Вакалівщина, вул. Зелена, 4</t>
  </si>
  <si>
    <t>Колодязь, с. Зелений Гай, вул. Партизанська, 20</t>
  </si>
  <si>
    <t>Колодязь, с. Зелений Гай, вул. Партизанська, 34</t>
  </si>
  <si>
    <t>Колодязь, с. Зелений Гай, вул. Псільська, 4</t>
  </si>
  <si>
    <t>Колодязь, с. Зелений Гай, вул. Псільська, 22</t>
  </si>
  <si>
    <t>Колодязь, с. Зелений Гай, вул. Псільська, 15</t>
  </si>
  <si>
    <t>1968 - 2017</t>
  </si>
  <si>
    <t>Автодорога (вул.Майдана)</t>
  </si>
  <si>
    <t>Всього по рах.1013 апарат упраління</t>
  </si>
  <si>
    <t>1013 "Будівлі, споруди та передавальні пристрої" Битицької сільської ради</t>
  </si>
  <si>
    <t>1014 "Машини та обладнання" Битицької сільської ради</t>
  </si>
  <si>
    <t xml:space="preserve">1014 "Машини та обладнання" - апарат управління Битицької сільської ради </t>
  </si>
  <si>
    <t>Всього по рах. 1014 - апарат управління Битицької сільської ради</t>
  </si>
  <si>
    <t>1017 "Тварини та багаторічні насадження" Битицької сільської ради</t>
  </si>
  <si>
    <t>Елекричні панелі</t>
  </si>
  <si>
    <t>10035-37</t>
  </si>
  <si>
    <t>10001-5</t>
  </si>
  <si>
    <t>10014-15</t>
  </si>
  <si>
    <t>10053-55</t>
  </si>
  <si>
    <t>100-113</t>
  </si>
  <si>
    <t>10038-51</t>
  </si>
  <si>
    <t>Короб для проводки</t>
  </si>
  <si>
    <t>Необоротні активи до передавального акта Битицької сільської ради</t>
  </si>
  <si>
    <t xml:space="preserve">Додаток 2  </t>
  </si>
  <si>
    <t>Всього по рах.1013 Пушкарівський Будинок культури</t>
  </si>
  <si>
    <t xml:space="preserve">Додаток 3 </t>
  </si>
  <si>
    <t>"Перелік майна Битицької сільської ради, яке пропонується передати департаменту інфраструктури міста Сумської міської ради"</t>
  </si>
  <si>
    <t>Всього по рах. 1017 - Битицької сільської ради</t>
  </si>
  <si>
    <t xml:space="preserve">Додаток 1 </t>
  </si>
  <si>
    <t>"Перелік майна Битицької сільської ради, яке пропонується передати відділу культури Сумської міської ради"</t>
  </si>
  <si>
    <t>1014 "Машини та обладнання" Пушкарівський будинок культури Битицької сільської ради</t>
  </si>
  <si>
    <t>Додаток 4</t>
  </si>
  <si>
    <t>1112 "Бібліотечні фонди" Пушкарівська бібліотека Битицької сільської ради</t>
  </si>
  <si>
    <t>шт</t>
  </si>
  <si>
    <t>Крісла</t>
  </si>
  <si>
    <t>Мікрофонна стійка</t>
  </si>
  <si>
    <t>Мікрофонна стійка GFW-MIC-2010</t>
  </si>
  <si>
    <t>Ударна установка</t>
  </si>
  <si>
    <t>Волейбольна сітка</t>
  </si>
  <si>
    <t>Кабель мікрофонний  RCL 30309 D7</t>
  </si>
  <si>
    <t>Кабель інструментальний SKBC328</t>
  </si>
  <si>
    <t>Всього по рах. 1112 - Пушкарівська бібліотека Битицької сільської ради</t>
  </si>
  <si>
    <t>Всього по рах. 1014 - Пушкарівський будинок культури Битицької сільської ради</t>
  </si>
  <si>
    <t>"Перелік майна Битицької сільської ради, яке пропонується передати Виконавчому комітету Сумської міської ради"</t>
  </si>
  <si>
    <t>10480021/23</t>
  </si>
  <si>
    <t>10630081/90</t>
  </si>
  <si>
    <t>к-т "Стіл кутовий"</t>
  </si>
  <si>
    <t>106300030/35</t>
  </si>
  <si>
    <t>1130001-10</t>
  </si>
  <si>
    <t>1130012-13</t>
  </si>
  <si>
    <t>1130014-15</t>
  </si>
  <si>
    <t>1130015-16</t>
  </si>
  <si>
    <t>"Перелік майна Битицької сільської ради, яке пропонується передати Комунальному некомерційному підприємству «Центр первинної медико-санітарної допомоги № 2» Сумської міської ради</t>
  </si>
  <si>
    <t>1014 "Машии та обдаднання " Пушкарівська бібліотека Битицької сільської ради</t>
  </si>
  <si>
    <t>Разом по рах.1014 Пушкарівська бібліотека Битицької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</si>
</sst>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/>
    <xf numFmtId="2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/>
    <xf numFmtId="2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/>
    <xf numFmtId="164" fontId="3" fillId="0" borderId="2" xfId="0" applyNumberFormat="1" applyFont="1" applyBorder="1"/>
    <xf numFmtId="1" fontId="3" fillId="0" borderId="2" xfId="0" applyNumberFormat="1" applyFont="1" applyBorder="1"/>
    <xf numFmtId="164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0" fillId="2" borderId="0" xfId="0" applyFill="1"/>
    <xf numFmtId="2" fontId="3" fillId="2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2" fontId="0" fillId="0" borderId="0" xfId="0" applyNumberForma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opLeftCell="A53" workbookViewId="0">
      <selection activeCell="E34" sqref="E34"/>
    </sheetView>
  </sheetViews>
  <sheetFormatPr defaultRowHeight="14.4" x14ac:dyDescent="0.3"/>
  <cols>
    <col min="1" max="1" width="6" customWidth="1"/>
    <col min="2" max="2" width="9.88671875" customWidth="1"/>
    <col min="3" max="3" width="16.5546875" customWidth="1"/>
    <col min="4" max="4" width="14.88671875" customWidth="1"/>
    <col min="5" max="5" width="14.6640625" customWidth="1"/>
    <col min="6" max="6" width="5.5546875" customWidth="1"/>
    <col min="7" max="7" width="6.88671875" customWidth="1"/>
    <col min="8" max="8" width="7" customWidth="1"/>
    <col min="9" max="9" width="9.5546875" customWidth="1"/>
    <col min="10" max="10" width="10.88671875" customWidth="1"/>
    <col min="11" max="11" width="6.33203125" customWidth="1"/>
    <col min="12" max="12" width="10.5546875" customWidth="1"/>
    <col min="13" max="13" width="10.6640625" customWidth="1"/>
    <col min="14" max="14" width="11.6640625" customWidth="1"/>
    <col min="15" max="15" width="7.109375" customWidth="1"/>
  </cols>
  <sheetData>
    <row r="1" spans="1:15" ht="16.2" x14ac:dyDescent="0.3">
      <c r="A1" s="33" t="s">
        <v>201</v>
      </c>
      <c r="C1" s="3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4.75" customHeight="1" x14ac:dyDescent="0.3">
      <c r="A2" s="33" t="s">
        <v>199</v>
      </c>
      <c r="C2" s="3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6.25" customHeight="1" x14ac:dyDescent="0.3">
      <c r="A3" s="76" t="s">
        <v>192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6.2" x14ac:dyDescent="0.3">
      <c r="A4" s="78" t="s">
        <v>179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11" customFormat="1" ht="15.75" customHeight="1" x14ac:dyDescent="0.3">
      <c r="A5" s="72" t="s">
        <v>3</v>
      </c>
      <c r="B5" s="72" t="s">
        <v>89</v>
      </c>
      <c r="C5" s="72" t="s">
        <v>4</v>
      </c>
      <c r="D5" s="72" t="s">
        <v>87</v>
      </c>
      <c r="E5" s="71" t="s">
        <v>0</v>
      </c>
      <c r="F5" s="71"/>
      <c r="G5" s="71"/>
      <c r="H5" s="71" t="s">
        <v>43</v>
      </c>
      <c r="I5" s="71" t="s">
        <v>1</v>
      </c>
      <c r="J5" s="71"/>
      <c r="K5" s="71" t="s">
        <v>2</v>
      </c>
      <c r="L5" s="71"/>
      <c r="M5" s="71"/>
      <c r="N5" s="71"/>
      <c r="O5" s="71"/>
    </row>
    <row r="6" spans="1:15" s="11" customFormat="1" ht="115.5" customHeight="1" x14ac:dyDescent="0.3">
      <c r="A6" s="73"/>
      <c r="B6" s="74"/>
      <c r="C6" s="73"/>
      <c r="D6" s="73"/>
      <c r="E6" s="18" t="s">
        <v>5</v>
      </c>
      <c r="F6" s="18" t="s">
        <v>6</v>
      </c>
      <c r="G6" s="54" t="s">
        <v>7</v>
      </c>
      <c r="H6" s="71"/>
      <c r="I6" s="54" t="s">
        <v>8</v>
      </c>
      <c r="J6" s="54" t="s">
        <v>9</v>
      </c>
      <c r="K6" s="54" t="s">
        <v>8</v>
      </c>
      <c r="L6" s="54" t="s">
        <v>9</v>
      </c>
      <c r="M6" s="54" t="s">
        <v>10</v>
      </c>
      <c r="N6" s="54" t="s">
        <v>11</v>
      </c>
      <c r="O6" s="54" t="s">
        <v>12</v>
      </c>
    </row>
    <row r="7" spans="1:15" s="11" customFormat="1" ht="15.6" x14ac:dyDescent="0.3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</row>
    <row r="8" spans="1:15" ht="31.5" customHeight="1" x14ac:dyDescent="0.3">
      <c r="A8" s="8">
        <v>1</v>
      </c>
      <c r="B8" s="32">
        <v>1013</v>
      </c>
      <c r="C8" s="6" t="s">
        <v>13</v>
      </c>
      <c r="D8" s="6">
        <v>1940</v>
      </c>
      <c r="E8" s="22">
        <v>10310018</v>
      </c>
      <c r="F8" s="7" t="s">
        <v>27</v>
      </c>
      <c r="G8" s="7" t="s">
        <v>27</v>
      </c>
      <c r="H8" s="35" t="s">
        <v>91</v>
      </c>
      <c r="I8" s="8">
        <v>1</v>
      </c>
      <c r="J8" s="10">
        <v>277678</v>
      </c>
      <c r="K8" s="8">
        <v>1</v>
      </c>
      <c r="L8" s="10">
        <v>277678</v>
      </c>
      <c r="M8" s="29">
        <v>232046</v>
      </c>
      <c r="N8" s="29">
        <f>L8-M8</f>
        <v>45632</v>
      </c>
      <c r="O8" s="6">
        <v>25</v>
      </c>
    </row>
    <row r="9" spans="1:15" ht="15.6" x14ac:dyDescent="0.3">
      <c r="A9" s="35" t="s">
        <v>194</v>
      </c>
      <c r="B9" s="35"/>
      <c r="C9" s="35"/>
      <c r="D9" s="35"/>
      <c r="E9" s="35"/>
      <c r="F9" s="35"/>
      <c r="G9" s="35"/>
      <c r="H9" s="35"/>
      <c r="I9" s="35"/>
      <c r="J9" s="38">
        <f>SUM(J8)</f>
        <v>277678</v>
      </c>
      <c r="K9" s="40">
        <f t="shared" ref="K9:N9" si="0">SUM(K8)</f>
        <v>1</v>
      </c>
      <c r="L9" s="38">
        <f t="shared" si="0"/>
        <v>277678</v>
      </c>
      <c r="M9" s="38">
        <f t="shared" si="0"/>
        <v>232046</v>
      </c>
      <c r="N9" s="38">
        <f t="shared" si="0"/>
        <v>45632</v>
      </c>
      <c r="O9" s="39"/>
    </row>
    <row r="10" spans="1:15" ht="28.5" customHeight="1" x14ac:dyDescent="0.3">
      <c r="A10" s="77" t="s">
        <v>200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s="11" customFormat="1" ht="15.75" customHeight="1" x14ac:dyDescent="0.3">
      <c r="A11" s="72" t="s">
        <v>3</v>
      </c>
      <c r="B11" s="72" t="s">
        <v>89</v>
      </c>
      <c r="C11" s="72" t="s">
        <v>4</v>
      </c>
      <c r="D11" s="72" t="s">
        <v>87</v>
      </c>
      <c r="E11" s="71" t="s">
        <v>0</v>
      </c>
      <c r="F11" s="71"/>
      <c r="G11" s="71"/>
      <c r="H11" s="71" t="s">
        <v>43</v>
      </c>
      <c r="I11" s="71" t="s">
        <v>1</v>
      </c>
      <c r="J11" s="71"/>
      <c r="K11" s="71" t="s">
        <v>2</v>
      </c>
      <c r="L11" s="71"/>
      <c r="M11" s="71"/>
      <c r="N11" s="71"/>
      <c r="O11" s="71"/>
    </row>
    <row r="12" spans="1:15" s="11" customFormat="1" ht="113.25" customHeight="1" x14ac:dyDescent="0.3">
      <c r="A12" s="73"/>
      <c r="B12" s="74"/>
      <c r="C12" s="73"/>
      <c r="D12" s="73"/>
      <c r="E12" s="18" t="s">
        <v>5</v>
      </c>
      <c r="F12" s="18" t="s">
        <v>6</v>
      </c>
      <c r="G12" s="19" t="s">
        <v>7</v>
      </c>
      <c r="H12" s="71"/>
      <c r="I12" s="19" t="s">
        <v>8</v>
      </c>
      <c r="J12" s="19" t="s">
        <v>9</v>
      </c>
      <c r="K12" s="19" t="s">
        <v>8</v>
      </c>
      <c r="L12" s="19" t="s">
        <v>9</v>
      </c>
      <c r="M12" s="19" t="s">
        <v>10</v>
      </c>
      <c r="N12" s="19" t="s">
        <v>11</v>
      </c>
      <c r="O12" s="19" t="s">
        <v>12</v>
      </c>
    </row>
    <row r="13" spans="1:15" s="11" customFormat="1" ht="15.6" x14ac:dyDescent="0.3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</row>
    <row r="14" spans="1:15" ht="33.75" customHeight="1" x14ac:dyDescent="0.3">
      <c r="A14" s="8">
        <v>1</v>
      </c>
      <c r="B14" s="35">
        <v>1014</v>
      </c>
      <c r="C14" s="6" t="s">
        <v>14</v>
      </c>
      <c r="D14" s="6">
        <v>2010</v>
      </c>
      <c r="E14" s="22" t="s">
        <v>15</v>
      </c>
      <c r="F14" s="7" t="s">
        <v>27</v>
      </c>
      <c r="G14" s="8" t="s">
        <v>27</v>
      </c>
      <c r="H14" s="45" t="s">
        <v>91</v>
      </c>
      <c r="I14" s="8">
        <v>2</v>
      </c>
      <c r="J14" s="10">
        <v>469</v>
      </c>
      <c r="K14" s="8">
        <v>2</v>
      </c>
      <c r="L14" s="10">
        <v>469</v>
      </c>
      <c r="M14" s="29">
        <v>469</v>
      </c>
      <c r="N14" s="29">
        <f t="shared" ref="N14:N25" si="1">L14-M14</f>
        <v>0</v>
      </c>
      <c r="O14" s="6">
        <v>10</v>
      </c>
    </row>
    <row r="15" spans="1:15" ht="30" customHeight="1" x14ac:dyDescent="0.3">
      <c r="A15" s="8">
        <v>2</v>
      </c>
      <c r="B15" s="35">
        <v>1014</v>
      </c>
      <c r="C15" s="6" t="s">
        <v>16</v>
      </c>
      <c r="D15" s="6">
        <v>2010</v>
      </c>
      <c r="E15" s="22">
        <v>10430005</v>
      </c>
      <c r="F15" s="7" t="s">
        <v>27</v>
      </c>
      <c r="G15" s="8" t="s">
        <v>27</v>
      </c>
      <c r="H15" s="45" t="s">
        <v>91</v>
      </c>
      <c r="I15" s="8">
        <v>1</v>
      </c>
      <c r="J15" s="10">
        <v>18</v>
      </c>
      <c r="K15" s="8">
        <v>1</v>
      </c>
      <c r="L15" s="10">
        <v>18</v>
      </c>
      <c r="M15" s="29">
        <v>18</v>
      </c>
      <c r="N15" s="29">
        <f t="shared" si="1"/>
        <v>0</v>
      </c>
      <c r="O15" s="6">
        <v>5</v>
      </c>
    </row>
    <row r="16" spans="1:15" ht="14.25" customHeight="1" x14ac:dyDescent="0.3">
      <c r="A16" s="8">
        <v>3</v>
      </c>
      <c r="B16" s="35">
        <v>1014</v>
      </c>
      <c r="C16" s="6" t="s">
        <v>17</v>
      </c>
      <c r="D16" s="6">
        <v>1991</v>
      </c>
      <c r="E16" s="22">
        <v>10490002</v>
      </c>
      <c r="F16" s="7" t="s">
        <v>27</v>
      </c>
      <c r="G16" s="8" t="s">
        <v>27</v>
      </c>
      <c r="H16" s="45" t="s">
        <v>91</v>
      </c>
      <c r="I16" s="8">
        <v>1</v>
      </c>
      <c r="J16" s="10">
        <v>622</v>
      </c>
      <c r="K16" s="8">
        <v>1</v>
      </c>
      <c r="L16" s="10">
        <v>622</v>
      </c>
      <c r="M16" s="29">
        <v>622</v>
      </c>
      <c r="N16" s="29">
        <f t="shared" si="1"/>
        <v>0</v>
      </c>
      <c r="O16" s="6">
        <v>10</v>
      </c>
    </row>
    <row r="17" spans="1:15" ht="14.25" customHeight="1" x14ac:dyDescent="0.3">
      <c r="A17" s="8">
        <v>4</v>
      </c>
      <c r="B17" s="35">
        <v>1014</v>
      </c>
      <c r="C17" s="6" t="s">
        <v>19</v>
      </c>
      <c r="D17" s="6">
        <v>2011</v>
      </c>
      <c r="E17" s="22" t="s">
        <v>20</v>
      </c>
      <c r="F17" s="7" t="s">
        <v>27</v>
      </c>
      <c r="G17" s="8" t="s">
        <v>27</v>
      </c>
      <c r="H17" s="45" t="s">
        <v>91</v>
      </c>
      <c r="I17" s="8">
        <v>2</v>
      </c>
      <c r="J17" s="10">
        <v>2140</v>
      </c>
      <c r="K17" s="8">
        <v>2</v>
      </c>
      <c r="L17" s="10">
        <v>2140</v>
      </c>
      <c r="M17" s="29">
        <v>2140</v>
      </c>
      <c r="N17" s="29">
        <f t="shared" si="1"/>
        <v>0</v>
      </c>
      <c r="O17" s="6">
        <v>10</v>
      </c>
    </row>
    <row r="18" spans="1:15" ht="14.25" customHeight="1" x14ac:dyDescent="0.3">
      <c r="A18" s="8">
        <v>5</v>
      </c>
      <c r="B18" s="35">
        <v>1014</v>
      </c>
      <c r="C18" s="6" t="s">
        <v>21</v>
      </c>
      <c r="D18" s="6">
        <v>2012</v>
      </c>
      <c r="E18" s="22">
        <v>10490004</v>
      </c>
      <c r="F18" s="7" t="s">
        <v>27</v>
      </c>
      <c r="G18" s="8" t="s">
        <v>27</v>
      </c>
      <c r="H18" s="45" t="s">
        <v>91</v>
      </c>
      <c r="I18" s="8">
        <v>1</v>
      </c>
      <c r="J18" s="10">
        <v>4300</v>
      </c>
      <c r="K18" s="8">
        <v>1</v>
      </c>
      <c r="L18" s="10">
        <v>4300</v>
      </c>
      <c r="M18" s="29">
        <v>4300</v>
      </c>
      <c r="N18" s="29">
        <f t="shared" si="1"/>
        <v>0</v>
      </c>
      <c r="O18" s="6">
        <v>10</v>
      </c>
    </row>
    <row r="19" spans="1:15" s="15" customFormat="1" ht="31.2" x14ac:dyDescent="0.3">
      <c r="A19" s="8">
        <v>6</v>
      </c>
      <c r="B19" s="35">
        <v>1014</v>
      </c>
      <c r="C19" s="6" t="s">
        <v>22</v>
      </c>
      <c r="D19" s="6">
        <v>2012</v>
      </c>
      <c r="E19" s="22">
        <v>10490005</v>
      </c>
      <c r="F19" s="7" t="s">
        <v>27</v>
      </c>
      <c r="G19" s="8" t="s">
        <v>27</v>
      </c>
      <c r="H19" s="45" t="s">
        <v>91</v>
      </c>
      <c r="I19" s="8">
        <v>2</v>
      </c>
      <c r="J19" s="10">
        <v>5400</v>
      </c>
      <c r="K19" s="8">
        <v>2</v>
      </c>
      <c r="L19" s="10">
        <v>5400</v>
      </c>
      <c r="M19" s="29">
        <v>4320</v>
      </c>
      <c r="N19" s="29">
        <f t="shared" si="1"/>
        <v>1080</v>
      </c>
      <c r="O19" s="6">
        <v>10</v>
      </c>
    </row>
    <row r="20" spans="1:15" s="15" customFormat="1" ht="15.6" x14ac:dyDescent="0.3">
      <c r="A20" s="8">
        <v>7</v>
      </c>
      <c r="B20" s="35">
        <v>1014</v>
      </c>
      <c r="C20" s="6" t="s">
        <v>23</v>
      </c>
      <c r="D20" s="6">
        <v>2012</v>
      </c>
      <c r="E20" s="22" t="s">
        <v>24</v>
      </c>
      <c r="F20" s="7" t="s">
        <v>27</v>
      </c>
      <c r="G20" s="8" t="s">
        <v>27</v>
      </c>
      <c r="H20" s="45" t="s">
        <v>91</v>
      </c>
      <c r="I20" s="8">
        <v>2</v>
      </c>
      <c r="J20" s="10">
        <v>2080</v>
      </c>
      <c r="K20" s="8">
        <v>2</v>
      </c>
      <c r="L20" s="10">
        <v>2080</v>
      </c>
      <c r="M20" s="29">
        <v>1664</v>
      </c>
      <c r="N20" s="29">
        <f t="shared" si="1"/>
        <v>416</v>
      </c>
      <c r="O20" s="6">
        <v>10</v>
      </c>
    </row>
    <row r="21" spans="1:15" s="15" customFormat="1" ht="15.6" x14ac:dyDescent="0.3">
      <c r="A21" s="8">
        <v>9</v>
      </c>
      <c r="B21" s="35">
        <v>1014</v>
      </c>
      <c r="C21" s="6" t="s">
        <v>26</v>
      </c>
      <c r="D21" s="6">
        <v>2013</v>
      </c>
      <c r="E21" s="22">
        <v>10490008</v>
      </c>
      <c r="F21" s="7" t="s">
        <v>27</v>
      </c>
      <c r="G21" s="8" t="s">
        <v>27</v>
      </c>
      <c r="H21" s="45" t="s">
        <v>91</v>
      </c>
      <c r="I21" s="8">
        <v>1</v>
      </c>
      <c r="J21" s="10">
        <v>1990</v>
      </c>
      <c r="K21" s="8">
        <v>1</v>
      </c>
      <c r="L21" s="10">
        <v>1990</v>
      </c>
      <c r="M21" s="29">
        <v>1844</v>
      </c>
      <c r="N21" s="29">
        <f t="shared" si="1"/>
        <v>146</v>
      </c>
      <c r="O21" s="6">
        <v>10</v>
      </c>
    </row>
    <row r="22" spans="1:15" s="15" customFormat="1" ht="15.6" x14ac:dyDescent="0.3">
      <c r="A22" s="8">
        <v>10</v>
      </c>
      <c r="B22" s="35">
        <v>1014</v>
      </c>
      <c r="C22" s="21" t="s">
        <v>28</v>
      </c>
      <c r="D22" s="6">
        <v>2014</v>
      </c>
      <c r="E22" s="22">
        <v>10490009</v>
      </c>
      <c r="F22" s="7" t="s">
        <v>27</v>
      </c>
      <c r="G22" s="8" t="s">
        <v>27</v>
      </c>
      <c r="H22" s="45" t="s">
        <v>91</v>
      </c>
      <c r="I22" s="8">
        <v>1</v>
      </c>
      <c r="J22" s="10">
        <v>19035</v>
      </c>
      <c r="K22" s="8">
        <v>1</v>
      </c>
      <c r="L22" s="10">
        <v>19035</v>
      </c>
      <c r="M22" s="29">
        <v>13324.5</v>
      </c>
      <c r="N22" s="29">
        <f t="shared" si="1"/>
        <v>5710.5</v>
      </c>
      <c r="O22" s="6">
        <v>10</v>
      </c>
    </row>
    <row r="23" spans="1:15" s="15" customFormat="1" ht="31.2" x14ac:dyDescent="0.3">
      <c r="A23" s="8">
        <v>11</v>
      </c>
      <c r="B23" s="35">
        <v>1014</v>
      </c>
      <c r="C23" s="21" t="s">
        <v>29</v>
      </c>
      <c r="D23" s="6">
        <v>2010</v>
      </c>
      <c r="E23" s="22">
        <v>10490010</v>
      </c>
      <c r="F23" s="7" t="s">
        <v>27</v>
      </c>
      <c r="G23" s="8" t="s">
        <v>27</v>
      </c>
      <c r="H23" s="45" t="s">
        <v>91</v>
      </c>
      <c r="I23" s="8">
        <v>1</v>
      </c>
      <c r="J23" s="10">
        <v>9407.7000000000007</v>
      </c>
      <c r="K23" s="8">
        <v>1</v>
      </c>
      <c r="L23" s="10">
        <v>9407.7000000000007</v>
      </c>
      <c r="M23" s="29">
        <v>9407.7000000000007</v>
      </c>
      <c r="N23" s="29">
        <f t="shared" si="1"/>
        <v>0</v>
      </c>
      <c r="O23" s="6">
        <v>10</v>
      </c>
    </row>
    <row r="24" spans="1:15" s="15" customFormat="1" ht="31.2" x14ac:dyDescent="0.3">
      <c r="A24" s="8">
        <v>13</v>
      </c>
      <c r="B24" s="24">
        <v>1014</v>
      </c>
      <c r="C24" s="6" t="s">
        <v>30</v>
      </c>
      <c r="D24" s="6">
        <v>2017</v>
      </c>
      <c r="E24" s="22">
        <v>10490013</v>
      </c>
      <c r="F24" s="7" t="s">
        <v>27</v>
      </c>
      <c r="G24" s="8" t="s">
        <v>27</v>
      </c>
      <c r="H24" s="45" t="s">
        <v>91</v>
      </c>
      <c r="I24" s="8">
        <v>1</v>
      </c>
      <c r="J24" s="10">
        <v>13000</v>
      </c>
      <c r="K24" s="8">
        <v>1</v>
      </c>
      <c r="L24" s="10">
        <v>13000</v>
      </c>
      <c r="M24" s="29">
        <v>5200</v>
      </c>
      <c r="N24" s="29">
        <f t="shared" si="1"/>
        <v>7800</v>
      </c>
      <c r="O24" s="6">
        <v>10</v>
      </c>
    </row>
    <row r="25" spans="1:15" s="15" customFormat="1" ht="46.8" x14ac:dyDescent="0.2">
      <c r="A25" s="8">
        <v>14</v>
      </c>
      <c r="B25" s="24">
        <v>1014</v>
      </c>
      <c r="C25" s="6" t="s">
        <v>31</v>
      </c>
      <c r="D25" s="6">
        <v>2018</v>
      </c>
      <c r="E25" s="22">
        <v>10490014</v>
      </c>
      <c r="F25" s="7" t="s">
        <v>27</v>
      </c>
      <c r="G25" s="8" t="s">
        <v>27</v>
      </c>
      <c r="H25" s="42" t="s">
        <v>91</v>
      </c>
      <c r="I25" s="8">
        <v>1</v>
      </c>
      <c r="J25" s="10">
        <v>12388</v>
      </c>
      <c r="K25" s="8">
        <v>1</v>
      </c>
      <c r="L25" s="10">
        <v>12388</v>
      </c>
      <c r="M25" s="29">
        <v>3716.4</v>
      </c>
      <c r="N25" s="29">
        <f t="shared" si="1"/>
        <v>8671.6</v>
      </c>
      <c r="O25" s="6">
        <v>10</v>
      </c>
    </row>
    <row r="26" spans="1:15" ht="31.2" x14ac:dyDescent="0.3">
      <c r="A26" s="8">
        <v>15</v>
      </c>
      <c r="B26" s="35">
        <v>1014</v>
      </c>
      <c r="C26" s="6" t="s">
        <v>25</v>
      </c>
      <c r="D26" s="6">
        <v>2010</v>
      </c>
      <c r="E26" s="22">
        <v>10910143</v>
      </c>
      <c r="F26" s="7" t="s">
        <v>27</v>
      </c>
      <c r="G26" s="8" t="s">
        <v>27</v>
      </c>
      <c r="H26" s="42" t="s">
        <v>91</v>
      </c>
      <c r="I26" s="8">
        <v>2</v>
      </c>
      <c r="J26" s="9">
        <v>3317</v>
      </c>
      <c r="K26" s="9">
        <v>2</v>
      </c>
      <c r="L26" s="9">
        <v>3317</v>
      </c>
      <c r="M26" s="6">
        <v>3317</v>
      </c>
      <c r="N26" s="6">
        <f>L26-M26</f>
        <v>0</v>
      </c>
      <c r="O26" s="6">
        <v>10</v>
      </c>
    </row>
    <row r="27" spans="1:15" ht="15.6" x14ac:dyDescent="0.3">
      <c r="A27" s="8">
        <v>16</v>
      </c>
      <c r="B27" s="49">
        <v>1014</v>
      </c>
      <c r="C27" s="6" t="s">
        <v>204</v>
      </c>
      <c r="D27" s="50" t="s">
        <v>27</v>
      </c>
      <c r="E27" s="7" t="s">
        <v>27</v>
      </c>
      <c r="F27" s="7" t="s">
        <v>27</v>
      </c>
      <c r="G27" s="7" t="s">
        <v>27</v>
      </c>
      <c r="H27" s="51" t="s">
        <v>91</v>
      </c>
      <c r="I27" s="7">
        <v>222</v>
      </c>
      <c r="J27" s="29">
        <v>1451</v>
      </c>
      <c r="K27" s="7">
        <v>222</v>
      </c>
      <c r="L27" s="29">
        <v>1451</v>
      </c>
      <c r="M27" s="29">
        <v>1451</v>
      </c>
      <c r="N27" s="29">
        <f t="shared" ref="N27:N34" si="2">L27-M27</f>
        <v>0</v>
      </c>
      <c r="O27" s="7" t="s">
        <v>27</v>
      </c>
    </row>
    <row r="28" spans="1:15" ht="31.2" x14ac:dyDescent="0.3">
      <c r="A28" s="8">
        <v>17</v>
      </c>
      <c r="B28" s="49">
        <v>1014</v>
      </c>
      <c r="C28" s="6" t="s">
        <v>205</v>
      </c>
      <c r="D28" s="50" t="s">
        <v>27</v>
      </c>
      <c r="E28" s="7" t="s">
        <v>27</v>
      </c>
      <c r="F28" s="7" t="s">
        <v>27</v>
      </c>
      <c r="G28" s="7" t="s">
        <v>27</v>
      </c>
      <c r="H28" s="51" t="s">
        <v>91</v>
      </c>
      <c r="I28" s="7">
        <v>2</v>
      </c>
      <c r="J28" s="29">
        <v>420</v>
      </c>
      <c r="K28" s="7">
        <v>2</v>
      </c>
      <c r="L28" s="29">
        <v>420</v>
      </c>
      <c r="M28" s="29">
        <v>420</v>
      </c>
      <c r="N28" s="29">
        <f t="shared" si="2"/>
        <v>0</v>
      </c>
      <c r="O28" s="7" t="s">
        <v>27</v>
      </c>
    </row>
    <row r="29" spans="1:15" ht="46.8" x14ac:dyDescent="0.3">
      <c r="A29" s="8">
        <v>18</v>
      </c>
      <c r="B29" s="49">
        <v>1014</v>
      </c>
      <c r="C29" s="6" t="s">
        <v>206</v>
      </c>
      <c r="D29" s="50" t="s">
        <v>27</v>
      </c>
      <c r="E29" s="7" t="s">
        <v>27</v>
      </c>
      <c r="F29" s="7" t="s">
        <v>27</v>
      </c>
      <c r="G29" s="7" t="s">
        <v>27</v>
      </c>
      <c r="H29" s="51" t="s">
        <v>91</v>
      </c>
      <c r="I29" s="7">
        <v>1</v>
      </c>
      <c r="J29" s="29">
        <v>1036</v>
      </c>
      <c r="K29" s="7">
        <v>1</v>
      </c>
      <c r="L29" s="29">
        <v>1036</v>
      </c>
      <c r="M29" s="29">
        <v>1036</v>
      </c>
      <c r="N29" s="29">
        <f t="shared" si="2"/>
        <v>0</v>
      </c>
      <c r="O29" s="7" t="s">
        <v>27</v>
      </c>
    </row>
    <row r="30" spans="1:15" ht="31.2" x14ac:dyDescent="0.3">
      <c r="A30" s="8">
        <v>19</v>
      </c>
      <c r="B30" s="49">
        <v>1014</v>
      </c>
      <c r="C30" s="6" t="s">
        <v>207</v>
      </c>
      <c r="D30" s="50" t="s">
        <v>27</v>
      </c>
      <c r="E30" s="7" t="s">
        <v>27</v>
      </c>
      <c r="F30" s="7" t="s">
        <v>27</v>
      </c>
      <c r="G30" s="7" t="s">
        <v>27</v>
      </c>
      <c r="H30" s="51" t="s">
        <v>91</v>
      </c>
      <c r="I30" s="7">
        <v>1</v>
      </c>
      <c r="J30" s="29">
        <v>1600</v>
      </c>
      <c r="K30" s="7">
        <v>1</v>
      </c>
      <c r="L30" s="29">
        <v>1600</v>
      </c>
      <c r="M30" s="29">
        <v>1600</v>
      </c>
      <c r="N30" s="29">
        <f t="shared" si="2"/>
        <v>0</v>
      </c>
      <c r="O30" s="7" t="s">
        <v>27</v>
      </c>
    </row>
    <row r="31" spans="1:15" ht="31.2" x14ac:dyDescent="0.3">
      <c r="A31" s="8">
        <v>20</v>
      </c>
      <c r="B31" s="49">
        <v>1014</v>
      </c>
      <c r="C31" s="6" t="s">
        <v>208</v>
      </c>
      <c r="D31" s="50" t="s">
        <v>27</v>
      </c>
      <c r="E31" s="7" t="s">
        <v>27</v>
      </c>
      <c r="F31" s="7" t="s">
        <v>27</v>
      </c>
      <c r="G31" s="7" t="s">
        <v>27</v>
      </c>
      <c r="H31" s="51" t="s">
        <v>91</v>
      </c>
      <c r="I31" s="7">
        <v>1</v>
      </c>
      <c r="J31" s="29">
        <v>960</v>
      </c>
      <c r="K31" s="7">
        <v>1</v>
      </c>
      <c r="L31" s="29">
        <v>960</v>
      </c>
      <c r="M31" s="29">
        <v>960</v>
      </c>
      <c r="N31" s="29">
        <f t="shared" si="2"/>
        <v>0</v>
      </c>
      <c r="O31" s="7" t="s">
        <v>27</v>
      </c>
    </row>
    <row r="32" spans="1:15" ht="46.8" x14ac:dyDescent="0.3">
      <c r="A32" s="8">
        <v>21</v>
      </c>
      <c r="B32" s="49">
        <v>1014</v>
      </c>
      <c r="C32" s="60" t="s">
        <v>209</v>
      </c>
      <c r="D32" s="61">
        <v>2018</v>
      </c>
      <c r="E32" s="62" t="s">
        <v>27</v>
      </c>
      <c r="F32" s="62" t="s">
        <v>27</v>
      </c>
      <c r="G32" s="62" t="s">
        <v>27</v>
      </c>
      <c r="H32" s="63" t="s">
        <v>91</v>
      </c>
      <c r="I32" s="62">
        <v>1</v>
      </c>
      <c r="J32" s="57">
        <v>255</v>
      </c>
      <c r="K32" s="62">
        <v>1</v>
      </c>
      <c r="L32" s="57">
        <v>255</v>
      </c>
      <c r="M32" s="57">
        <f t="shared" ref="M32:M34" si="3">L32/2</f>
        <v>127.5</v>
      </c>
      <c r="N32" s="57">
        <f t="shared" si="2"/>
        <v>127.5</v>
      </c>
      <c r="O32" s="62" t="s">
        <v>27</v>
      </c>
    </row>
    <row r="33" spans="1:15" ht="46.8" x14ac:dyDescent="0.3">
      <c r="A33" s="8">
        <v>22</v>
      </c>
      <c r="B33" s="49">
        <v>1014</v>
      </c>
      <c r="C33" s="6" t="s">
        <v>209</v>
      </c>
      <c r="D33" s="50">
        <v>2018</v>
      </c>
      <c r="E33" s="7" t="s">
        <v>27</v>
      </c>
      <c r="F33" s="7" t="s">
        <v>27</v>
      </c>
      <c r="G33" s="7" t="s">
        <v>27</v>
      </c>
      <c r="H33" s="51" t="s">
        <v>91</v>
      </c>
      <c r="I33" s="7">
        <v>1</v>
      </c>
      <c r="J33" s="29">
        <v>195</v>
      </c>
      <c r="K33" s="7">
        <v>1</v>
      </c>
      <c r="L33" s="29">
        <v>195</v>
      </c>
      <c r="M33" s="29">
        <f t="shared" si="3"/>
        <v>97.5</v>
      </c>
      <c r="N33" s="29">
        <f t="shared" si="2"/>
        <v>97.5</v>
      </c>
      <c r="O33" s="7" t="s">
        <v>27</v>
      </c>
    </row>
    <row r="34" spans="1:15" ht="46.8" x14ac:dyDescent="0.3">
      <c r="A34" s="8">
        <v>23</v>
      </c>
      <c r="B34" s="49">
        <v>1014</v>
      </c>
      <c r="C34" s="6" t="s">
        <v>210</v>
      </c>
      <c r="D34" s="50">
        <v>2018</v>
      </c>
      <c r="E34" s="7" t="s">
        <v>27</v>
      </c>
      <c r="F34" s="7" t="s">
        <v>27</v>
      </c>
      <c r="G34" s="7" t="s">
        <v>27</v>
      </c>
      <c r="H34" s="51" t="s">
        <v>91</v>
      </c>
      <c r="I34" s="7">
        <v>1</v>
      </c>
      <c r="J34" s="29">
        <v>161</v>
      </c>
      <c r="K34" s="7">
        <v>1</v>
      </c>
      <c r="L34" s="29">
        <v>161</v>
      </c>
      <c r="M34" s="29">
        <f t="shared" si="3"/>
        <v>80.5</v>
      </c>
      <c r="N34" s="29">
        <f t="shared" si="2"/>
        <v>80.5</v>
      </c>
      <c r="O34" s="7" t="s">
        <v>27</v>
      </c>
    </row>
    <row r="35" spans="1:15" ht="15.6" x14ac:dyDescent="0.3">
      <c r="A35" s="27" t="s">
        <v>212</v>
      </c>
      <c r="B35" s="35"/>
      <c r="C35" s="6"/>
      <c r="D35" s="6"/>
      <c r="E35" s="22"/>
      <c r="F35" s="7"/>
      <c r="G35" s="8"/>
      <c r="H35" s="45"/>
      <c r="I35" s="8">
        <f>SUM(I14:I34)</f>
        <v>248</v>
      </c>
      <c r="J35" s="8">
        <f t="shared" ref="J35:N35" si="4">SUM(J14:J34)</f>
        <v>80244.7</v>
      </c>
      <c r="K35" s="8">
        <f t="shared" si="4"/>
        <v>248</v>
      </c>
      <c r="L35" s="8">
        <f t="shared" si="4"/>
        <v>80244.7</v>
      </c>
      <c r="M35" s="8">
        <f t="shared" si="4"/>
        <v>56115.1</v>
      </c>
      <c r="N35" s="8">
        <f t="shared" si="4"/>
        <v>24129.599999999999</v>
      </c>
      <c r="O35" s="6"/>
    </row>
    <row r="36" spans="1:15" ht="15.6" x14ac:dyDescent="0.3">
      <c r="A36" s="77" t="s">
        <v>202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5.75" customHeight="1" x14ac:dyDescent="0.3">
      <c r="A37" s="72" t="s">
        <v>3</v>
      </c>
      <c r="B37" s="72" t="s">
        <v>89</v>
      </c>
      <c r="C37" s="72" t="s">
        <v>4</v>
      </c>
      <c r="D37" s="72" t="s">
        <v>87</v>
      </c>
      <c r="E37" s="71" t="s">
        <v>0</v>
      </c>
      <c r="F37" s="71"/>
      <c r="G37" s="71"/>
      <c r="H37" s="71" t="s">
        <v>43</v>
      </c>
      <c r="I37" s="71" t="s">
        <v>1</v>
      </c>
      <c r="J37" s="71"/>
      <c r="K37" s="71" t="s">
        <v>2</v>
      </c>
      <c r="L37" s="71"/>
      <c r="M37" s="71"/>
      <c r="N37" s="71"/>
      <c r="O37" s="71"/>
    </row>
    <row r="38" spans="1:15" ht="93.6" x14ac:dyDescent="0.3">
      <c r="A38" s="73"/>
      <c r="B38" s="74"/>
      <c r="C38" s="73"/>
      <c r="D38" s="73"/>
      <c r="E38" s="18" t="s">
        <v>5</v>
      </c>
      <c r="F38" s="18" t="s">
        <v>6</v>
      </c>
      <c r="G38" s="19" t="s">
        <v>7</v>
      </c>
      <c r="H38" s="71"/>
      <c r="I38" s="19" t="s">
        <v>8</v>
      </c>
      <c r="J38" s="19" t="s">
        <v>9</v>
      </c>
      <c r="K38" s="19" t="s">
        <v>8</v>
      </c>
      <c r="L38" s="19" t="s">
        <v>9</v>
      </c>
      <c r="M38" s="19" t="s">
        <v>10</v>
      </c>
      <c r="N38" s="19" t="s">
        <v>11</v>
      </c>
      <c r="O38" s="19" t="s">
        <v>12</v>
      </c>
    </row>
    <row r="39" spans="1:15" ht="15.6" x14ac:dyDescent="0.3">
      <c r="A39" s="20">
        <v>1</v>
      </c>
      <c r="B39" s="20">
        <v>2</v>
      </c>
      <c r="C39" s="20">
        <v>3</v>
      </c>
      <c r="D39" s="20">
        <v>4</v>
      </c>
      <c r="E39" s="20">
        <v>5</v>
      </c>
      <c r="F39" s="20">
        <v>6</v>
      </c>
      <c r="G39" s="20">
        <v>7</v>
      </c>
      <c r="H39" s="20">
        <v>8</v>
      </c>
      <c r="I39" s="20">
        <v>9</v>
      </c>
      <c r="J39" s="20">
        <v>10</v>
      </c>
      <c r="K39" s="20">
        <v>11</v>
      </c>
      <c r="L39" s="20">
        <v>12</v>
      </c>
      <c r="M39" s="20">
        <v>13</v>
      </c>
      <c r="N39" s="20">
        <v>14</v>
      </c>
      <c r="O39" s="20">
        <v>15</v>
      </c>
    </row>
    <row r="40" spans="1:15" ht="33.75" customHeight="1" x14ac:dyDescent="0.3">
      <c r="A40" s="8">
        <v>1</v>
      </c>
      <c r="B40" s="17">
        <v>1112</v>
      </c>
      <c r="C40" s="21" t="s">
        <v>38</v>
      </c>
      <c r="D40" s="7" t="s">
        <v>27</v>
      </c>
      <c r="E40" s="7" t="s">
        <v>27</v>
      </c>
      <c r="F40" s="7" t="s">
        <v>27</v>
      </c>
      <c r="G40" s="7" t="s">
        <v>27</v>
      </c>
      <c r="H40" s="8" t="s">
        <v>203</v>
      </c>
      <c r="I40" s="17">
        <v>8337</v>
      </c>
      <c r="J40" s="8">
        <v>16207</v>
      </c>
      <c r="K40" s="8">
        <v>0</v>
      </c>
      <c r="L40" s="21">
        <v>16207</v>
      </c>
      <c r="M40" s="6">
        <v>11430</v>
      </c>
      <c r="N40" s="6">
        <f t="shared" ref="N40" si="5">L40-M40</f>
        <v>4777</v>
      </c>
      <c r="O40" s="7" t="s">
        <v>27</v>
      </c>
    </row>
    <row r="41" spans="1:15" ht="15.6" x14ac:dyDescent="0.3">
      <c r="A41" s="27" t="s">
        <v>211</v>
      </c>
      <c r="B41" s="17"/>
      <c r="C41" s="21"/>
      <c r="D41" s="7"/>
      <c r="E41" s="7"/>
      <c r="F41" s="7"/>
      <c r="G41" s="7"/>
      <c r="H41" s="8"/>
      <c r="I41" s="17"/>
      <c r="J41" s="8"/>
      <c r="K41" s="8"/>
      <c r="L41" s="21"/>
      <c r="M41" s="6"/>
      <c r="N41" s="6"/>
      <c r="O41" s="7"/>
    </row>
    <row r="42" spans="1:15" ht="18" customHeight="1" x14ac:dyDescent="0.3"/>
    <row r="43" spans="1:15" ht="15" customHeight="1" x14ac:dyDescent="0.3">
      <c r="A43" s="77" t="s">
        <v>223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5" customHeight="1" x14ac:dyDescent="0.3">
      <c r="A44" s="72" t="s">
        <v>3</v>
      </c>
      <c r="B44" s="72" t="s">
        <v>89</v>
      </c>
      <c r="C44" s="72" t="s">
        <v>4</v>
      </c>
      <c r="D44" s="72" t="s">
        <v>87</v>
      </c>
      <c r="E44" s="71" t="s">
        <v>0</v>
      </c>
      <c r="F44" s="71"/>
      <c r="G44" s="71"/>
      <c r="H44" s="71" t="s">
        <v>43</v>
      </c>
      <c r="I44" s="71" t="s">
        <v>1</v>
      </c>
      <c r="J44" s="71"/>
      <c r="K44" s="71" t="s">
        <v>2</v>
      </c>
      <c r="L44" s="71"/>
      <c r="M44" s="71"/>
      <c r="N44" s="71"/>
      <c r="O44" s="71"/>
    </row>
    <row r="45" spans="1:15" ht="108.75" customHeight="1" x14ac:dyDescent="0.3">
      <c r="A45" s="73"/>
      <c r="B45" s="74"/>
      <c r="C45" s="73"/>
      <c r="D45" s="73"/>
      <c r="E45" s="18" t="s">
        <v>5</v>
      </c>
      <c r="F45" s="18" t="s">
        <v>6</v>
      </c>
      <c r="G45" s="19" t="s">
        <v>7</v>
      </c>
      <c r="H45" s="71"/>
      <c r="I45" s="19" t="s">
        <v>8</v>
      </c>
      <c r="J45" s="19" t="s">
        <v>9</v>
      </c>
      <c r="K45" s="19" t="s">
        <v>8</v>
      </c>
      <c r="L45" s="19" t="s">
        <v>9</v>
      </c>
      <c r="M45" s="19" t="s">
        <v>10</v>
      </c>
      <c r="N45" s="19" t="s">
        <v>11</v>
      </c>
      <c r="O45" s="19" t="s">
        <v>12</v>
      </c>
    </row>
    <row r="46" spans="1:15" s="11" customFormat="1" ht="15" customHeight="1" x14ac:dyDescent="0.3">
      <c r="A46" s="20">
        <v>1</v>
      </c>
      <c r="B46" s="20">
        <v>2</v>
      </c>
      <c r="C46" s="20">
        <v>3</v>
      </c>
      <c r="D46" s="20">
        <v>4</v>
      </c>
      <c r="E46" s="20">
        <v>5</v>
      </c>
      <c r="F46" s="20">
        <v>6</v>
      </c>
      <c r="G46" s="20">
        <v>7</v>
      </c>
      <c r="H46" s="20">
        <v>8</v>
      </c>
      <c r="I46" s="20">
        <v>9</v>
      </c>
      <c r="J46" s="20">
        <v>10</v>
      </c>
      <c r="K46" s="20">
        <v>11</v>
      </c>
      <c r="L46" s="20">
        <v>12</v>
      </c>
      <c r="M46" s="20">
        <v>13</v>
      </c>
      <c r="N46" s="20">
        <v>14</v>
      </c>
      <c r="O46" s="20">
        <v>15</v>
      </c>
    </row>
    <row r="47" spans="1:15" s="56" customFormat="1" ht="15" customHeight="1" x14ac:dyDescent="0.3">
      <c r="A47" s="59">
        <v>1</v>
      </c>
      <c r="B47" s="64">
        <v>1014</v>
      </c>
      <c r="C47" s="65" t="s">
        <v>32</v>
      </c>
      <c r="D47" s="60">
        <v>1986</v>
      </c>
      <c r="E47" s="66">
        <v>10011</v>
      </c>
      <c r="F47" s="62" t="s">
        <v>27</v>
      </c>
      <c r="G47" s="59" t="s">
        <v>27</v>
      </c>
      <c r="H47" s="69" t="s">
        <v>91</v>
      </c>
      <c r="I47" s="59">
        <v>1</v>
      </c>
      <c r="J47" s="68">
        <v>8</v>
      </c>
      <c r="K47" s="59">
        <v>1</v>
      </c>
      <c r="L47" s="68">
        <v>8</v>
      </c>
      <c r="M47" s="57">
        <v>8</v>
      </c>
      <c r="N47" s="57">
        <f>L47-M47</f>
        <v>0</v>
      </c>
      <c r="O47" s="60"/>
    </row>
    <row r="48" spans="1:15" s="56" customFormat="1" ht="15" customHeight="1" x14ac:dyDescent="0.3">
      <c r="A48" s="59">
        <v>2</v>
      </c>
      <c r="B48" s="64">
        <v>1014</v>
      </c>
      <c r="C48" s="65" t="s">
        <v>33</v>
      </c>
      <c r="D48" s="60">
        <v>1980</v>
      </c>
      <c r="E48" s="66" t="s">
        <v>186</v>
      </c>
      <c r="F48" s="62" t="s">
        <v>27</v>
      </c>
      <c r="G48" s="59" t="s">
        <v>27</v>
      </c>
      <c r="H48" s="69" t="s">
        <v>91</v>
      </c>
      <c r="I48" s="59">
        <v>5</v>
      </c>
      <c r="J48" s="68">
        <v>55</v>
      </c>
      <c r="K48" s="59">
        <v>5</v>
      </c>
      <c r="L48" s="68">
        <v>55</v>
      </c>
      <c r="M48" s="57">
        <v>55</v>
      </c>
      <c r="N48" s="57">
        <f t="shared" ref="N48:N58" si="6">L48-M48</f>
        <v>0</v>
      </c>
      <c r="O48" s="60"/>
    </row>
    <row r="49" spans="1:15" s="56" customFormat="1" ht="15" customHeight="1" x14ac:dyDescent="0.3">
      <c r="A49" s="59">
        <v>3</v>
      </c>
      <c r="B49" s="64">
        <v>1014</v>
      </c>
      <c r="C49" s="65" t="s">
        <v>34</v>
      </c>
      <c r="D49" s="60">
        <v>1975</v>
      </c>
      <c r="E49" s="66">
        <v>10017</v>
      </c>
      <c r="F49" s="62" t="s">
        <v>27</v>
      </c>
      <c r="G49" s="59" t="s">
        <v>27</v>
      </c>
      <c r="H49" s="69" t="s">
        <v>91</v>
      </c>
      <c r="I49" s="59">
        <v>1</v>
      </c>
      <c r="J49" s="68">
        <v>55</v>
      </c>
      <c r="K49" s="59">
        <v>1</v>
      </c>
      <c r="L49" s="68">
        <v>55</v>
      </c>
      <c r="M49" s="57">
        <v>55</v>
      </c>
      <c r="N49" s="57">
        <f t="shared" si="6"/>
        <v>0</v>
      </c>
      <c r="O49" s="60"/>
    </row>
    <row r="50" spans="1:15" s="56" customFormat="1" ht="31.2" x14ac:dyDescent="0.3">
      <c r="A50" s="59">
        <v>4</v>
      </c>
      <c r="B50" s="64">
        <v>1014</v>
      </c>
      <c r="C50" s="65" t="s">
        <v>35</v>
      </c>
      <c r="D50" s="60">
        <v>1972</v>
      </c>
      <c r="E50" s="66" t="s">
        <v>187</v>
      </c>
      <c r="F50" s="62" t="s">
        <v>27</v>
      </c>
      <c r="G50" s="59" t="s">
        <v>27</v>
      </c>
      <c r="H50" s="67" t="s">
        <v>91</v>
      </c>
      <c r="I50" s="59">
        <v>2</v>
      </c>
      <c r="J50" s="68">
        <v>73</v>
      </c>
      <c r="K50" s="59">
        <v>2</v>
      </c>
      <c r="L50" s="68">
        <v>73</v>
      </c>
      <c r="M50" s="57">
        <v>73</v>
      </c>
      <c r="N50" s="57">
        <f t="shared" si="6"/>
        <v>0</v>
      </c>
      <c r="O50" s="60"/>
    </row>
    <row r="51" spans="1:15" s="56" customFormat="1" ht="15.6" x14ac:dyDescent="0.3">
      <c r="A51" s="59">
        <v>5</v>
      </c>
      <c r="B51" s="64">
        <v>1014</v>
      </c>
      <c r="C51" s="65" t="s">
        <v>36</v>
      </c>
      <c r="D51" s="60">
        <v>2013</v>
      </c>
      <c r="E51" s="66" t="s">
        <v>188</v>
      </c>
      <c r="F51" s="62" t="s">
        <v>27</v>
      </c>
      <c r="G51" s="59" t="s">
        <v>27</v>
      </c>
      <c r="H51" s="69" t="s">
        <v>91</v>
      </c>
      <c r="I51" s="59">
        <v>3</v>
      </c>
      <c r="J51" s="68">
        <v>30</v>
      </c>
      <c r="K51" s="59">
        <v>3</v>
      </c>
      <c r="L51" s="68">
        <v>30</v>
      </c>
      <c r="M51" s="57">
        <v>30</v>
      </c>
      <c r="N51" s="57">
        <f t="shared" si="6"/>
        <v>0</v>
      </c>
      <c r="O51" s="60"/>
    </row>
    <row r="52" spans="1:15" s="56" customFormat="1" ht="31.2" x14ac:dyDescent="0.3">
      <c r="A52" s="59">
        <v>6</v>
      </c>
      <c r="B52" s="64">
        <v>1014</v>
      </c>
      <c r="C52" s="65" t="s">
        <v>184</v>
      </c>
      <c r="D52" s="60">
        <v>2009</v>
      </c>
      <c r="E52" s="66" t="s">
        <v>185</v>
      </c>
      <c r="F52" s="62" t="s">
        <v>27</v>
      </c>
      <c r="G52" s="59" t="s">
        <v>27</v>
      </c>
      <c r="H52" s="67" t="s">
        <v>91</v>
      </c>
      <c r="I52" s="59">
        <v>3</v>
      </c>
      <c r="J52" s="68">
        <v>23</v>
      </c>
      <c r="K52" s="59">
        <v>3</v>
      </c>
      <c r="L52" s="68">
        <v>23</v>
      </c>
      <c r="M52" s="57">
        <v>23</v>
      </c>
      <c r="N52" s="57">
        <f t="shared" si="6"/>
        <v>0</v>
      </c>
      <c r="O52" s="60"/>
    </row>
    <row r="53" spans="1:15" ht="15" customHeight="1" x14ac:dyDescent="0.3">
      <c r="A53" s="8">
        <v>8</v>
      </c>
      <c r="B53" s="64">
        <v>1014</v>
      </c>
      <c r="C53" s="21" t="s">
        <v>34</v>
      </c>
      <c r="D53" s="6">
        <v>1960</v>
      </c>
      <c r="E53" s="22">
        <v>10013</v>
      </c>
      <c r="F53" s="7" t="s">
        <v>27</v>
      </c>
      <c r="G53" s="8" t="s">
        <v>27</v>
      </c>
      <c r="H53" s="45" t="s">
        <v>91</v>
      </c>
      <c r="I53" s="8">
        <v>1</v>
      </c>
      <c r="J53" s="48">
        <v>144</v>
      </c>
      <c r="K53" s="8">
        <v>1</v>
      </c>
      <c r="L53" s="48">
        <v>144</v>
      </c>
      <c r="M53" s="29">
        <v>144</v>
      </c>
      <c r="N53" s="29">
        <f t="shared" si="6"/>
        <v>0</v>
      </c>
      <c r="O53" s="6"/>
    </row>
    <row r="54" spans="1:15" ht="31.2" x14ac:dyDescent="0.3">
      <c r="A54" s="8">
        <v>9</v>
      </c>
      <c r="B54" s="64">
        <v>1014</v>
      </c>
      <c r="C54" s="21" t="s">
        <v>37</v>
      </c>
      <c r="D54" s="6">
        <v>1980</v>
      </c>
      <c r="E54" s="22" t="s">
        <v>189</v>
      </c>
      <c r="F54" s="7" t="s">
        <v>27</v>
      </c>
      <c r="G54" s="8" t="s">
        <v>27</v>
      </c>
      <c r="H54" s="45" t="s">
        <v>91</v>
      </c>
      <c r="I54" s="8">
        <v>10</v>
      </c>
      <c r="J54" s="48">
        <v>402</v>
      </c>
      <c r="K54" s="8">
        <v>10</v>
      </c>
      <c r="L54" s="48">
        <v>402</v>
      </c>
      <c r="M54" s="29">
        <v>402</v>
      </c>
      <c r="N54" s="29">
        <f t="shared" si="6"/>
        <v>0</v>
      </c>
      <c r="O54" s="6"/>
    </row>
    <row r="55" spans="1:15" s="56" customFormat="1" ht="31.2" x14ac:dyDescent="0.3">
      <c r="A55" s="59">
        <v>13</v>
      </c>
      <c r="B55" s="64">
        <v>1014</v>
      </c>
      <c r="C55" s="65" t="s">
        <v>191</v>
      </c>
      <c r="D55" s="60">
        <v>2012</v>
      </c>
      <c r="E55" s="66" t="s">
        <v>190</v>
      </c>
      <c r="F55" s="62" t="s">
        <v>27</v>
      </c>
      <c r="G55" s="59" t="s">
        <v>27</v>
      </c>
      <c r="H55" s="67" t="s">
        <v>91</v>
      </c>
      <c r="I55" s="59">
        <v>14</v>
      </c>
      <c r="J55" s="68">
        <v>53</v>
      </c>
      <c r="K55" s="59">
        <v>14</v>
      </c>
      <c r="L55" s="68">
        <v>53</v>
      </c>
      <c r="M55" s="57">
        <v>53</v>
      </c>
      <c r="N55" s="57">
        <f t="shared" si="6"/>
        <v>0</v>
      </c>
      <c r="O55" s="60"/>
    </row>
    <row r="56" spans="1:15" ht="29.25" customHeight="1" x14ac:dyDescent="0.3">
      <c r="A56" s="8">
        <v>15</v>
      </c>
      <c r="B56" s="64">
        <v>1014</v>
      </c>
      <c r="C56" s="21" t="s">
        <v>39</v>
      </c>
      <c r="D56" s="6">
        <v>2015</v>
      </c>
      <c r="E56" s="22">
        <v>10033</v>
      </c>
      <c r="F56" s="7" t="s">
        <v>27</v>
      </c>
      <c r="G56" s="8" t="s">
        <v>27</v>
      </c>
      <c r="H56" s="42" t="s">
        <v>91</v>
      </c>
      <c r="I56" s="8">
        <v>1</v>
      </c>
      <c r="J56" s="48">
        <v>62</v>
      </c>
      <c r="K56" s="8">
        <v>1</v>
      </c>
      <c r="L56" s="48">
        <v>62</v>
      </c>
      <c r="M56" s="29">
        <v>62</v>
      </c>
      <c r="N56" s="29">
        <f t="shared" si="6"/>
        <v>0</v>
      </c>
      <c r="O56" s="6"/>
    </row>
    <row r="57" spans="1:15" ht="46.8" x14ac:dyDescent="0.3">
      <c r="A57" s="8">
        <v>16</v>
      </c>
      <c r="B57" s="64">
        <v>1014</v>
      </c>
      <c r="C57" s="21" t="s">
        <v>40</v>
      </c>
      <c r="D57" s="6">
        <v>2015</v>
      </c>
      <c r="E57" s="22">
        <v>10031</v>
      </c>
      <c r="F57" s="7" t="s">
        <v>27</v>
      </c>
      <c r="G57" s="8" t="s">
        <v>27</v>
      </c>
      <c r="H57" s="42" t="s">
        <v>91</v>
      </c>
      <c r="I57" s="8">
        <v>1</v>
      </c>
      <c r="J57" s="48">
        <v>1013</v>
      </c>
      <c r="K57" s="8">
        <v>1</v>
      </c>
      <c r="L57" s="48">
        <v>1013</v>
      </c>
      <c r="M57" s="29">
        <v>1013</v>
      </c>
      <c r="N57" s="29">
        <f t="shared" si="6"/>
        <v>0</v>
      </c>
      <c r="O57" s="6"/>
    </row>
    <row r="58" spans="1:15" ht="36.75" customHeight="1" x14ac:dyDescent="0.3">
      <c r="A58" s="8">
        <v>17</v>
      </c>
      <c r="B58" s="64">
        <v>1014</v>
      </c>
      <c r="C58" s="21" t="s">
        <v>41</v>
      </c>
      <c r="D58" s="6">
        <v>2015</v>
      </c>
      <c r="E58" s="22">
        <v>10034</v>
      </c>
      <c r="F58" s="7" t="s">
        <v>27</v>
      </c>
      <c r="G58" s="8" t="s">
        <v>27</v>
      </c>
      <c r="H58" s="42" t="s">
        <v>91</v>
      </c>
      <c r="I58" s="8">
        <v>1</v>
      </c>
      <c r="J58" s="48">
        <v>110</v>
      </c>
      <c r="K58" s="8">
        <v>1</v>
      </c>
      <c r="L58" s="48">
        <v>110</v>
      </c>
      <c r="M58" s="29">
        <v>110</v>
      </c>
      <c r="N58" s="29">
        <f t="shared" si="6"/>
        <v>0</v>
      </c>
      <c r="O58" s="6"/>
    </row>
    <row r="59" spans="1:15" ht="16.5" customHeight="1" x14ac:dyDescent="0.3">
      <c r="A59" s="75" t="s">
        <v>224</v>
      </c>
      <c r="B59" s="75"/>
      <c r="C59" s="75"/>
      <c r="D59" s="75"/>
      <c r="E59" s="75"/>
      <c r="F59" s="75"/>
      <c r="G59" s="75"/>
      <c r="H59" s="75"/>
      <c r="I59" s="9">
        <f t="shared" ref="I59:N59" si="7">SUM(I47:I58)</f>
        <v>43</v>
      </c>
      <c r="J59" s="10">
        <f t="shared" si="7"/>
        <v>2028</v>
      </c>
      <c r="K59" s="9">
        <f t="shared" si="7"/>
        <v>43</v>
      </c>
      <c r="L59" s="10">
        <f t="shared" si="7"/>
        <v>2028</v>
      </c>
      <c r="M59" s="10">
        <f t="shared" si="7"/>
        <v>2028</v>
      </c>
      <c r="N59" s="10">
        <f t="shared" si="7"/>
        <v>0</v>
      </c>
      <c r="O59" s="6"/>
    </row>
    <row r="60" spans="1:15" ht="15" customHeight="1" x14ac:dyDescent="0.3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" customHeight="1" x14ac:dyDescent="0.3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" customHeight="1" x14ac:dyDescent="0.3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" customHeight="1" x14ac:dyDescent="0.3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" customHeight="1" x14ac:dyDescent="0.3"/>
    <row r="65" spans="1:15" ht="15" customHeight="1" x14ac:dyDescent="0.3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" customHeight="1" x14ac:dyDescent="0.3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" customHeight="1" x14ac:dyDescent="0.3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" customHeight="1" x14ac:dyDescent="0.3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12" customFormat="1" ht="15" customHeight="1" x14ac:dyDescent="0.3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6" x14ac:dyDescent="0.3">
      <c r="A70" s="5"/>
      <c r="B70" s="5"/>
      <c r="C70" s="5"/>
      <c r="D70" s="5"/>
      <c r="E70" s="5"/>
      <c r="F70" s="5"/>
      <c r="G70" s="3"/>
      <c r="H70" s="5"/>
      <c r="I70" s="5"/>
      <c r="J70" s="5"/>
      <c r="K70" s="5"/>
      <c r="L70" s="47"/>
      <c r="M70" s="5"/>
      <c r="N70" s="5"/>
      <c r="O70" s="5"/>
    </row>
    <row r="71" spans="1:15" ht="15" customHeight="1" x14ac:dyDescent="0.3">
      <c r="A71" s="5"/>
      <c r="B71" s="5"/>
      <c r="C71" s="5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.6" x14ac:dyDescent="0.3">
      <c r="A72" s="5"/>
      <c r="B72" s="5"/>
      <c r="C72" s="5"/>
      <c r="D72" s="5"/>
      <c r="E72" s="5"/>
      <c r="F72" s="5"/>
      <c r="G72" s="5"/>
      <c r="H72" s="5"/>
      <c r="I72" s="3"/>
      <c r="J72" s="5"/>
      <c r="K72" s="5"/>
      <c r="L72" s="5"/>
      <c r="M72" s="5"/>
      <c r="N72" s="5"/>
      <c r="O72" s="5"/>
    </row>
    <row r="73" spans="1:15" ht="15" customHeight="1" x14ac:dyDescent="0.3">
      <c r="A73" s="5"/>
      <c r="B73" s="5"/>
      <c r="C73" s="5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" customHeight="1" x14ac:dyDescent="0.3">
      <c r="A74" s="5"/>
      <c r="B74" s="5"/>
      <c r="C74" s="5"/>
      <c r="D74" s="5"/>
      <c r="E74" s="5"/>
      <c r="F74" s="5"/>
      <c r="G74" s="3"/>
      <c r="H74" s="5"/>
      <c r="I74" s="5"/>
      <c r="J74" s="5"/>
      <c r="K74" s="5"/>
      <c r="L74" s="5"/>
      <c r="M74" s="5"/>
      <c r="N74" s="5"/>
      <c r="O74" s="5"/>
    </row>
    <row r="75" spans="1:15" ht="15" customHeight="1" x14ac:dyDescent="0.3">
      <c r="A75" s="5"/>
      <c r="B75" s="5"/>
      <c r="C75" s="5"/>
      <c r="D75" s="3"/>
      <c r="E75" s="5"/>
      <c r="F75" s="5"/>
      <c r="G75" s="5"/>
      <c r="H75" s="5"/>
      <c r="I75" s="5"/>
      <c r="J75" s="5"/>
      <c r="K75" s="5"/>
      <c r="L75" s="3"/>
      <c r="M75" s="5"/>
      <c r="N75" s="5"/>
      <c r="O75" s="5"/>
    </row>
  </sheetData>
  <mergeCells count="38">
    <mergeCell ref="A4:O4"/>
    <mergeCell ref="A5:A6"/>
    <mergeCell ref="B5:B6"/>
    <mergeCell ref="C5:C6"/>
    <mergeCell ref="D5:D6"/>
    <mergeCell ref="E5:G5"/>
    <mergeCell ref="H5:H6"/>
    <mergeCell ref="I5:J5"/>
    <mergeCell ref="K5:O5"/>
    <mergeCell ref="H37:H38"/>
    <mergeCell ref="I37:J37"/>
    <mergeCell ref="K37:O37"/>
    <mergeCell ref="D37:D38"/>
    <mergeCell ref="E37:G37"/>
    <mergeCell ref="A59:H59"/>
    <mergeCell ref="A3:O3"/>
    <mergeCell ref="A36:O36"/>
    <mergeCell ref="A37:A38"/>
    <mergeCell ref="B37:B38"/>
    <mergeCell ref="C37:C38"/>
    <mergeCell ref="A43:O43"/>
    <mergeCell ref="A44:A45"/>
    <mergeCell ref="B44:B45"/>
    <mergeCell ref="C44:C45"/>
    <mergeCell ref="D44:D45"/>
    <mergeCell ref="E44:G44"/>
    <mergeCell ref="H44:H45"/>
    <mergeCell ref="I44:J44"/>
    <mergeCell ref="K44:O44"/>
    <mergeCell ref="A10:O10"/>
    <mergeCell ref="I11:J11"/>
    <mergeCell ref="K11:O11"/>
    <mergeCell ref="A11:A12"/>
    <mergeCell ref="B11:B12"/>
    <mergeCell ref="C11:C12"/>
    <mergeCell ref="D11:D12"/>
    <mergeCell ref="E11:G11"/>
    <mergeCell ref="H11:H12"/>
  </mergeCells>
  <pageMargins left="0.70866141732283472" right="0.70866141732283472" top="0.74803149606299213" bottom="0.74803149606299213" header="0.31496062992125984" footer="0.31496062992125984"/>
  <pageSetup paperSize="9" scale="88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opLeftCell="A7" workbookViewId="0">
      <selection activeCell="J14" sqref="J14"/>
    </sheetView>
  </sheetViews>
  <sheetFormatPr defaultRowHeight="14.4" x14ac:dyDescent="0.3"/>
  <cols>
    <col min="1" max="1" width="6" customWidth="1"/>
    <col min="2" max="2" width="9.109375" customWidth="1"/>
    <col min="3" max="3" width="16" customWidth="1"/>
    <col min="4" max="4" width="15.5546875" customWidth="1"/>
    <col min="5" max="5" width="14.33203125" customWidth="1"/>
    <col min="6" max="6" width="5.5546875" customWidth="1"/>
    <col min="7" max="8" width="6.88671875" customWidth="1"/>
    <col min="9" max="9" width="9.5546875" customWidth="1"/>
    <col min="10" max="10" width="10.88671875" customWidth="1"/>
    <col min="11" max="11" width="6.33203125" customWidth="1"/>
    <col min="12" max="12" width="10.5546875" customWidth="1"/>
    <col min="13" max="13" width="10.6640625" customWidth="1"/>
    <col min="14" max="14" width="10.5546875" customWidth="1"/>
    <col min="15" max="15" width="7.109375" customWidth="1"/>
  </cols>
  <sheetData>
    <row r="1" spans="1:15" ht="16.2" x14ac:dyDescent="0.3">
      <c r="A1" s="33" t="s">
        <v>193</v>
      </c>
      <c r="B1" s="4"/>
      <c r="C1" s="3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0.75" customHeight="1" x14ac:dyDescent="0.3">
      <c r="A2" s="79" t="s">
        <v>222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6.2" x14ac:dyDescent="0.3">
      <c r="A3" s="80" t="s">
        <v>192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5.75" customHeight="1" x14ac:dyDescent="0.3">
      <c r="A4" s="81" t="s">
        <v>179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s="11" customFormat="1" ht="15.75" customHeight="1" x14ac:dyDescent="0.3">
      <c r="A5" s="72" t="s">
        <v>3</v>
      </c>
      <c r="B5" s="72" t="s">
        <v>89</v>
      </c>
      <c r="C5" s="72" t="s">
        <v>4</v>
      </c>
      <c r="D5" s="72" t="s">
        <v>87</v>
      </c>
      <c r="E5" s="71" t="s">
        <v>0</v>
      </c>
      <c r="F5" s="71"/>
      <c r="G5" s="71"/>
      <c r="H5" s="71" t="s">
        <v>43</v>
      </c>
      <c r="I5" s="71" t="s">
        <v>1</v>
      </c>
      <c r="J5" s="71"/>
      <c r="K5" s="71" t="s">
        <v>2</v>
      </c>
      <c r="L5" s="71"/>
      <c r="M5" s="71"/>
      <c r="N5" s="71"/>
      <c r="O5" s="71"/>
    </row>
    <row r="6" spans="1:15" s="11" customFormat="1" ht="115.5" customHeight="1" x14ac:dyDescent="0.3">
      <c r="A6" s="73"/>
      <c r="B6" s="74"/>
      <c r="C6" s="73"/>
      <c r="D6" s="73"/>
      <c r="E6" s="18" t="s">
        <v>5</v>
      </c>
      <c r="F6" s="18" t="s">
        <v>6</v>
      </c>
      <c r="G6" s="19" t="s">
        <v>7</v>
      </c>
      <c r="H6" s="71"/>
      <c r="I6" s="19" t="s">
        <v>8</v>
      </c>
      <c r="J6" s="19" t="s">
        <v>9</v>
      </c>
      <c r="K6" s="19" t="s">
        <v>8</v>
      </c>
      <c r="L6" s="19" t="s">
        <v>9</v>
      </c>
      <c r="M6" s="19" t="s">
        <v>10</v>
      </c>
      <c r="N6" s="19" t="s">
        <v>11</v>
      </c>
      <c r="O6" s="19" t="s">
        <v>12</v>
      </c>
    </row>
    <row r="7" spans="1:15" s="11" customFormat="1" ht="15.6" x14ac:dyDescent="0.3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</row>
    <row r="8" spans="1:15" ht="15.6" x14ac:dyDescent="0.3">
      <c r="A8" s="8">
        <v>1</v>
      </c>
      <c r="B8" s="24">
        <v>1013</v>
      </c>
      <c r="C8" s="6" t="s">
        <v>42</v>
      </c>
      <c r="D8" s="35">
        <v>1965</v>
      </c>
      <c r="E8" s="6">
        <v>10310007</v>
      </c>
      <c r="F8" s="7" t="s">
        <v>27</v>
      </c>
      <c r="G8" s="7" t="s">
        <v>27</v>
      </c>
      <c r="H8" s="35" t="s">
        <v>91</v>
      </c>
      <c r="I8" s="7">
        <v>1</v>
      </c>
      <c r="J8" s="57">
        <v>81675.100000000006</v>
      </c>
      <c r="K8" s="7">
        <v>1</v>
      </c>
      <c r="L8" s="29">
        <v>81675.100000000006</v>
      </c>
      <c r="M8" s="36">
        <v>81675.100000000006</v>
      </c>
      <c r="N8" s="37">
        <f t="shared" ref="N8" si="0">L8-M8</f>
        <v>0</v>
      </c>
      <c r="O8" s="35">
        <v>25</v>
      </c>
    </row>
    <row r="9" spans="1:15" ht="15.6" x14ac:dyDescent="0.3">
      <c r="A9" s="35" t="s">
        <v>178</v>
      </c>
      <c r="B9" s="35"/>
      <c r="C9" s="35"/>
      <c r="D9" s="35"/>
      <c r="E9" s="35"/>
      <c r="F9" s="35"/>
      <c r="G9" s="35"/>
      <c r="H9" s="35"/>
      <c r="I9" s="35"/>
      <c r="J9" s="38">
        <f>SUM(J8:J8)</f>
        <v>81675.100000000006</v>
      </c>
      <c r="K9" s="55">
        <f>SUM(K8:K8)</f>
        <v>1</v>
      </c>
      <c r="L9" s="38">
        <f>SUM(L8:L8)</f>
        <v>81675.100000000006</v>
      </c>
      <c r="M9" s="38">
        <f>SUM(M8:M8)</f>
        <v>81675.100000000006</v>
      </c>
      <c r="N9" s="39">
        <f>SUM(N8:N8)</f>
        <v>0</v>
      </c>
      <c r="O9" s="39"/>
    </row>
    <row r="14" spans="1:15" x14ac:dyDescent="0.3">
      <c r="D14" s="56"/>
    </row>
  </sheetData>
  <mergeCells count="11">
    <mergeCell ref="A2:O2"/>
    <mergeCell ref="A3:O3"/>
    <mergeCell ref="A4:O4"/>
    <mergeCell ref="I5:J5"/>
    <mergeCell ref="K5:O5"/>
    <mergeCell ref="A5:A6"/>
    <mergeCell ref="B5:B6"/>
    <mergeCell ref="C5:C6"/>
    <mergeCell ref="D5:D6"/>
    <mergeCell ref="E5:G5"/>
    <mergeCell ref="H5:H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7"/>
  <sheetViews>
    <sheetView topLeftCell="A139" workbookViewId="0">
      <selection activeCell="D115" sqref="D115"/>
    </sheetView>
  </sheetViews>
  <sheetFormatPr defaultRowHeight="14.4" x14ac:dyDescent="0.3"/>
  <cols>
    <col min="1" max="1" width="6" customWidth="1"/>
    <col min="2" max="2" width="9.109375" customWidth="1"/>
    <col min="3" max="3" width="19.88671875" customWidth="1"/>
    <col min="4" max="4" width="15" customWidth="1"/>
    <col min="5" max="5" width="13.88671875" customWidth="1"/>
    <col min="6" max="6" width="5.5546875" customWidth="1"/>
    <col min="7" max="7" width="6.88671875" customWidth="1"/>
    <col min="8" max="8" width="7.109375" customWidth="1"/>
    <col min="9" max="9" width="9.5546875" customWidth="1"/>
    <col min="10" max="10" width="10.88671875" customWidth="1"/>
    <col min="11" max="11" width="6.33203125" customWidth="1"/>
    <col min="12" max="12" width="10.5546875" customWidth="1"/>
    <col min="13" max="13" width="10.6640625" customWidth="1"/>
    <col min="14" max="14" width="11.109375" customWidth="1"/>
    <col min="15" max="15" width="7.109375" customWidth="1"/>
  </cols>
  <sheetData>
    <row r="1" spans="1:16" ht="16.2" x14ac:dyDescent="0.3">
      <c r="A1" s="33" t="s">
        <v>195</v>
      </c>
      <c r="B1" s="4"/>
      <c r="C1" s="3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ht="17.25" customHeight="1" x14ac:dyDescent="0.3">
      <c r="A2" s="33" t="s">
        <v>196</v>
      </c>
      <c r="B2" s="4"/>
      <c r="C2" s="3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7.25" customHeight="1" x14ac:dyDescent="0.3">
      <c r="A3" s="84" t="s">
        <v>192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 ht="17.25" customHeight="1" x14ac:dyDescent="0.3">
      <c r="A4" s="78" t="s">
        <v>179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6" s="11" customFormat="1" ht="15.75" customHeight="1" x14ac:dyDescent="0.3">
      <c r="A5" s="72" t="s">
        <v>3</v>
      </c>
      <c r="B5" s="72" t="s">
        <v>89</v>
      </c>
      <c r="C5" s="72" t="s">
        <v>4</v>
      </c>
      <c r="D5" s="72" t="s">
        <v>87</v>
      </c>
      <c r="E5" s="71" t="s">
        <v>0</v>
      </c>
      <c r="F5" s="71"/>
      <c r="G5" s="71"/>
      <c r="H5" s="71" t="s">
        <v>43</v>
      </c>
      <c r="I5" s="71" t="s">
        <v>1</v>
      </c>
      <c r="J5" s="71"/>
      <c r="K5" s="71" t="s">
        <v>2</v>
      </c>
      <c r="L5" s="71"/>
      <c r="M5" s="71"/>
      <c r="N5" s="71"/>
      <c r="O5" s="71"/>
    </row>
    <row r="6" spans="1:16" s="11" customFormat="1" ht="121.5" customHeight="1" x14ac:dyDescent="0.3">
      <c r="A6" s="73"/>
      <c r="B6" s="74"/>
      <c r="C6" s="73"/>
      <c r="D6" s="73"/>
      <c r="E6" s="18" t="s">
        <v>5</v>
      </c>
      <c r="F6" s="18" t="s">
        <v>6</v>
      </c>
      <c r="G6" s="19" t="s">
        <v>7</v>
      </c>
      <c r="H6" s="71"/>
      <c r="I6" s="19" t="s">
        <v>8</v>
      </c>
      <c r="J6" s="19" t="s">
        <v>9</v>
      </c>
      <c r="K6" s="19" t="s">
        <v>8</v>
      </c>
      <c r="L6" s="19" t="s">
        <v>9</v>
      </c>
      <c r="M6" s="19" t="s">
        <v>10</v>
      </c>
      <c r="N6" s="19" t="s">
        <v>11</v>
      </c>
      <c r="O6" s="19" t="s">
        <v>12</v>
      </c>
    </row>
    <row r="7" spans="1:16" s="11" customFormat="1" ht="15.6" x14ac:dyDescent="0.3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6" s="13" customFormat="1" ht="28.5" customHeight="1" x14ac:dyDescent="0.3">
      <c r="A8" s="8">
        <v>1</v>
      </c>
      <c r="B8" s="24">
        <v>1013</v>
      </c>
      <c r="C8" s="21" t="s">
        <v>88</v>
      </c>
      <c r="D8" s="6">
        <v>2016</v>
      </c>
      <c r="E8" s="6">
        <v>10310015</v>
      </c>
      <c r="F8" s="7" t="s">
        <v>27</v>
      </c>
      <c r="G8" s="7" t="s">
        <v>27</v>
      </c>
      <c r="H8" s="42" t="s">
        <v>91</v>
      </c>
      <c r="I8" s="8">
        <v>1</v>
      </c>
      <c r="J8" s="10">
        <v>3031</v>
      </c>
      <c r="K8" s="8">
        <v>1</v>
      </c>
      <c r="L8" s="10">
        <v>3031</v>
      </c>
      <c r="M8" s="36">
        <v>1212.4000000000001</v>
      </c>
      <c r="N8" s="36">
        <f t="shared" ref="N8:N12" si="0">L8-M8</f>
        <v>1818.6</v>
      </c>
      <c r="O8" s="24">
        <v>10</v>
      </c>
    </row>
    <row r="9" spans="1:16" s="13" customFormat="1" ht="28.5" customHeight="1" x14ac:dyDescent="0.3">
      <c r="A9" s="8">
        <v>2</v>
      </c>
      <c r="B9" s="24">
        <v>1013</v>
      </c>
      <c r="C9" s="21" t="s">
        <v>88</v>
      </c>
      <c r="D9" s="6">
        <v>2016</v>
      </c>
      <c r="E9" s="22" t="s">
        <v>90</v>
      </c>
      <c r="F9" s="7" t="s">
        <v>27</v>
      </c>
      <c r="G9" s="7" t="s">
        <v>27</v>
      </c>
      <c r="H9" s="42" t="s">
        <v>91</v>
      </c>
      <c r="I9" s="8">
        <v>1</v>
      </c>
      <c r="J9" s="10">
        <v>3031</v>
      </c>
      <c r="K9" s="8">
        <v>1</v>
      </c>
      <c r="L9" s="10">
        <v>3031</v>
      </c>
      <c r="M9" s="36">
        <v>1212.4000000000001</v>
      </c>
      <c r="N9" s="36">
        <f t="shared" si="0"/>
        <v>1818.6</v>
      </c>
      <c r="O9" s="24">
        <v>10</v>
      </c>
    </row>
    <row r="10" spans="1:16" s="13" customFormat="1" ht="28.5" customHeight="1" x14ac:dyDescent="0.3">
      <c r="A10" s="8">
        <v>3</v>
      </c>
      <c r="B10" s="24">
        <v>1013</v>
      </c>
      <c r="C10" s="21" t="s">
        <v>45</v>
      </c>
      <c r="D10" s="6">
        <v>2007</v>
      </c>
      <c r="E10" s="6">
        <v>10330016</v>
      </c>
      <c r="F10" s="7" t="s">
        <v>27</v>
      </c>
      <c r="G10" s="7" t="s">
        <v>27</v>
      </c>
      <c r="H10" s="42" t="s">
        <v>91</v>
      </c>
      <c r="I10" s="8">
        <v>1</v>
      </c>
      <c r="J10" s="10">
        <v>1422.3</v>
      </c>
      <c r="K10" s="8">
        <v>1</v>
      </c>
      <c r="L10" s="10">
        <v>1422.3</v>
      </c>
      <c r="M10" s="36">
        <f>L10</f>
        <v>1422.3</v>
      </c>
      <c r="N10" s="36">
        <f t="shared" si="0"/>
        <v>0</v>
      </c>
      <c r="O10" s="24">
        <v>10</v>
      </c>
    </row>
    <row r="11" spans="1:16" s="13" customFormat="1" ht="28.5" customHeight="1" x14ac:dyDescent="0.3">
      <c r="A11" s="8">
        <v>4</v>
      </c>
      <c r="B11" s="24">
        <v>1013</v>
      </c>
      <c r="C11" s="21" t="s">
        <v>46</v>
      </c>
      <c r="D11" s="6">
        <v>1965</v>
      </c>
      <c r="E11" s="6">
        <v>10330019</v>
      </c>
      <c r="F11" s="7" t="s">
        <v>27</v>
      </c>
      <c r="G11" s="7" t="s">
        <v>27</v>
      </c>
      <c r="H11" s="42" t="s">
        <v>91</v>
      </c>
      <c r="I11" s="8">
        <v>1</v>
      </c>
      <c r="J11" s="10">
        <v>1600</v>
      </c>
      <c r="K11" s="8">
        <v>1</v>
      </c>
      <c r="L11" s="10">
        <v>1600</v>
      </c>
      <c r="M11" s="36">
        <f>L11</f>
        <v>1600</v>
      </c>
      <c r="N11" s="36">
        <f t="shared" si="0"/>
        <v>0</v>
      </c>
      <c r="O11" s="24">
        <v>10</v>
      </c>
    </row>
    <row r="12" spans="1:16" s="13" customFormat="1" ht="28.5" customHeight="1" x14ac:dyDescent="0.3">
      <c r="A12" s="8">
        <v>5</v>
      </c>
      <c r="B12" s="24">
        <v>1013</v>
      </c>
      <c r="C12" s="21" t="s">
        <v>93</v>
      </c>
      <c r="D12" s="6">
        <v>1959</v>
      </c>
      <c r="E12" s="6">
        <v>10330019</v>
      </c>
      <c r="F12" s="7" t="s">
        <v>27</v>
      </c>
      <c r="G12" s="7" t="s">
        <v>27</v>
      </c>
      <c r="H12" s="42" t="s">
        <v>91</v>
      </c>
      <c r="I12" s="8">
        <v>1</v>
      </c>
      <c r="J12" s="10">
        <v>2749.5</v>
      </c>
      <c r="K12" s="8">
        <v>1</v>
      </c>
      <c r="L12" s="10">
        <v>2749.5</v>
      </c>
      <c r="M12" s="36">
        <v>0</v>
      </c>
      <c r="N12" s="36">
        <f t="shared" si="0"/>
        <v>2749.5</v>
      </c>
      <c r="O12" s="42" t="s">
        <v>27</v>
      </c>
    </row>
    <row r="13" spans="1:16" s="13" customFormat="1" ht="28.5" customHeight="1" x14ac:dyDescent="0.3">
      <c r="A13" s="8">
        <v>6</v>
      </c>
      <c r="B13" s="24">
        <v>1013</v>
      </c>
      <c r="C13" s="21" t="s">
        <v>93</v>
      </c>
      <c r="D13" s="6">
        <v>1959</v>
      </c>
      <c r="E13" s="6">
        <v>10330020</v>
      </c>
      <c r="F13" s="7" t="s">
        <v>27</v>
      </c>
      <c r="G13" s="7" t="s">
        <v>27</v>
      </c>
      <c r="H13" s="42" t="s">
        <v>91</v>
      </c>
      <c r="I13" s="8">
        <v>1</v>
      </c>
      <c r="J13" s="10">
        <v>1430</v>
      </c>
      <c r="K13" s="8">
        <v>1</v>
      </c>
      <c r="L13" s="10">
        <v>1430</v>
      </c>
      <c r="M13" s="36">
        <v>0</v>
      </c>
      <c r="N13" s="36">
        <f t="shared" ref="N13:N15" si="1">L13-M13</f>
        <v>1430</v>
      </c>
      <c r="O13" s="42" t="s">
        <v>27</v>
      </c>
      <c r="P13" s="41"/>
    </row>
    <row r="14" spans="1:16" s="13" customFormat="1" ht="28.5" customHeight="1" x14ac:dyDescent="0.3">
      <c r="A14" s="8">
        <v>7</v>
      </c>
      <c r="B14" s="24">
        <v>1013</v>
      </c>
      <c r="C14" s="21" t="s">
        <v>94</v>
      </c>
      <c r="D14" s="6">
        <v>1966</v>
      </c>
      <c r="E14" s="6">
        <v>10330021</v>
      </c>
      <c r="F14" s="7" t="s">
        <v>27</v>
      </c>
      <c r="G14" s="7" t="s">
        <v>27</v>
      </c>
      <c r="H14" s="42" t="s">
        <v>91</v>
      </c>
      <c r="I14" s="8">
        <v>1</v>
      </c>
      <c r="J14" s="10">
        <v>2600.1</v>
      </c>
      <c r="K14" s="8">
        <v>1</v>
      </c>
      <c r="L14" s="10">
        <v>2600.1</v>
      </c>
      <c r="M14" s="36">
        <v>0</v>
      </c>
      <c r="N14" s="36">
        <f t="shared" ref="N14" si="2">L14-M14</f>
        <v>2600.1</v>
      </c>
      <c r="O14" s="42" t="s">
        <v>27</v>
      </c>
    </row>
    <row r="15" spans="1:16" s="13" customFormat="1" ht="28.5" customHeight="1" x14ac:dyDescent="0.3">
      <c r="A15" s="8">
        <v>8</v>
      </c>
      <c r="B15" s="24">
        <v>1013</v>
      </c>
      <c r="C15" s="21" t="s">
        <v>95</v>
      </c>
      <c r="D15" s="6">
        <v>1993</v>
      </c>
      <c r="E15" s="6">
        <v>10330022</v>
      </c>
      <c r="F15" s="7" t="s">
        <v>27</v>
      </c>
      <c r="G15" s="7" t="s">
        <v>27</v>
      </c>
      <c r="H15" s="42" t="s">
        <v>91</v>
      </c>
      <c r="I15" s="8">
        <v>1</v>
      </c>
      <c r="J15" s="10">
        <v>663</v>
      </c>
      <c r="K15" s="8">
        <v>1</v>
      </c>
      <c r="L15" s="10">
        <v>663</v>
      </c>
      <c r="M15" s="36">
        <v>0</v>
      </c>
      <c r="N15" s="36">
        <f t="shared" si="1"/>
        <v>663</v>
      </c>
      <c r="O15" s="42" t="s">
        <v>27</v>
      </c>
    </row>
    <row r="16" spans="1:16" s="13" customFormat="1" ht="46.8" x14ac:dyDescent="0.3">
      <c r="A16" s="8">
        <v>9</v>
      </c>
      <c r="B16" s="24">
        <v>1013</v>
      </c>
      <c r="C16" s="6" t="s">
        <v>92</v>
      </c>
      <c r="D16" s="43">
        <v>1960</v>
      </c>
      <c r="E16" s="6">
        <v>10330002</v>
      </c>
      <c r="F16" s="7" t="s">
        <v>27</v>
      </c>
      <c r="G16" s="7" t="s">
        <v>27</v>
      </c>
      <c r="H16" s="42" t="s">
        <v>91</v>
      </c>
      <c r="I16" s="7">
        <v>1</v>
      </c>
      <c r="J16" s="29">
        <v>1385</v>
      </c>
      <c r="K16" s="7">
        <v>1</v>
      </c>
      <c r="L16" s="29">
        <v>1385</v>
      </c>
      <c r="M16" s="36">
        <v>1385</v>
      </c>
      <c r="N16" s="36">
        <f>L16-M16</f>
        <v>0</v>
      </c>
      <c r="O16" s="24">
        <v>10</v>
      </c>
    </row>
    <row r="17" spans="1:15" s="13" customFormat="1" ht="46.8" x14ac:dyDescent="0.3">
      <c r="A17" s="8">
        <v>10</v>
      </c>
      <c r="B17" s="24">
        <v>1013</v>
      </c>
      <c r="C17" s="21" t="s">
        <v>96</v>
      </c>
      <c r="D17" s="6">
        <v>1951</v>
      </c>
      <c r="E17" s="6">
        <v>10330024</v>
      </c>
      <c r="F17" s="7" t="s">
        <v>27</v>
      </c>
      <c r="G17" s="7" t="s">
        <v>27</v>
      </c>
      <c r="H17" s="42" t="s">
        <v>91</v>
      </c>
      <c r="I17" s="8">
        <v>1</v>
      </c>
      <c r="J17" s="10">
        <v>301</v>
      </c>
      <c r="K17" s="8">
        <v>1</v>
      </c>
      <c r="L17" s="10">
        <v>301</v>
      </c>
      <c r="M17" s="36">
        <v>301</v>
      </c>
      <c r="N17" s="36">
        <f t="shared" ref="N17:N98" si="3">L17-M17</f>
        <v>0</v>
      </c>
      <c r="O17" s="24">
        <v>10</v>
      </c>
    </row>
    <row r="18" spans="1:15" s="13" customFormat="1" ht="46.8" x14ac:dyDescent="0.3">
      <c r="A18" s="8">
        <v>11</v>
      </c>
      <c r="B18" s="24">
        <v>1013</v>
      </c>
      <c r="C18" s="21" t="s">
        <v>97</v>
      </c>
      <c r="D18" s="6">
        <v>1952</v>
      </c>
      <c r="E18" s="6">
        <v>10330025</v>
      </c>
      <c r="F18" s="7" t="s">
        <v>27</v>
      </c>
      <c r="G18" s="7" t="s">
        <v>27</v>
      </c>
      <c r="H18" s="42" t="s">
        <v>91</v>
      </c>
      <c r="I18" s="8">
        <v>1</v>
      </c>
      <c r="J18" s="10">
        <v>270</v>
      </c>
      <c r="K18" s="8">
        <v>1</v>
      </c>
      <c r="L18" s="10">
        <f>J18</f>
        <v>270</v>
      </c>
      <c r="M18" s="36">
        <f>L18</f>
        <v>270</v>
      </c>
      <c r="N18" s="36">
        <f t="shared" si="3"/>
        <v>0</v>
      </c>
      <c r="O18" s="24">
        <v>10</v>
      </c>
    </row>
    <row r="19" spans="1:15" s="13" customFormat="1" ht="46.8" x14ac:dyDescent="0.3">
      <c r="A19" s="8">
        <v>12</v>
      </c>
      <c r="B19" s="24">
        <v>1013</v>
      </c>
      <c r="C19" s="21" t="s">
        <v>98</v>
      </c>
      <c r="D19" s="6">
        <v>1965</v>
      </c>
      <c r="E19" s="6">
        <v>10330026</v>
      </c>
      <c r="F19" s="7" t="s">
        <v>27</v>
      </c>
      <c r="G19" s="7" t="s">
        <v>27</v>
      </c>
      <c r="H19" s="42" t="s">
        <v>91</v>
      </c>
      <c r="I19" s="8">
        <v>1</v>
      </c>
      <c r="J19" s="10">
        <v>259</v>
      </c>
      <c r="K19" s="8">
        <v>1</v>
      </c>
      <c r="L19" s="10">
        <f t="shared" ref="L19:L28" si="4">J19</f>
        <v>259</v>
      </c>
      <c r="M19" s="36">
        <f t="shared" ref="M19:M28" si="5">L19</f>
        <v>259</v>
      </c>
      <c r="N19" s="36">
        <f t="shared" si="3"/>
        <v>0</v>
      </c>
      <c r="O19" s="24">
        <v>10</v>
      </c>
    </row>
    <row r="20" spans="1:15" s="13" customFormat="1" ht="46.8" x14ac:dyDescent="0.3">
      <c r="A20" s="8">
        <v>13</v>
      </c>
      <c r="B20" s="24">
        <v>1013</v>
      </c>
      <c r="C20" s="21" t="s">
        <v>99</v>
      </c>
      <c r="D20" s="6">
        <v>1968</v>
      </c>
      <c r="E20" s="6">
        <v>10330027</v>
      </c>
      <c r="F20" s="7" t="s">
        <v>27</v>
      </c>
      <c r="G20" s="7" t="s">
        <v>27</v>
      </c>
      <c r="H20" s="42" t="s">
        <v>91</v>
      </c>
      <c r="I20" s="8">
        <v>1</v>
      </c>
      <c r="J20" s="10">
        <v>239</v>
      </c>
      <c r="K20" s="8">
        <v>1</v>
      </c>
      <c r="L20" s="10">
        <f t="shared" si="4"/>
        <v>239</v>
      </c>
      <c r="M20" s="36">
        <f t="shared" si="5"/>
        <v>239</v>
      </c>
      <c r="N20" s="36">
        <f t="shared" si="3"/>
        <v>0</v>
      </c>
      <c r="O20" s="24">
        <v>10</v>
      </c>
    </row>
    <row r="21" spans="1:15" s="13" customFormat="1" ht="46.8" x14ac:dyDescent="0.3">
      <c r="A21" s="8">
        <v>14</v>
      </c>
      <c r="B21" s="24">
        <v>1013</v>
      </c>
      <c r="C21" s="21" t="s">
        <v>100</v>
      </c>
      <c r="D21" s="6">
        <v>1964</v>
      </c>
      <c r="E21" s="6">
        <v>10330028</v>
      </c>
      <c r="F21" s="7" t="s">
        <v>27</v>
      </c>
      <c r="G21" s="7" t="s">
        <v>27</v>
      </c>
      <c r="H21" s="42" t="s">
        <v>91</v>
      </c>
      <c r="I21" s="8">
        <v>1</v>
      </c>
      <c r="J21" s="10">
        <v>239</v>
      </c>
      <c r="K21" s="8">
        <v>1</v>
      </c>
      <c r="L21" s="10">
        <f t="shared" si="4"/>
        <v>239</v>
      </c>
      <c r="M21" s="36">
        <f t="shared" si="5"/>
        <v>239</v>
      </c>
      <c r="N21" s="36">
        <f t="shared" si="3"/>
        <v>0</v>
      </c>
      <c r="O21" s="24">
        <v>10</v>
      </c>
    </row>
    <row r="22" spans="1:15" s="13" customFormat="1" ht="46.8" x14ac:dyDescent="0.3">
      <c r="A22" s="8">
        <v>15</v>
      </c>
      <c r="B22" s="24">
        <v>1013</v>
      </c>
      <c r="C22" s="21" t="s">
        <v>101</v>
      </c>
      <c r="D22" s="6">
        <v>1970</v>
      </c>
      <c r="E22" s="6">
        <v>10330029</v>
      </c>
      <c r="F22" s="7" t="s">
        <v>27</v>
      </c>
      <c r="G22" s="7" t="s">
        <v>27</v>
      </c>
      <c r="H22" s="42" t="s">
        <v>91</v>
      </c>
      <c r="I22" s="8">
        <v>1</v>
      </c>
      <c r="J22" s="10">
        <v>208</v>
      </c>
      <c r="K22" s="8">
        <v>1</v>
      </c>
      <c r="L22" s="10">
        <f t="shared" si="4"/>
        <v>208</v>
      </c>
      <c r="M22" s="36">
        <f t="shared" si="5"/>
        <v>208</v>
      </c>
      <c r="N22" s="36">
        <f t="shared" si="3"/>
        <v>0</v>
      </c>
      <c r="O22" s="24">
        <v>10</v>
      </c>
    </row>
    <row r="23" spans="1:15" s="13" customFormat="1" ht="46.8" x14ac:dyDescent="0.3">
      <c r="A23" s="8">
        <v>16</v>
      </c>
      <c r="B23" s="24">
        <v>1013</v>
      </c>
      <c r="C23" s="21" t="s">
        <v>102</v>
      </c>
      <c r="D23" s="6">
        <v>1970</v>
      </c>
      <c r="E23" s="6">
        <v>10330030</v>
      </c>
      <c r="F23" s="7" t="s">
        <v>27</v>
      </c>
      <c r="G23" s="7" t="s">
        <v>27</v>
      </c>
      <c r="H23" s="42" t="s">
        <v>91</v>
      </c>
      <c r="I23" s="8">
        <v>1</v>
      </c>
      <c r="J23" s="10">
        <v>239</v>
      </c>
      <c r="K23" s="8">
        <v>1</v>
      </c>
      <c r="L23" s="10">
        <f t="shared" si="4"/>
        <v>239</v>
      </c>
      <c r="M23" s="36">
        <f t="shared" si="5"/>
        <v>239</v>
      </c>
      <c r="N23" s="36">
        <f t="shared" si="3"/>
        <v>0</v>
      </c>
      <c r="O23" s="24">
        <v>10</v>
      </c>
    </row>
    <row r="24" spans="1:15" s="13" customFormat="1" ht="46.8" x14ac:dyDescent="0.3">
      <c r="A24" s="8">
        <v>17</v>
      </c>
      <c r="B24" s="24">
        <v>1013</v>
      </c>
      <c r="C24" s="21" t="s">
        <v>103</v>
      </c>
      <c r="D24" s="6">
        <v>967</v>
      </c>
      <c r="E24" s="6">
        <v>10330031</v>
      </c>
      <c r="F24" s="7" t="s">
        <v>27</v>
      </c>
      <c r="G24" s="7" t="s">
        <v>27</v>
      </c>
      <c r="H24" s="42" t="s">
        <v>91</v>
      </c>
      <c r="I24" s="8">
        <v>1</v>
      </c>
      <c r="J24" s="10">
        <v>301</v>
      </c>
      <c r="K24" s="8">
        <v>1</v>
      </c>
      <c r="L24" s="10">
        <f t="shared" si="4"/>
        <v>301</v>
      </c>
      <c r="M24" s="36">
        <f t="shared" si="5"/>
        <v>301</v>
      </c>
      <c r="N24" s="36">
        <f t="shared" si="3"/>
        <v>0</v>
      </c>
      <c r="O24" s="24">
        <v>10</v>
      </c>
    </row>
    <row r="25" spans="1:15" s="13" customFormat="1" ht="46.8" x14ac:dyDescent="0.3">
      <c r="A25" s="8">
        <v>18</v>
      </c>
      <c r="B25" s="24">
        <v>1013</v>
      </c>
      <c r="C25" s="21" t="s">
        <v>104</v>
      </c>
      <c r="D25" s="6">
        <v>1970</v>
      </c>
      <c r="E25" s="6">
        <v>10330032</v>
      </c>
      <c r="F25" s="7" t="s">
        <v>27</v>
      </c>
      <c r="G25" s="7" t="s">
        <v>27</v>
      </c>
      <c r="H25" s="42" t="s">
        <v>91</v>
      </c>
      <c r="I25" s="8">
        <v>1</v>
      </c>
      <c r="J25" s="10">
        <v>270</v>
      </c>
      <c r="K25" s="8">
        <v>1</v>
      </c>
      <c r="L25" s="10">
        <f t="shared" si="4"/>
        <v>270</v>
      </c>
      <c r="M25" s="36">
        <f t="shared" si="5"/>
        <v>270</v>
      </c>
      <c r="N25" s="36">
        <f t="shared" si="3"/>
        <v>0</v>
      </c>
      <c r="O25" s="24">
        <v>10</v>
      </c>
    </row>
    <row r="26" spans="1:15" s="13" customFormat="1" ht="46.8" x14ac:dyDescent="0.3">
      <c r="A26" s="8">
        <v>19</v>
      </c>
      <c r="B26" s="24">
        <v>1013</v>
      </c>
      <c r="C26" s="21" t="s">
        <v>105</v>
      </c>
      <c r="D26" s="6">
        <v>1962</v>
      </c>
      <c r="E26" s="6">
        <v>10330033</v>
      </c>
      <c r="F26" s="7" t="s">
        <v>27</v>
      </c>
      <c r="G26" s="7" t="s">
        <v>27</v>
      </c>
      <c r="H26" s="42" t="s">
        <v>91</v>
      </c>
      <c r="I26" s="8">
        <v>1</v>
      </c>
      <c r="J26" s="10">
        <v>425</v>
      </c>
      <c r="K26" s="8">
        <v>1</v>
      </c>
      <c r="L26" s="10">
        <f t="shared" si="4"/>
        <v>425</v>
      </c>
      <c r="M26" s="36">
        <f t="shared" si="5"/>
        <v>425</v>
      </c>
      <c r="N26" s="36">
        <f t="shared" si="3"/>
        <v>0</v>
      </c>
      <c r="O26" s="24">
        <v>10</v>
      </c>
    </row>
    <row r="27" spans="1:15" s="13" customFormat="1" ht="46.8" x14ac:dyDescent="0.3">
      <c r="A27" s="8">
        <v>20</v>
      </c>
      <c r="B27" s="24">
        <v>1013</v>
      </c>
      <c r="C27" s="21" t="s">
        <v>106</v>
      </c>
      <c r="D27" s="6">
        <v>1970</v>
      </c>
      <c r="E27" s="6">
        <v>10330034</v>
      </c>
      <c r="F27" s="7" t="s">
        <v>27</v>
      </c>
      <c r="G27" s="7" t="s">
        <v>27</v>
      </c>
      <c r="H27" s="42" t="s">
        <v>91</v>
      </c>
      <c r="I27" s="8">
        <v>1</v>
      </c>
      <c r="J27" s="10">
        <v>239</v>
      </c>
      <c r="K27" s="8">
        <v>1</v>
      </c>
      <c r="L27" s="10">
        <f t="shared" si="4"/>
        <v>239</v>
      </c>
      <c r="M27" s="36">
        <f>L27</f>
        <v>239</v>
      </c>
      <c r="N27" s="36">
        <f t="shared" si="3"/>
        <v>0</v>
      </c>
      <c r="O27" s="24">
        <v>10</v>
      </c>
    </row>
    <row r="28" spans="1:15" s="13" customFormat="1" ht="46.8" x14ac:dyDescent="0.3">
      <c r="A28" s="8">
        <v>21</v>
      </c>
      <c r="B28" s="24">
        <v>1013</v>
      </c>
      <c r="C28" s="21" t="s">
        <v>107</v>
      </c>
      <c r="D28" s="6">
        <v>1958</v>
      </c>
      <c r="E28" s="6">
        <v>10330035</v>
      </c>
      <c r="F28" s="7" t="s">
        <v>27</v>
      </c>
      <c r="G28" s="7" t="s">
        <v>27</v>
      </c>
      <c r="H28" s="42" t="s">
        <v>91</v>
      </c>
      <c r="I28" s="8">
        <v>1</v>
      </c>
      <c r="J28" s="10">
        <v>363</v>
      </c>
      <c r="K28" s="8">
        <v>1</v>
      </c>
      <c r="L28" s="10">
        <f t="shared" si="4"/>
        <v>363</v>
      </c>
      <c r="M28" s="36">
        <f t="shared" si="5"/>
        <v>363</v>
      </c>
      <c r="N28" s="36">
        <f t="shared" si="3"/>
        <v>0</v>
      </c>
      <c r="O28" s="24">
        <v>10</v>
      </c>
    </row>
    <row r="29" spans="1:15" s="13" customFormat="1" ht="46.8" x14ac:dyDescent="0.3">
      <c r="A29" s="8">
        <v>22</v>
      </c>
      <c r="B29" s="24">
        <v>1013</v>
      </c>
      <c r="C29" s="21" t="s">
        <v>108</v>
      </c>
      <c r="D29" s="6" t="s">
        <v>127</v>
      </c>
      <c r="E29" s="6">
        <v>10330036</v>
      </c>
      <c r="F29" s="7" t="s">
        <v>27</v>
      </c>
      <c r="G29" s="7" t="s">
        <v>27</v>
      </c>
      <c r="H29" s="42" t="s">
        <v>91</v>
      </c>
      <c r="I29" s="8">
        <v>1</v>
      </c>
      <c r="J29" s="10">
        <v>5680</v>
      </c>
      <c r="K29" s="8">
        <v>1</v>
      </c>
      <c r="L29" s="10">
        <v>5680</v>
      </c>
      <c r="M29" s="36">
        <v>1704</v>
      </c>
      <c r="N29" s="36">
        <f t="shared" si="3"/>
        <v>3976</v>
      </c>
      <c r="O29" s="24">
        <v>10</v>
      </c>
    </row>
    <row r="30" spans="1:15" s="13" customFormat="1" ht="46.8" x14ac:dyDescent="0.3">
      <c r="A30" s="8">
        <v>23</v>
      </c>
      <c r="B30" s="24">
        <v>1013</v>
      </c>
      <c r="C30" s="21" t="s">
        <v>109</v>
      </c>
      <c r="D30" s="6" t="s">
        <v>126</v>
      </c>
      <c r="E30" s="6">
        <v>10330037</v>
      </c>
      <c r="F30" s="7" t="s">
        <v>27</v>
      </c>
      <c r="G30" s="7" t="s">
        <v>27</v>
      </c>
      <c r="H30" s="42" t="s">
        <v>91</v>
      </c>
      <c r="I30" s="8">
        <v>1</v>
      </c>
      <c r="J30" s="10">
        <v>7510</v>
      </c>
      <c r="K30" s="8">
        <v>1</v>
      </c>
      <c r="L30" s="10">
        <v>7510</v>
      </c>
      <c r="M30" s="36">
        <v>2253</v>
      </c>
      <c r="N30" s="36">
        <f t="shared" si="3"/>
        <v>5257</v>
      </c>
      <c r="O30" s="24">
        <v>10</v>
      </c>
    </row>
    <row r="31" spans="1:15" s="13" customFormat="1" ht="46.8" x14ac:dyDescent="0.3">
      <c r="A31" s="8">
        <v>24</v>
      </c>
      <c r="B31" s="24">
        <v>1013</v>
      </c>
      <c r="C31" s="21" t="s">
        <v>110</v>
      </c>
      <c r="D31" s="6">
        <v>1962</v>
      </c>
      <c r="E31" s="6">
        <v>10330038</v>
      </c>
      <c r="F31" s="7" t="s">
        <v>27</v>
      </c>
      <c r="G31" s="7" t="s">
        <v>27</v>
      </c>
      <c r="H31" s="42" t="s">
        <v>91</v>
      </c>
      <c r="I31" s="8">
        <v>1</v>
      </c>
      <c r="J31" s="10">
        <v>270</v>
      </c>
      <c r="K31" s="8">
        <v>1</v>
      </c>
      <c r="L31" s="10">
        <f>J31</f>
        <v>270</v>
      </c>
      <c r="M31" s="36">
        <f>L31</f>
        <v>270</v>
      </c>
      <c r="N31" s="36">
        <f t="shared" si="3"/>
        <v>0</v>
      </c>
      <c r="O31" s="24">
        <v>10</v>
      </c>
    </row>
    <row r="32" spans="1:15" s="13" customFormat="1" ht="46.8" x14ac:dyDescent="0.3">
      <c r="A32" s="8">
        <v>25</v>
      </c>
      <c r="B32" s="24">
        <v>1013</v>
      </c>
      <c r="C32" s="21" t="s">
        <v>111</v>
      </c>
      <c r="D32" s="6">
        <v>1966</v>
      </c>
      <c r="E32" s="6">
        <v>10330039</v>
      </c>
      <c r="F32" s="7" t="s">
        <v>27</v>
      </c>
      <c r="G32" s="7" t="s">
        <v>27</v>
      </c>
      <c r="H32" s="42" t="s">
        <v>91</v>
      </c>
      <c r="I32" s="8">
        <v>1</v>
      </c>
      <c r="J32" s="10">
        <v>332</v>
      </c>
      <c r="K32" s="8">
        <v>1</v>
      </c>
      <c r="L32" s="10">
        <f t="shared" ref="L32:L93" si="6">J32</f>
        <v>332</v>
      </c>
      <c r="M32" s="36">
        <f t="shared" ref="M32:M44" si="7">L32</f>
        <v>332</v>
      </c>
      <c r="N32" s="36">
        <f t="shared" si="3"/>
        <v>0</v>
      </c>
      <c r="O32" s="24">
        <v>10</v>
      </c>
    </row>
    <row r="33" spans="1:15" s="13" customFormat="1" ht="46.8" x14ac:dyDescent="0.3">
      <c r="A33" s="8">
        <v>26</v>
      </c>
      <c r="B33" s="24">
        <v>1013</v>
      </c>
      <c r="C33" s="21" t="s">
        <v>112</v>
      </c>
      <c r="D33" s="6">
        <v>1966</v>
      </c>
      <c r="E33" s="6">
        <v>10330040</v>
      </c>
      <c r="F33" s="7" t="s">
        <v>27</v>
      </c>
      <c r="G33" s="7" t="s">
        <v>27</v>
      </c>
      <c r="H33" s="42" t="s">
        <v>91</v>
      </c>
      <c r="I33" s="8">
        <v>1</v>
      </c>
      <c r="J33" s="10">
        <v>301</v>
      </c>
      <c r="K33" s="8">
        <v>1</v>
      </c>
      <c r="L33" s="10">
        <f t="shared" si="6"/>
        <v>301</v>
      </c>
      <c r="M33" s="36">
        <f t="shared" si="7"/>
        <v>301</v>
      </c>
      <c r="N33" s="36">
        <f t="shared" si="3"/>
        <v>0</v>
      </c>
      <c r="O33" s="24">
        <v>10</v>
      </c>
    </row>
    <row r="34" spans="1:15" s="13" customFormat="1" ht="46.8" x14ac:dyDescent="0.3">
      <c r="A34" s="8">
        <v>27</v>
      </c>
      <c r="B34" s="24">
        <v>1013</v>
      </c>
      <c r="C34" s="21" t="s">
        <v>113</v>
      </c>
      <c r="D34" s="6">
        <v>1950</v>
      </c>
      <c r="E34" s="6">
        <v>10330041</v>
      </c>
      <c r="F34" s="7" t="s">
        <v>27</v>
      </c>
      <c r="G34" s="7" t="s">
        <v>27</v>
      </c>
      <c r="H34" s="42" t="s">
        <v>91</v>
      </c>
      <c r="I34" s="8">
        <v>1</v>
      </c>
      <c r="J34" s="10">
        <v>301</v>
      </c>
      <c r="K34" s="8">
        <v>1</v>
      </c>
      <c r="L34" s="10">
        <f t="shared" si="6"/>
        <v>301</v>
      </c>
      <c r="M34" s="36">
        <f t="shared" si="7"/>
        <v>301</v>
      </c>
      <c r="N34" s="36">
        <f t="shared" si="3"/>
        <v>0</v>
      </c>
      <c r="O34" s="24">
        <v>10</v>
      </c>
    </row>
    <row r="35" spans="1:15" s="13" customFormat="1" ht="46.8" x14ac:dyDescent="0.3">
      <c r="A35" s="8">
        <v>28</v>
      </c>
      <c r="B35" s="24">
        <v>1013</v>
      </c>
      <c r="C35" s="21" t="s">
        <v>114</v>
      </c>
      <c r="D35" s="6">
        <v>1968</v>
      </c>
      <c r="E35" s="6">
        <v>10330042</v>
      </c>
      <c r="F35" s="7" t="s">
        <v>27</v>
      </c>
      <c r="G35" s="7" t="s">
        <v>27</v>
      </c>
      <c r="H35" s="42" t="s">
        <v>91</v>
      </c>
      <c r="I35" s="8">
        <v>1</v>
      </c>
      <c r="J35" s="10">
        <v>177</v>
      </c>
      <c r="K35" s="8">
        <v>1</v>
      </c>
      <c r="L35" s="10">
        <f t="shared" si="6"/>
        <v>177</v>
      </c>
      <c r="M35" s="36">
        <f t="shared" si="7"/>
        <v>177</v>
      </c>
      <c r="N35" s="36">
        <f t="shared" si="3"/>
        <v>0</v>
      </c>
      <c r="O35" s="24">
        <v>10</v>
      </c>
    </row>
    <row r="36" spans="1:15" s="13" customFormat="1" ht="46.8" x14ac:dyDescent="0.3">
      <c r="A36" s="8">
        <v>29</v>
      </c>
      <c r="B36" s="24">
        <v>1013</v>
      </c>
      <c r="C36" s="21" t="s">
        <v>115</v>
      </c>
      <c r="D36" s="6">
        <v>1964</v>
      </c>
      <c r="E36" s="6">
        <v>10330043</v>
      </c>
      <c r="F36" s="7" t="s">
        <v>27</v>
      </c>
      <c r="G36" s="7" t="s">
        <v>27</v>
      </c>
      <c r="H36" s="42" t="s">
        <v>91</v>
      </c>
      <c r="I36" s="8">
        <v>1</v>
      </c>
      <c r="J36" s="10">
        <v>363</v>
      </c>
      <c r="K36" s="8">
        <v>1</v>
      </c>
      <c r="L36" s="10">
        <f t="shared" si="6"/>
        <v>363</v>
      </c>
      <c r="M36" s="36">
        <f t="shared" si="7"/>
        <v>363</v>
      </c>
      <c r="N36" s="36">
        <f t="shared" si="3"/>
        <v>0</v>
      </c>
      <c r="O36" s="24">
        <v>10</v>
      </c>
    </row>
    <row r="37" spans="1:15" s="13" customFormat="1" ht="46.8" x14ac:dyDescent="0.3">
      <c r="A37" s="8">
        <v>30</v>
      </c>
      <c r="B37" s="24">
        <v>1013</v>
      </c>
      <c r="C37" s="21" t="s">
        <v>116</v>
      </c>
      <c r="D37" s="6">
        <v>1957</v>
      </c>
      <c r="E37" s="6">
        <v>10330044</v>
      </c>
      <c r="F37" s="7" t="s">
        <v>27</v>
      </c>
      <c r="G37" s="7" t="s">
        <v>27</v>
      </c>
      <c r="H37" s="42" t="s">
        <v>91</v>
      </c>
      <c r="I37" s="8">
        <v>1</v>
      </c>
      <c r="J37" s="10">
        <v>301</v>
      </c>
      <c r="K37" s="8">
        <v>1</v>
      </c>
      <c r="L37" s="10">
        <f t="shared" si="6"/>
        <v>301</v>
      </c>
      <c r="M37" s="36">
        <f t="shared" si="7"/>
        <v>301</v>
      </c>
      <c r="N37" s="36">
        <f t="shared" si="3"/>
        <v>0</v>
      </c>
      <c r="O37" s="24">
        <v>10</v>
      </c>
    </row>
    <row r="38" spans="1:15" s="13" customFormat="1" ht="46.8" x14ac:dyDescent="0.3">
      <c r="A38" s="8">
        <v>31</v>
      </c>
      <c r="B38" s="24">
        <v>1013</v>
      </c>
      <c r="C38" s="21" t="s">
        <v>117</v>
      </c>
      <c r="D38" s="6">
        <v>1950</v>
      </c>
      <c r="E38" s="6">
        <v>10330045</v>
      </c>
      <c r="F38" s="7" t="s">
        <v>27</v>
      </c>
      <c r="G38" s="7" t="s">
        <v>27</v>
      </c>
      <c r="H38" s="42" t="s">
        <v>91</v>
      </c>
      <c r="I38" s="8">
        <v>1</v>
      </c>
      <c r="J38" s="10">
        <v>301</v>
      </c>
      <c r="K38" s="8">
        <v>1</v>
      </c>
      <c r="L38" s="10">
        <f t="shared" si="6"/>
        <v>301</v>
      </c>
      <c r="M38" s="36">
        <f t="shared" si="7"/>
        <v>301</v>
      </c>
      <c r="N38" s="36">
        <f t="shared" si="3"/>
        <v>0</v>
      </c>
      <c r="O38" s="24">
        <v>10</v>
      </c>
    </row>
    <row r="39" spans="1:15" s="13" customFormat="1" ht="46.8" x14ac:dyDescent="0.3">
      <c r="A39" s="8">
        <v>32</v>
      </c>
      <c r="B39" s="24">
        <v>1013</v>
      </c>
      <c r="C39" s="21" t="s">
        <v>118</v>
      </c>
      <c r="D39" s="6">
        <v>1964</v>
      </c>
      <c r="E39" s="6">
        <v>10330046</v>
      </c>
      <c r="F39" s="7" t="s">
        <v>27</v>
      </c>
      <c r="G39" s="7" t="s">
        <v>27</v>
      </c>
      <c r="H39" s="42" t="s">
        <v>91</v>
      </c>
      <c r="I39" s="8">
        <v>1</v>
      </c>
      <c r="J39" s="10">
        <v>363</v>
      </c>
      <c r="K39" s="8">
        <v>1</v>
      </c>
      <c r="L39" s="10">
        <f t="shared" si="6"/>
        <v>363</v>
      </c>
      <c r="M39" s="36">
        <f t="shared" si="7"/>
        <v>363</v>
      </c>
      <c r="N39" s="36">
        <f t="shared" si="3"/>
        <v>0</v>
      </c>
      <c r="O39" s="24">
        <v>10</v>
      </c>
    </row>
    <row r="40" spans="1:15" s="13" customFormat="1" ht="46.8" x14ac:dyDescent="0.3">
      <c r="A40" s="8">
        <v>33</v>
      </c>
      <c r="B40" s="24">
        <v>1013</v>
      </c>
      <c r="C40" s="21" t="s">
        <v>120</v>
      </c>
      <c r="D40" s="6">
        <v>1969</v>
      </c>
      <c r="E40" s="6">
        <v>10330047</v>
      </c>
      <c r="F40" s="7" t="s">
        <v>27</v>
      </c>
      <c r="G40" s="7" t="s">
        <v>27</v>
      </c>
      <c r="H40" s="42" t="s">
        <v>91</v>
      </c>
      <c r="I40" s="8">
        <v>1</v>
      </c>
      <c r="J40" s="10">
        <v>456</v>
      </c>
      <c r="K40" s="8">
        <v>1</v>
      </c>
      <c r="L40" s="10">
        <f t="shared" si="6"/>
        <v>456</v>
      </c>
      <c r="M40" s="36">
        <f t="shared" si="7"/>
        <v>456</v>
      </c>
      <c r="N40" s="36">
        <f t="shared" si="3"/>
        <v>0</v>
      </c>
      <c r="O40" s="24">
        <v>10</v>
      </c>
    </row>
    <row r="41" spans="1:15" s="13" customFormat="1" ht="46.8" x14ac:dyDescent="0.3">
      <c r="A41" s="8">
        <v>34</v>
      </c>
      <c r="B41" s="24">
        <v>1013</v>
      </c>
      <c r="C41" s="21" t="s">
        <v>119</v>
      </c>
      <c r="D41" s="6">
        <v>1967</v>
      </c>
      <c r="E41" s="6">
        <v>10330048</v>
      </c>
      <c r="F41" s="7" t="s">
        <v>27</v>
      </c>
      <c r="G41" s="7" t="s">
        <v>27</v>
      </c>
      <c r="H41" s="42" t="s">
        <v>91</v>
      </c>
      <c r="I41" s="8">
        <v>1</v>
      </c>
      <c r="J41" s="10">
        <v>239</v>
      </c>
      <c r="K41" s="8">
        <v>1</v>
      </c>
      <c r="L41" s="10">
        <f t="shared" si="6"/>
        <v>239</v>
      </c>
      <c r="M41" s="36">
        <f t="shared" si="7"/>
        <v>239</v>
      </c>
      <c r="N41" s="36">
        <f t="shared" si="3"/>
        <v>0</v>
      </c>
      <c r="O41" s="24">
        <v>10</v>
      </c>
    </row>
    <row r="42" spans="1:15" s="13" customFormat="1" ht="46.8" x14ac:dyDescent="0.3">
      <c r="A42" s="8">
        <v>35</v>
      </c>
      <c r="B42" s="24">
        <v>1013</v>
      </c>
      <c r="C42" s="21" t="s">
        <v>121</v>
      </c>
      <c r="D42" s="6">
        <v>1957</v>
      </c>
      <c r="E42" s="6">
        <v>10330049</v>
      </c>
      <c r="F42" s="7" t="s">
        <v>27</v>
      </c>
      <c r="G42" s="7" t="s">
        <v>27</v>
      </c>
      <c r="H42" s="42" t="s">
        <v>91</v>
      </c>
      <c r="I42" s="8">
        <v>1</v>
      </c>
      <c r="J42" s="10">
        <v>301</v>
      </c>
      <c r="K42" s="8">
        <v>1</v>
      </c>
      <c r="L42" s="10">
        <f t="shared" si="6"/>
        <v>301</v>
      </c>
      <c r="M42" s="36">
        <f t="shared" si="7"/>
        <v>301</v>
      </c>
      <c r="N42" s="36">
        <f t="shared" si="3"/>
        <v>0</v>
      </c>
      <c r="O42" s="24">
        <v>10</v>
      </c>
    </row>
    <row r="43" spans="1:15" s="13" customFormat="1" ht="46.8" x14ac:dyDescent="0.3">
      <c r="A43" s="8">
        <v>36</v>
      </c>
      <c r="B43" s="24">
        <v>1013</v>
      </c>
      <c r="C43" s="21" t="s">
        <v>122</v>
      </c>
      <c r="D43" s="6">
        <v>1967</v>
      </c>
      <c r="E43" s="6">
        <v>10330050</v>
      </c>
      <c r="F43" s="7" t="s">
        <v>27</v>
      </c>
      <c r="G43" s="7" t="s">
        <v>27</v>
      </c>
      <c r="H43" s="42" t="s">
        <v>91</v>
      </c>
      <c r="I43" s="8">
        <v>1</v>
      </c>
      <c r="J43" s="10">
        <v>239</v>
      </c>
      <c r="K43" s="8">
        <v>1</v>
      </c>
      <c r="L43" s="10">
        <f t="shared" si="6"/>
        <v>239</v>
      </c>
      <c r="M43" s="36">
        <f t="shared" si="7"/>
        <v>239</v>
      </c>
      <c r="N43" s="36">
        <f t="shared" si="3"/>
        <v>0</v>
      </c>
      <c r="O43" s="24">
        <v>10</v>
      </c>
    </row>
    <row r="44" spans="1:15" s="13" customFormat="1" ht="46.8" x14ac:dyDescent="0.3">
      <c r="A44" s="8">
        <v>37</v>
      </c>
      <c r="B44" s="24">
        <v>1013</v>
      </c>
      <c r="C44" s="21" t="s">
        <v>123</v>
      </c>
      <c r="D44" s="6">
        <v>1967</v>
      </c>
      <c r="E44" s="6">
        <v>10330051</v>
      </c>
      <c r="F44" s="7" t="s">
        <v>27</v>
      </c>
      <c r="G44" s="7" t="s">
        <v>27</v>
      </c>
      <c r="H44" s="42" t="s">
        <v>91</v>
      </c>
      <c r="I44" s="8">
        <v>1</v>
      </c>
      <c r="J44" s="10">
        <v>363</v>
      </c>
      <c r="K44" s="8">
        <v>1</v>
      </c>
      <c r="L44" s="10">
        <f t="shared" si="6"/>
        <v>363</v>
      </c>
      <c r="M44" s="36">
        <f t="shared" si="7"/>
        <v>363</v>
      </c>
      <c r="N44" s="36">
        <f t="shared" si="3"/>
        <v>0</v>
      </c>
      <c r="O44" s="24">
        <v>10</v>
      </c>
    </row>
    <row r="45" spans="1:15" s="13" customFormat="1" ht="46.8" x14ac:dyDescent="0.3">
      <c r="A45" s="8">
        <v>38</v>
      </c>
      <c r="B45" s="24">
        <v>1013</v>
      </c>
      <c r="C45" s="21" t="s">
        <v>124</v>
      </c>
      <c r="D45" s="22" t="s">
        <v>128</v>
      </c>
      <c r="E45" s="6">
        <v>10330053</v>
      </c>
      <c r="F45" s="7" t="s">
        <v>27</v>
      </c>
      <c r="G45" s="7" t="s">
        <v>27</v>
      </c>
      <c r="H45" s="42" t="s">
        <v>91</v>
      </c>
      <c r="I45" s="8">
        <v>1</v>
      </c>
      <c r="J45" s="10">
        <v>8110</v>
      </c>
      <c r="K45" s="8">
        <v>1</v>
      </c>
      <c r="L45" s="10">
        <f t="shared" si="6"/>
        <v>8110</v>
      </c>
      <c r="M45" s="36">
        <v>2433</v>
      </c>
      <c r="N45" s="36">
        <f t="shared" si="3"/>
        <v>5677</v>
      </c>
      <c r="O45" s="24">
        <v>10</v>
      </c>
    </row>
    <row r="46" spans="1:15" s="13" customFormat="1" ht="46.8" x14ac:dyDescent="0.3">
      <c r="A46" s="8">
        <v>39</v>
      </c>
      <c r="B46" s="24">
        <v>1013</v>
      </c>
      <c r="C46" s="21" t="s">
        <v>125</v>
      </c>
      <c r="D46" s="6">
        <v>1957</v>
      </c>
      <c r="E46" s="6">
        <v>10330054</v>
      </c>
      <c r="F46" s="7" t="s">
        <v>27</v>
      </c>
      <c r="G46" s="7" t="s">
        <v>27</v>
      </c>
      <c r="H46" s="42" t="s">
        <v>91</v>
      </c>
      <c r="I46" s="8">
        <v>1</v>
      </c>
      <c r="J46" s="10">
        <v>301</v>
      </c>
      <c r="K46" s="8">
        <v>1</v>
      </c>
      <c r="L46" s="10">
        <f t="shared" si="6"/>
        <v>301</v>
      </c>
      <c r="M46" s="36">
        <v>301</v>
      </c>
      <c r="N46" s="36">
        <f t="shared" si="3"/>
        <v>0</v>
      </c>
      <c r="O46" s="24">
        <v>10</v>
      </c>
    </row>
    <row r="47" spans="1:15" s="13" customFormat="1" ht="46.8" x14ac:dyDescent="0.3">
      <c r="A47" s="8">
        <v>40</v>
      </c>
      <c r="B47" s="24">
        <v>1013</v>
      </c>
      <c r="C47" s="21" t="s">
        <v>129</v>
      </c>
      <c r="D47" s="6">
        <v>2017</v>
      </c>
      <c r="E47" s="6">
        <v>10330055</v>
      </c>
      <c r="F47" s="7" t="s">
        <v>27</v>
      </c>
      <c r="G47" s="7" t="s">
        <v>27</v>
      </c>
      <c r="H47" s="42" t="s">
        <v>91</v>
      </c>
      <c r="I47" s="8">
        <v>1</v>
      </c>
      <c r="J47" s="10">
        <v>2480</v>
      </c>
      <c r="K47" s="8">
        <v>1</v>
      </c>
      <c r="L47" s="10">
        <f t="shared" si="6"/>
        <v>2480</v>
      </c>
      <c r="M47" s="36">
        <v>744</v>
      </c>
      <c r="N47" s="36">
        <f t="shared" si="3"/>
        <v>1736</v>
      </c>
      <c r="O47" s="24">
        <v>10</v>
      </c>
    </row>
    <row r="48" spans="1:15" s="13" customFormat="1" ht="46.8" x14ac:dyDescent="0.3">
      <c r="A48" s="8">
        <v>41</v>
      </c>
      <c r="B48" s="24">
        <v>1013</v>
      </c>
      <c r="C48" s="21" t="s">
        <v>130</v>
      </c>
      <c r="D48" s="6">
        <v>1960</v>
      </c>
      <c r="E48" s="6">
        <v>10330056</v>
      </c>
      <c r="F48" s="7" t="s">
        <v>27</v>
      </c>
      <c r="G48" s="7" t="s">
        <v>27</v>
      </c>
      <c r="H48" s="42" t="s">
        <v>91</v>
      </c>
      <c r="I48" s="8">
        <v>1</v>
      </c>
      <c r="J48" s="10">
        <v>456</v>
      </c>
      <c r="K48" s="8">
        <v>1</v>
      </c>
      <c r="L48" s="10">
        <f t="shared" si="6"/>
        <v>456</v>
      </c>
      <c r="M48" s="36">
        <f>L48</f>
        <v>456</v>
      </c>
      <c r="N48" s="36">
        <f t="shared" si="3"/>
        <v>0</v>
      </c>
      <c r="O48" s="24">
        <v>10</v>
      </c>
    </row>
    <row r="49" spans="1:15" s="13" customFormat="1" ht="46.8" x14ac:dyDescent="0.3">
      <c r="A49" s="8">
        <v>42</v>
      </c>
      <c r="B49" s="24">
        <v>1013</v>
      </c>
      <c r="C49" s="21" t="s">
        <v>131</v>
      </c>
      <c r="D49" s="6">
        <v>1971</v>
      </c>
      <c r="E49" s="6">
        <v>10330057</v>
      </c>
      <c r="F49" s="7" t="s">
        <v>27</v>
      </c>
      <c r="G49" s="7" t="s">
        <v>27</v>
      </c>
      <c r="H49" s="42" t="s">
        <v>91</v>
      </c>
      <c r="I49" s="8">
        <v>1</v>
      </c>
      <c r="J49" s="10">
        <v>394</v>
      </c>
      <c r="K49" s="8">
        <v>1</v>
      </c>
      <c r="L49" s="10">
        <f t="shared" si="6"/>
        <v>394</v>
      </c>
      <c r="M49" s="36">
        <f t="shared" ref="M49:M81" si="8">L49</f>
        <v>394</v>
      </c>
      <c r="N49" s="36">
        <f t="shared" si="3"/>
        <v>0</v>
      </c>
      <c r="O49" s="24">
        <v>10</v>
      </c>
    </row>
    <row r="50" spans="1:15" s="13" customFormat="1" ht="46.8" x14ac:dyDescent="0.3">
      <c r="A50" s="8">
        <v>43</v>
      </c>
      <c r="B50" s="24">
        <v>1013</v>
      </c>
      <c r="C50" s="21" t="s">
        <v>132</v>
      </c>
      <c r="D50" s="6">
        <v>1971</v>
      </c>
      <c r="E50" s="6">
        <v>10330058</v>
      </c>
      <c r="F50" s="7" t="s">
        <v>27</v>
      </c>
      <c r="G50" s="7" t="s">
        <v>27</v>
      </c>
      <c r="H50" s="42" t="s">
        <v>91</v>
      </c>
      <c r="I50" s="8">
        <v>1</v>
      </c>
      <c r="J50" s="10">
        <v>332</v>
      </c>
      <c r="K50" s="8">
        <v>1</v>
      </c>
      <c r="L50" s="10">
        <f t="shared" si="6"/>
        <v>332</v>
      </c>
      <c r="M50" s="36">
        <f t="shared" si="8"/>
        <v>332</v>
      </c>
      <c r="N50" s="36">
        <f t="shared" si="3"/>
        <v>0</v>
      </c>
      <c r="O50" s="24">
        <v>10</v>
      </c>
    </row>
    <row r="51" spans="1:15" s="13" customFormat="1" ht="46.8" x14ac:dyDescent="0.3">
      <c r="A51" s="8">
        <v>44</v>
      </c>
      <c r="B51" s="24">
        <v>1013</v>
      </c>
      <c r="C51" s="21" t="s">
        <v>133</v>
      </c>
      <c r="D51" s="6">
        <v>1970</v>
      </c>
      <c r="E51" s="6">
        <v>10330059</v>
      </c>
      <c r="F51" s="7" t="s">
        <v>27</v>
      </c>
      <c r="G51" s="7" t="s">
        <v>27</v>
      </c>
      <c r="H51" s="42" t="s">
        <v>91</v>
      </c>
      <c r="I51" s="8">
        <v>1</v>
      </c>
      <c r="J51" s="10">
        <v>301</v>
      </c>
      <c r="K51" s="8">
        <v>1</v>
      </c>
      <c r="L51" s="10">
        <f t="shared" si="6"/>
        <v>301</v>
      </c>
      <c r="M51" s="36">
        <f t="shared" si="8"/>
        <v>301</v>
      </c>
      <c r="N51" s="36">
        <f t="shared" si="3"/>
        <v>0</v>
      </c>
      <c r="O51" s="24">
        <v>10</v>
      </c>
    </row>
    <row r="52" spans="1:15" s="13" customFormat="1" ht="46.8" x14ac:dyDescent="0.3">
      <c r="A52" s="8">
        <v>45</v>
      </c>
      <c r="B52" s="24">
        <v>1013</v>
      </c>
      <c r="C52" s="21" t="s">
        <v>134</v>
      </c>
      <c r="D52" s="6">
        <v>1966</v>
      </c>
      <c r="E52" s="6">
        <v>10330060</v>
      </c>
      <c r="F52" s="7" t="s">
        <v>27</v>
      </c>
      <c r="G52" s="7" t="s">
        <v>27</v>
      </c>
      <c r="H52" s="42" t="s">
        <v>91</v>
      </c>
      <c r="I52" s="8">
        <v>1</v>
      </c>
      <c r="J52" s="10">
        <v>332</v>
      </c>
      <c r="K52" s="8">
        <v>1</v>
      </c>
      <c r="L52" s="10">
        <f t="shared" si="6"/>
        <v>332</v>
      </c>
      <c r="M52" s="36">
        <f t="shared" si="8"/>
        <v>332</v>
      </c>
      <c r="N52" s="36">
        <f t="shared" si="3"/>
        <v>0</v>
      </c>
      <c r="O52" s="24">
        <v>10</v>
      </c>
    </row>
    <row r="53" spans="1:15" s="13" customFormat="1" ht="46.8" x14ac:dyDescent="0.3">
      <c r="A53" s="8">
        <v>46</v>
      </c>
      <c r="B53" s="24">
        <v>1013</v>
      </c>
      <c r="C53" s="21" t="s">
        <v>136</v>
      </c>
      <c r="D53" s="6">
        <v>1963</v>
      </c>
      <c r="E53" s="6">
        <v>10330061</v>
      </c>
      <c r="F53" s="7" t="s">
        <v>27</v>
      </c>
      <c r="G53" s="7" t="s">
        <v>27</v>
      </c>
      <c r="H53" s="42" t="s">
        <v>91</v>
      </c>
      <c r="I53" s="8">
        <v>1</v>
      </c>
      <c r="J53" s="10">
        <v>332</v>
      </c>
      <c r="K53" s="8">
        <v>1</v>
      </c>
      <c r="L53" s="10">
        <f t="shared" si="6"/>
        <v>332</v>
      </c>
      <c r="M53" s="36">
        <f t="shared" si="8"/>
        <v>332</v>
      </c>
      <c r="N53" s="36">
        <f t="shared" si="3"/>
        <v>0</v>
      </c>
      <c r="O53" s="24">
        <v>10</v>
      </c>
    </row>
    <row r="54" spans="1:15" s="13" customFormat="1" ht="46.8" x14ac:dyDescent="0.3">
      <c r="A54" s="8">
        <v>47</v>
      </c>
      <c r="B54" s="24">
        <v>1013</v>
      </c>
      <c r="C54" s="21" t="s">
        <v>135</v>
      </c>
      <c r="D54" s="6">
        <v>1960</v>
      </c>
      <c r="E54" s="6">
        <v>10330063</v>
      </c>
      <c r="F54" s="7" t="s">
        <v>27</v>
      </c>
      <c r="G54" s="7" t="s">
        <v>27</v>
      </c>
      <c r="H54" s="42" t="s">
        <v>91</v>
      </c>
      <c r="I54" s="8">
        <v>1</v>
      </c>
      <c r="J54" s="10">
        <v>239</v>
      </c>
      <c r="K54" s="8">
        <v>1</v>
      </c>
      <c r="L54" s="10">
        <f t="shared" si="6"/>
        <v>239</v>
      </c>
      <c r="M54" s="36">
        <f t="shared" si="8"/>
        <v>239</v>
      </c>
      <c r="N54" s="36">
        <f t="shared" si="3"/>
        <v>0</v>
      </c>
      <c r="O54" s="24">
        <v>10</v>
      </c>
    </row>
    <row r="55" spans="1:15" s="13" customFormat="1" ht="46.8" x14ac:dyDescent="0.3">
      <c r="A55" s="8">
        <v>48</v>
      </c>
      <c r="B55" s="24">
        <v>1013</v>
      </c>
      <c r="C55" s="21" t="s">
        <v>137</v>
      </c>
      <c r="D55" s="6">
        <v>1967</v>
      </c>
      <c r="E55" s="6">
        <v>10330064</v>
      </c>
      <c r="F55" s="7" t="s">
        <v>27</v>
      </c>
      <c r="G55" s="7" t="s">
        <v>27</v>
      </c>
      <c r="H55" s="42" t="s">
        <v>91</v>
      </c>
      <c r="I55" s="8">
        <v>1</v>
      </c>
      <c r="J55" s="10">
        <v>363</v>
      </c>
      <c r="K55" s="8">
        <v>1</v>
      </c>
      <c r="L55" s="10">
        <f t="shared" si="6"/>
        <v>363</v>
      </c>
      <c r="M55" s="36">
        <f t="shared" si="8"/>
        <v>363</v>
      </c>
      <c r="N55" s="36">
        <f t="shared" si="3"/>
        <v>0</v>
      </c>
      <c r="O55" s="24">
        <v>10</v>
      </c>
    </row>
    <row r="56" spans="1:15" s="13" customFormat="1" ht="46.8" x14ac:dyDescent="0.3">
      <c r="A56" s="8">
        <v>49</v>
      </c>
      <c r="B56" s="24">
        <v>1013</v>
      </c>
      <c r="C56" s="21" t="s">
        <v>138</v>
      </c>
      <c r="D56" s="6">
        <v>1964</v>
      </c>
      <c r="E56" s="6">
        <v>10330065</v>
      </c>
      <c r="F56" s="7" t="s">
        <v>27</v>
      </c>
      <c r="G56" s="7" t="s">
        <v>27</v>
      </c>
      <c r="H56" s="42" t="s">
        <v>91</v>
      </c>
      <c r="I56" s="8">
        <v>1</v>
      </c>
      <c r="J56" s="10">
        <v>332</v>
      </c>
      <c r="K56" s="8">
        <v>1</v>
      </c>
      <c r="L56" s="10">
        <f t="shared" si="6"/>
        <v>332</v>
      </c>
      <c r="M56" s="36">
        <f t="shared" si="8"/>
        <v>332</v>
      </c>
      <c r="N56" s="36">
        <f t="shared" si="3"/>
        <v>0</v>
      </c>
      <c r="O56" s="24">
        <v>10</v>
      </c>
    </row>
    <row r="57" spans="1:15" s="13" customFormat="1" ht="46.8" x14ac:dyDescent="0.3">
      <c r="A57" s="8">
        <v>50</v>
      </c>
      <c r="B57" s="24">
        <v>1013</v>
      </c>
      <c r="C57" s="21" t="s">
        <v>139</v>
      </c>
      <c r="D57" s="6">
        <v>1969</v>
      </c>
      <c r="E57" s="6">
        <v>10330066</v>
      </c>
      <c r="F57" s="7" t="s">
        <v>27</v>
      </c>
      <c r="G57" s="7" t="s">
        <v>27</v>
      </c>
      <c r="H57" s="42" t="s">
        <v>91</v>
      </c>
      <c r="I57" s="8">
        <v>1</v>
      </c>
      <c r="J57" s="10">
        <v>270</v>
      </c>
      <c r="K57" s="8">
        <v>1</v>
      </c>
      <c r="L57" s="10">
        <f t="shared" si="6"/>
        <v>270</v>
      </c>
      <c r="M57" s="36">
        <f t="shared" si="8"/>
        <v>270</v>
      </c>
      <c r="N57" s="36">
        <f t="shared" si="3"/>
        <v>0</v>
      </c>
      <c r="O57" s="24">
        <v>10</v>
      </c>
    </row>
    <row r="58" spans="1:15" s="13" customFormat="1" ht="46.8" x14ac:dyDescent="0.3">
      <c r="A58" s="8">
        <v>51</v>
      </c>
      <c r="B58" s="24">
        <v>1013</v>
      </c>
      <c r="C58" s="21" t="s">
        <v>140</v>
      </c>
      <c r="D58" s="6">
        <v>1960</v>
      </c>
      <c r="E58" s="6">
        <v>10330067</v>
      </c>
      <c r="F58" s="7" t="s">
        <v>27</v>
      </c>
      <c r="G58" s="7" t="s">
        <v>27</v>
      </c>
      <c r="H58" s="42" t="s">
        <v>91</v>
      </c>
      <c r="I58" s="8">
        <v>1</v>
      </c>
      <c r="J58" s="10">
        <v>239</v>
      </c>
      <c r="K58" s="8">
        <v>1</v>
      </c>
      <c r="L58" s="10">
        <f t="shared" si="6"/>
        <v>239</v>
      </c>
      <c r="M58" s="36">
        <f t="shared" si="8"/>
        <v>239</v>
      </c>
      <c r="N58" s="36">
        <f t="shared" si="3"/>
        <v>0</v>
      </c>
      <c r="O58" s="24">
        <v>10</v>
      </c>
    </row>
    <row r="59" spans="1:15" s="13" customFormat="1" ht="46.8" x14ac:dyDescent="0.3">
      <c r="A59" s="8">
        <v>52</v>
      </c>
      <c r="B59" s="24">
        <v>1013</v>
      </c>
      <c r="C59" s="21" t="s">
        <v>141</v>
      </c>
      <c r="D59" s="6">
        <v>1964</v>
      </c>
      <c r="E59" s="6">
        <v>10330068</v>
      </c>
      <c r="F59" s="7" t="s">
        <v>27</v>
      </c>
      <c r="G59" s="7" t="s">
        <v>27</v>
      </c>
      <c r="H59" s="42" t="s">
        <v>91</v>
      </c>
      <c r="I59" s="8">
        <v>1</v>
      </c>
      <c r="J59" s="10">
        <v>270</v>
      </c>
      <c r="K59" s="8">
        <v>1</v>
      </c>
      <c r="L59" s="10">
        <f t="shared" si="6"/>
        <v>270</v>
      </c>
      <c r="M59" s="36">
        <f t="shared" si="8"/>
        <v>270</v>
      </c>
      <c r="N59" s="36">
        <f t="shared" si="3"/>
        <v>0</v>
      </c>
      <c r="O59" s="24">
        <v>10</v>
      </c>
    </row>
    <row r="60" spans="1:15" s="13" customFormat="1" ht="46.8" x14ac:dyDescent="0.3">
      <c r="A60" s="8">
        <v>53</v>
      </c>
      <c r="B60" s="24">
        <v>1013</v>
      </c>
      <c r="C60" s="21" t="s">
        <v>142</v>
      </c>
      <c r="D60" s="6">
        <v>1969</v>
      </c>
      <c r="E60" s="6">
        <v>10330069</v>
      </c>
      <c r="F60" s="7" t="s">
        <v>27</v>
      </c>
      <c r="G60" s="7" t="s">
        <v>27</v>
      </c>
      <c r="H60" s="42" t="s">
        <v>91</v>
      </c>
      <c r="I60" s="8">
        <v>1</v>
      </c>
      <c r="J60" s="10">
        <v>270</v>
      </c>
      <c r="K60" s="8">
        <v>1</v>
      </c>
      <c r="L60" s="10">
        <f t="shared" si="6"/>
        <v>270</v>
      </c>
      <c r="M60" s="36">
        <f t="shared" si="8"/>
        <v>270</v>
      </c>
      <c r="N60" s="36">
        <f t="shared" si="3"/>
        <v>0</v>
      </c>
      <c r="O60" s="24">
        <v>10</v>
      </c>
    </row>
    <row r="61" spans="1:15" s="13" customFormat="1" ht="46.8" x14ac:dyDescent="0.3">
      <c r="A61" s="8">
        <v>54</v>
      </c>
      <c r="B61" s="24">
        <v>1013</v>
      </c>
      <c r="C61" s="21" t="s">
        <v>143</v>
      </c>
      <c r="D61" s="6">
        <v>1959</v>
      </c>
      <c r="E61" s="6">
        <v>10330070</v>
      </c>
      <c r="F61" s="7" t="s">
        <v>27</v>
      </c>
      <c r="G61" s="7" t="s">
        <v>27</v>
      </c>
      <c r="H61" s="42" t="s">
        <v>91</v>
      </c>
      <c r="I61" s="8">
        <v>1</v>
      </c>
      <c r="J61" s="10">
        <v>332</v>
      </c>
      <c r="K61" s="8">
        <v>1</v>
      </c>
      <c r="L61" s="10">
        <f t="shared" si="6"/>
        <v>332</v>
      </c>
      <c r="M61" s="36">
        <f t="shared" si="8"/>
        <v>332</v>
      </c>
      <c r="N61" s="36">
        <f t="shared" si="3"/>
        <v>0</v>
      </c>
      <c r="O61" s="24">
        <v>10</v>
      </c>
    </row>
    <row r="62" spans="1:15" s="13" customFormat="1" ht="46.8" x14ac:dyDescent="0.3">
      <c r="A62" s="8">
        <v>55</v>
      </c>
      <c r="B62" s="24">
        <v>1013</v>
      </c>
      <c r="C62" s="21" t="s">
        <v>142</v>
      </c>
      <c r="D62" s="6">
        <v>1956</v>
      </c>
      <c r="E62" s="6">
        <v>10330071</v>
      </c>
      <c r="F62" s="7" t="s">
        <v>27</v>
      </c>
      <c r="G62" s="7" t="s">
        <v>27</v>
      </c>
      <c r="H62" s="42" t="s">
        <v>91</v>
      </c>
      <c r="I62" s="8">
        <v>1</v>
      </c>
      <c r="J62" s="10">
        <v>239</v>
      </c>
      <c r="K62" s="8">
        <v>1</v>
      </c>
      <c r="L62" s="10">
        <f t="shared" si="6"/>
        <v>239</v>
      </c>
      <c r="M62" s="36">
        <f t="shared" si="8"/>
        <v>239</v>
      </c>
      <c r="N62" s="36">
        <f t="shared" si="3"/>
        <v>0</v>
      </c>
      <c r="O62" s="24">
        <v>10</v>
      </c>
    </row>
    <row r="63" spans="1:15" s="13" customFormat="1" ht="46.8" x14ac:dyDescent="0.3">
      <c r="A63" s="8">
        <v>56</v>
      </c>
      <c r="B63" s="24">
        <v>1013</v>
      </c>
      <c r="C63" s="21" t="s">
        <v>144</v>
      </c>
      <c r="D63" s="6">
        <v>1964</v>
      </c>
      <c r="E63" s="6">
        <v>10330072</v>
      </c>
      <c r="F63" s="7" t="s">
        <v>27</v>
      </c>
      <c r="G63" s="7" t="s">
        <v>27</v>
      </c>
      <c r="H63" s="42" t="s">
        <v>91</v>
      </c>
      <c r="I63" s="8">
        <v>1</v>
      </c>
      <c r="J63" s="10">
        <v>239</v>
      </c>
      <c r="K63" s="8">
        <v>1</v>
      </c>
      <c r="L63" s="10">
        <f t="shared" si="6"/>
        <v>239</v>
      </c>
      <c r="M63" s="36">
        <f t="shared" si="8"/>
        <v>239</v>
      </c>
      <c r="N63" s="36">
        <f t="shared" si="3"/>
        <v>0</v>
      </c>
      <c r="O63" s="24">
        <v>10</v>
      </c>
    </row>
    <row r="64" spans="1:15" s="13" customFormat="1" ht="46.8" x14ac:dyDescent="0.3">
      <c r="A64" s="8">
        <v>57</v>
      </c>
      <c r="B64" s="24">
        <v>1013</v>
      </c>
      <c r="C64" s="21" t="s">
        <v>146</v>
      </c>
      <c r="D64" s="6">
        <v>1954</v>
      </c>
      <c r="E64" s="6">
        <v>10330073</v>
      </c>
      <c r="F64" s="7" t="s">
        <v>27</v>
      </c>
      <c r="G64" s="7" t="s">
        <v>27</v>
      </c>
      <c r="H64" s="42" t="s">
        <v>91</v>
      </c>
      <c r="I64" s="8">
        <v>1</v>
      </c>
      <c r="J64" s="10">
        <v>177</v>
      </c>
      <c r="K64" s="8">
        <v>1</v>
      </c>
      <c r="L64" s="10">
        <f t="shared" si="6"/>
        <v>177</v>
      </c>
      <c r="M64" s="36">
        <f t="shared" si="8"/>
        <v>177</v>
      </c>
      <c r="N64" s="36">
        <f t="shared" si="3"/>
        <v>0</v>
      </c>
      <c r="O64" s="24">
        <v>10</v>
      </c>
    </row>
    <row r="65" spans="1:15" s="13" customFormat="1" ht="46.8" x14ac:dyDescent="0.3">
      <c r="A65" s="8">
        <v>58</v>
      </c>
      <c r="B65" s="24">
        <v>1013</v>
      </c>
      <c r="C65" s="21" t="s">
        <v>145</v>
      </c>
      <c r="D65" s="6">
        <v>1961</v>
      </c>
      <c r="E65" s="6">
        <v>10330074</v>
      </c>
      <c r="F65" s="7" t="s">
        <v>27</v>
      </c>
      <c r="G65" s="7" t="s">
        <v>27</v>
      </c>
      <c r="H65" s="42" t="s">
        <v>91</v>
      </c>
      <c r="I65" s="8">
        <v>1</v>
      </c>
      <c r="J65" s="10">
        <v>239</v>
      </c>
      <c r="K65" s="8">
        <v>1</v>
      </c>
      <c r="L65" s="10">
        <f t="shared" si="6"/>
        <v>239</v>
      </c>
      <c r="M65" s="36">
        <f t="shared" si="8"/>
        <v>239</v>
      </c>
      <c r="N65" s="36">
        <f t="shared" si="3"/>
        <v>0</v>
      </c>
      <c r="O65" s="24">
        <v>10</v>
      </c>
    </row>
    <row r="66" spans="1:15" s="13" customFormat="1" ht="46.8" x14ac:dyDescent="0.3">
      <c r="A66" s="8">
        <v>59</v>
      </c>
      <c r="B66" s="24">
        <v>1013</v>
      </c>
      <c r="C66" s="21" t="s">
        <v>147</v>
      </c>
      <c r="D66" s="6">
        <v>1962</v>
      </c>
      <c r="E66" s="6">
        <v>10330075</v>
      </c>
      <c r="F66" s="7" t="s">
        <v>27</v>
      </c>
      <c r="G66" s="7" t="s">
        <v>27</v>
      </c>
      <c r="H66" s="42" t="s">
        <v>91</v>
      </c>
      <c r="I66" s="8">
        <v>1</v>
      </c>
      <c r="J66" s="10">
        <v>270</v>
      </c>
      <c r="K66" s="8">
        <v>1</v>
      </c>
      <c r="L66" s="10">
        <f t="shared" si="6"/>
        <v>270</v>
      </c>
      <c r="M66" s="36">
        <f t="shared" si="8"/>
        <v>270</v>
      </c>
      <c r="N66" s="36">
        <f t="shared" si="3"/>
        <v>0</v>
      </c>
      <c r="O66" s="24">
        <v>10</v>
      </c>
    </row>
    <row r="67" spans="1:15" s="13" customFormat="1" ht="46.8" x14ac:dyDescent="0.3">
      <c r="A67" s="8">
        <v>60</v>
      </c>
      <c r="B67" s="24">
        <v>1013</v>
      </c>
      <c r="C67" s="21" t="s">
        <v>148</v>
      </c>
      <c r="D67" s="6">
        <v>1950</v>
      </c>
      <c r="E67" s="6">
        <v>10330076</v>
      </c>
      <c r="F67" s="7" t="s">
        <v>27</v>
      </c>
      <c r="G67" s="7" t="s">
        <v>27</v>
      </c>
      <c r="H67" s="42" t="s">
        <v>91</v>
      </c>
      <c r="I67" s="8">
        <v>1</v>
      </c>
      <c r="J67" s="10">
        <v>420.1</v>
      </c>
      <c r="K67" s="8">
        <v>1</v>
      </c>
      <c r="L67" s="10">
        <v>420.1</v>
      </c>
      <c r="M67" s="36">
        <v>420.1</v>
      </c>
      <c r="N67" s="36">
        <f t="shared" si="3"/>
        <v>0</v>
      </c>
      <c r="O67" s="24">
        <v>10</v>
      </c>
    </row>
    <row r="68" spans="1:15" s="13" customFormat="1" ht="46.8" x14ac:dyDescent="0.3">
      <c r="A68" s="8">
        <v>61</v>
      </c>
      <c r="B68" s="24">
        <v>1013</v>
      </c>
      <c r="C68" s="21" t="s">
        <v>149</v>
      </c>
      <c r="D68" s="6">
        <v>1970</v>
      </c>
      <c r="E68" s="6">
        <v>10330077</v>
      </c>
      <c r="F68" s="7" t="s">
        <v>27</v>
      </c>
      <c r="G68" s="7" t="s">
        <v>27</v>
      </c>
      <c r="H68" s="42" t="s">
        <v>91</v>
      </c>
      <c r="I68" s="8">
        <v>1</v>
      </c>
      <c r="J68" s="10">
        <v>208</v>
      </c>
      <c r="K68" s="8">
        <v>1</v>
      </c>
      <c r="L68" s="10">
        <f t="shared" si="6"/>
        <v>208</v>
      </c>
      <c r="M68" s="36">
        <f t="shared" si="8"/>
        <v>208</v>
      </c>
      <c r="N68" s="36">
        <f t="shared" si="3"/>
        <v>0</v>
      </c>
      <c r="O68" s="24">
        <v>10</v>
      </c>
    </row>
    <row r="69" spans="1:15" s="13" customFormat="1" ht="46.8" x14ac:dyDescent="0.3">
      <c r="A69" s="8">
        <v>62</v>
      </c>
      <c r="B69" s="24">
        <v>1013</v>
      </c>
      <c r="C69" s="21" t="s">
        <v>150</v>
      </c>
      <c r="D69" s="6">
        <v>1962</v>
      </c>
      <c r="E69" s="6">
        <v>10330078</v>
      </c>
      <c r="F69" s="7" t="s">
        <v>27</v>
      </c>
      <c r="G69" s="7" t="s">
        <v>27</v>
      </c>
      <c r="H69" s="42" t="s">
        <v>91</v>
      </c>
      <c r="I69" s="8">
        <v>1</v>
      </c>
      <c r="J69" s="10">
        <v>456</v>
      </c>
      <c r="K69" s="8">
        <v>1</v>
      </c>
      <c r="L69" s="10">
        <f t="shared" si="6"/>
        <v>456</v>
      </c>
      <c r="M69" s="36">
        <f t="shared" si="8"/>
        <v>456</v>
      </c>
      <c r="N69" s="36">
        <f t="shared" si="3"/>
        <v>0</v>
      </c>
      <c r="O69" s="24">
        <v>10</v>
      </c>
    </row>
    <row r="70" spans="1:15" s="13" customFormat="1" ht="46.8" x14ac:dyDescent="0.3">
      <c r="A70" s="8">
        <v>63</v>
      </c>
      <c r="B70" s="24">
        <v>1013</v>
      </c>
      <c r="C70" s="21" t="s">
        <v>151</v>
      </c>
      <c r="D70" s="6">
        <v>1970</v>
      </c>
      <c r="E70" s="6">
        <v>10330079</v>
      </c>
      <c r="F70" s="7" t="s">
        <v>27</v>
      </c>
      <c r="G70" s="7" t="s">
        <v>27</v>
      </c>
      <c r="H70" s="42" t="s">
        <v>91</v>
      </c>
      <c r="I70" s="8">
        <v>1</v>
      </c>
      <c r="J70" s="10">
        <v>208</v>
      </c>
      <c r="K70" s="8">
        <v>1</v>
      </c>
      <c r="L70" s="10">
        <f t="shared" si="6"/>
        <v>208</v>
      </c>
      <c r="M70" s="36">
        <f t="shared" si="8"/>
        <v>208</v>
      </c>
      <c r="N70" s="36">
        <f t="shared" si="3"/>
        <v>0</v>
      </c>
      <c r="O70" s="24">
        <v>10</v>
      </c>
    </row>
    <row r="71" spans="1:15" s="13" customFormat="1" ht="46.8" x14ac:dyDescent="0.3">
      <c r="A71" s="8">
        <v>64</v>
      </c>
      <c r="B71" s="24">
        <v>1013</v>
      </c>
      <c r="C71" s="21" t="s">
        <v>152</v>
      </c>
      <c r="D71" s="6">
        <v>1962</v>
      </c>
      <c r="E71" s="6">
        <v>10330080</v>
      </c>
      <c r="F71" s="7" t="s">
        <v>27</v>
      </c>
      <c r="G71" s="7" t="s">
        <v>27</v>
      </c>
      <c r="H71" s="42" t="s">
        <v>91</v>
      </c>
      <c r="I71" s="8">
        <v>1</v>
      </c>
      <c r="J71" s="10">
        <v>456</v>
      </c>
      <c r="K71" s="8">
        <v>1</v>
      </c>
      <c r="L71" s="10">
        <f t="shared" si="6"/>
        <v>456</v>
      </c>
      <c r="M71" s="36">
        <f t="shared" si="8"/>
        <v>456</v>
      </c>
      <c r="N71" s="36">
        <f t="shared" si="3"/>
        <v>0</v>
      </c>
      <c r="O71" s="24">
        <v>10</v>
      </c>
    </row>
    <row r="72" spans="1:15" s="13" customFormat="1" ht="46.8" x14ac:dyDescent="0.3">
      <c r="A72" s="8">
        <v>65</v>
      </c>
      <c r="B72" s="24">
        <v>1013</v>
      </c>
      <c r="C72" s="21" t="s">
        <v>153</v>
      </c>
      <c r="D72" s="6">
        <v>1956</v>
      </c>
      <c r="E72" s="6">
        <v>10330081</v>
      </c>
      <c r="F72" s="7" t="s">
        <v>27</v>
      </c>
      <c r="G72" s="7" t="s">
        <v>27</v>
      </c>
      <c r="H72" s="42" t="s">
        <v>91</v>
      </c>
      <c r="I72" s="8">
        <v>1</v>
      </c>
      <c r="J72" s="10">
        <v>208</v>
      </c>
      <c r="K72" s="8">
        <v>1</v>
      </c>
      <c r="L72" s="10">
        <f t="shared" si="6"/>
        <v>208</v>
      </c>
      <c r="M72" s="36">
        <f t="shared" si="8"/>
        <v>208</v>
      </c>
      <c r="N72" s="36">
        <f t="shared" si="3"/>
        <v>0</v>
      </c>
      <c r="O72" s="24">
        <v>10</v>
      </c>
    </row>
    <row r="73" spans="1:15" s="13" customFormat="1" ht="46.8" x14ac:dyDescent="0.3">
      <c r="A73" s="8">
        <v>66</v>
      </c>
      <c r="B73" s="24">
        <v>1013</v>
      </c>
      <c r="C73" s="21" t="s">
        <v>154</v>
      </c>
      <c r="D73" s="6">
        <v>1968</v>
      </c>
      <c r="E73" s="6">
        <v>10330082</v>
      </c>
      <c r="F73" s="7" t="s">
        <v>27</v>
      </c>
      <c r="G73" s="7" t="s">
        <v>27</v>
      </c>
      <c r="H73" s="42" t="s">
        <v>91</v>
      </c>
      <c r="I73" s="8">
        <v>1</v>
      </c>
      <c r="J73" s="10">
        <v>301</v>
      </c>
      <c r="K73" s="8">
        <v>1</v>
      </c>
      <c r="L73" s="10">
        <f t="shared" si="6"/>
        <v>301</v>
      </c>
      <c r="M73" s="36">
        <f t="shared" si="8"/>
        <v>301</v>
      </c>
      <c r="N73" s="36">
        <f t="shared" si="3"/>
        <v>0</v>
      </c>
      <c r="O73" s="24">
        <v>10</v>
      </c>
    </row>
    <row r="74" spans="1:15" s="13" customFormat="1" ht="46.8" x14ac:dyDescent="0.3">
      <c r="A74" s="8">
        <v>67</v>
      </c>
      <c r="B74" s="24">
        <v>1013</v>
      </c>
      <c r="C74" s="21" t="s">
        <v>156</v>
      </c>
      <c r="D74" s="6">
        <v>1964</v>
      </c>
      <c r="E74" s="6">
        <v>10330083</v>
      </c>
      <c r="F74" s="7" t="s">
        <v>27</v>
      </c>
      <c r="G74" s="7" t="s">
        <v>27</v>
      </c>
      <c r="H74" s="42" t="s">
        <v>91</v>
      </c>
      <c r="I74" s="8">
        <v>1</v>
      </c>
      <c r="J74" s="10">
        <v>301</v>
      </c>
      <c r="K74" s="8">
        <v>1</v>
      </c>
      <c r="L74" s="10">
        <f t="shared" si="6"/>
        <v>301</v>
      </c>
      <c r="M74" s="36">
        <f t="shared" si="8"/>
        <v>301</v>
      </c>
      <c r="N74" s="36">
        <f t="shared" si="3"/>
        <v>0</v>
      </c>
      <c r="O74" s="24">
        <v>10</v>
      </c>
    </row>
    <row r="75" spans="1:15" s="13" customFormat="1" ht="46.8" x14ac:dyDescent="0.3">
      <c r="A75" s="8">
        <v>68</v>
      </c>
      <c r="B75" s="24">
        <v>1013</v>
      </c>
      <c r="C75" s="21" t="s">
        <v>155</v>
      </c>
      <c r="D75" s="6">
        <v>1965</v>
      </c>
      <c r="E75" s="6">
        <v>10330084</v>
      </c>
      <c r="F75" s="7" t="s">
        <v>27</v>
      </c>
      <c r="G75" s="7" t="s">
        <v>27</v>
      </c>
      <c r="H75" s="42" t="s">
        <v>91</v>
      </c>
      <c r="I75" s="8">
        <v>1</v>
      </c>
      <c r="J75" s="10">
        <v>270</v>
      </c>
      <c r="K75" s="8">
        <v>1</v>
      </c>
      <c r="L75" s="10">
        <f t="shared" si="6"/>
        <v>270</v>
      </c>
      <c r="M75" s="36">
        <f t="shared" si="8"/>
        <v>270</v>
      </c>
      <c r="N75" s="36">
        <f t="shared" si="3"/>
        <v>0</v>
      </c>
      <c r="O75" s="24">
        <v>10</v>
      </c>
    </row>
    <row r="76" spans="1:15" s="13" customFormat="1" ht="46.8" x14ac:dyDescent="0.3">
      <c r="A76" s="8">
        <v>69</v>
      </c>
      <c r="B76" s="24">
        <v>1013</v>
      </c>
      <c r="C76" s="21" t="s">
        <v>157</v>
      </c>
      <c r="D76" s="6">
        <v>1967</v>
      </c>
      <c r="E76" s="6">
        <v>10330085</v>
      </c>
      <c r="F76" s="7" t="s">
        <v>27</v>
      </c>
      <c r="G76" s="7" t="s">
        <v>27</v>
      </c>
      <c r="H76" s="42" t="s">
        <v>91</v>
      </c>
      <c r="I76" s="8">
        <v>1</v>
      </c>
      <c r="J76" s="10">
        <v>239</v>
      </c>
      <c r="K76" s="8">
        <v>1</v>
      </c>
      <c r="L76" s="10">
        <f t="shared" si="6"/>
        <v>239</v>
      </c>
      <c r="M76" s="36">
        <f t="shared" si="8"/>
        <v>239</v>
      </c>
      <c r="N76" s="36">
        <f t="shared" si="3"/>
        <v>0</v>
      </c>
      <c r="O76" s="24">
        <v>10</v>
      </c>
    </row>
    <row r="77" spans="1:15" s="13" customFormat="1" ht="46.8" x14ac:dyDescent="0.3">
      <c r="A77" s="8">
        <v>70</v>
      </c>
      <c r="B77" s="24">
        <v>1013</v>
      </c>
      <c r="C77" s="21" t="s">
        <v>158</v>
      </c>
      <c r="D77" s="6">
        <v>1962</v>
      </c>
      <c r="E77" s="6">
        <v>10330086</v>
      </c>
      <c r="F77" s="7" t="s">
        <v>27</v>
      </c>
      <c r="G77" s="7" t="s">
        <v>27</v>
      </c>
      <c r="H77" s="42" t="s">
        <v>91</v>
      </c>
      <c r="I77" s="8">
        <v>1</v>
      </c>
      <c r="J77" s="10">
        <v>301</v>
      </c>
      <c r="K77" s="8">
        <v>1</v>
      </c>
      <c r="L77" s="10">
        <f t="shared" si="6"/>
        <v>301</v>
      </c>
      <c r="M77" s="36">
        <f t="shared" si="8"/>
        <v>301</v>
      </c>
      <c r="N77" s="36">
        <f t="shared" si="3"/>
        <v>0</v>
      </c>
      <c r="O77" s="24">
        <v>10</v>
      </c>
    </row>
    <row r="78" spans="1:15" s="13" customFormat="1" ht="46.8" x14ac:dyDescent="0.3">
      <c r="A78" s="8">
        <v>71</v>
      </c>
      <c r="B78" s="24">
        <v>1013</v>
      </c>
      <c r="C78" s="21" t="s">
        <v>159</v>
      </c>
      <c r="D78" s="6">
        <v>1965</v>
      </c>
      <c r="E78" s="6">
        <v>10330087</v>
      </c>
      <c r="F78" s="7" t="s">
        <v>27</v>
      </c>
      <c r="G78" s="7" t="s">
        <v>27</v>
      </c>
      <c r="H78" s="42" t="s">
        <v>91</v>
      </c>
      <c r="I78" s="8">
        <v>1</v>
      </c>
      <c r="J78" s="10">
        <v>301</v>
      </c>
      <c r="K78" s="8">
        <v>1</v>
      </c>
      <c r="L78" s="10">
        <f t="shared" si="6"/>
        <v>301</v>
      </c>
      <c r="M78" s="36">
        <f t="shared" si="8"/>
        <v>301</v>
      </c>
      <c r="N78" s="36">
        <f t="shared" si="3"/>
        <v>0</v>
      </c>
      <c r="O78" s="24">
        <v>10</v>
      </c>
    </row>
    <row r="79" spans="1:15" s="13" customFormat="1" ht="46.8" x14ac:dyDescent="0.3">
      <c r="A79" s="8">
        <v>72</v>
      </c>
      <c r="B79" s="24">
        <v>1013</v>
      </c>
      <c r="C79" s="21" t="s">
        <v>160</v>
      </c>
      <c r="D79" s="6">
        <v>1959</v>
      </c>
      <c r="E79" s="6">
        <v>10330088</v>
      </c>
      <c r="F79" s="7" t="s">
        <v>27</v>
      </c>
      <c r="G79" s="7" t="s">
        <v>27</v>
      </c>
      <c r="H79" s="42" t="s">
        <v>91</v>
      </c>
      <c r="I79" s="8">
        <v>1</v>
      </c>
      <c r="J79" s="10">
        <v>332</v>
      </c>
      <c r="K79" s="8">
        <v>1</v>
      </c>
      <c r="L79" s="10">
        <f t="shared" si="6"/>
        <v>332</v>
      </c>
      <c r="M79" s="36">
        <f t="shared" si="8"/>
        <v>332</v>
      </c>
      <c r="N79" s="36">
        <f t="shared" si="3"/>
        <v>0</v>
      </c>
      <c r="O79" s="24">
        <v>10</v>
      </c>
    </row>
    <row r="80" spans="1:15" s="13" customFormat="1" ht="46.8" x14ac:dyDescent="0.3">
      <c r="A80" s="8">
        <v>73</v>
      </c>
      <c r="B80" s="24">
        <v>1013</v>
      </c>
      <c r="C80" s="21" t="s">
        <v>161</v>
      </c>
      <c r="D80" s="6">
        <v>1962</v>
      </c>
      <c r="E80" s="6">
        <v>10330089</v>
      </c>
      <c r="F80" s="7" t="s">
        <v>27</v>
      </c>
      <c r="G80" s="7" t="s">
        <v>27</v>
      </c>
      <c r="H80" s="42" t="s">
        <v>91</v>
      </c>
      <c r="I80" s="8">
        <v>1</v>
      </c>
      <c r="J80" s="10">
        <v>301</v>
      </c>
      <c r="K80" s="8">
        <v>1</v>
      </c>
      <c r="L80" s="10">
        <f t="shared" si="6"/>
        <v>301</v>
      </c>
      <c r="M80" s="36">
        <f t="shared" si="8"/>
        <v>301</v>
      </c>
      <c r="N80" s="36">
        <f t="shared" si="3"/>
        <v>0</v>
      </c>
      <c r="O80" s="24">
        <v>10</v>
      </c>
    </row>
    <row r="81" spans="1:15" s="13" customFormat="1" ht="46.8" x14ac:dyDescent="0.3">
      <c r="A81" s="8">
        <v>74</v>
      </c>
      <c r="B81" s="24">
        <v>1013</v>
      </c>
      <c r="C81" s="21" t="s">
        <v>162</v>
      </c>
      <c r="D81" s="6">
        <v>1967</v>
      </c>
      <c r="E81" s="6">
        <v>10330090</v>
      </c>
      <c r="F81" s="7" t="s">
        <v>27</v>
      </c>
      <c r="G81" s="7" t="s">
        <v>27</v>
      </c>
      <c r="H81" s="42" t="s">
        <v>91</v>
      </c>
      <c r="I81" s="8">
        <v>1</v>
      </c>
      <c r="J81" s="10">
        <v>363</v>
      </c>
      <c r="K81" s="8">
        <v>1</v>
      </c>
      <c r="L81" s="10">
        <f t="shared" si="6"/>
        <v>363</v>
      </c>
      <c r="M81" s="36">
        <f t="shared" si="8"/>
        <v>363</v>
      </c>
      <c r="N81" s="36">
        <f t="shared" si="3"/>
        <v>0</v>
      </c>
      <c r="O81" s="24">
        <v>10</v>
      </c>
    </row>
    <row r="82" spans="1:15" s="13" customFormat="1" ht="31.2" x14ac:dyDescent="0.3">
      <c r="A82" s="8">
        <v>75</v>
      </c>
      <c r="B82" s="24">
        <v>1013</v>
      </c>
      <c r="C82" s="21" t="s">
        <v>79</v>
      </c>
      <c r="D82" s="6">
        <v>2013</v>
      </c>
      <c r="E82" s="6">
        <v>10330104</v>
      </c>
      <c r="F82" s="7" t="s">
        <v>27</v>
      </c>
      <c r="G82" s="7" t="s">
        <v>27</v>
      </c>
      <c r="H82" s="42" t="s">
        <v>91</v>
      </c>
      <c r="I82" s="8">
        <v>1</v>
      </c>
      <c r="J82" s="10">
        <v>2500</v>
      </c>
      <c r="K82" s="8">
        <v>1</v>
      </c>
      <c r="L82" s="10">
        <v>2500</v>
      </c>
      <c r="M82" s="36">
        <v>1750</v>
      </c>
      <c r="N82" s="36">
        <f t="shared" si="3"/>
        <v>750</v>
      </c>
      <c r="O82" s="24">
        <v>10</v>
      </c>
    </row>
    <row r="83" spans="1:15" s="13" customFormat="1" ht="46.8" x14ac:dyDescent="0.3">
      <c r="A83" s="8">
        <v>76</v>
      </c>
      <c r="B83" s="24">
        <v>1013</v>
      </c>
      <c r="C83" s="21" t="s">
        <v>163</v>
      </c>
      <c r="D83" s="6">
        <v>1958</v>
      </c>
      <c r="E83" s="6">
        <v>10330091</v>
      </c>
      <c r="F83" s="7" t="s">
        <v>27</v>
      </c>
      <c r="G83" s="7" t="s">
        <v>27</v>
      </c>
      <c r="H83" s="42" t="s">
        <v>91</v>
      </c>
      <c r="I83" s="8">
        <v>1</v>
      </c>
      <c r="J83" s="10">
        <v>239</v>
      </c>
      <c r="K83" s="8">
        <v>1</v>
      </c>
      <c r="L83" s="10">
        <f t="shared" si="6"/>
        <v>239</v>
      </c>
      <c r="M83" s="36">
        <f>L83</f>
        <v>239</v>
      </c>
      <c r="N83" s="36">
        <f t="shared" si="3"/>
        <v>0</v>
      </c>
      <c r="O83" s="24">
        <v>10</v>
      </c>
    </row>
    <row r="84" spans="1:15" s="13" customFormat="1" ht="46.8" x14ac:dyDescent="0.3">
      <c r="A84" s="8">
        <v>77</v>
      </c>
      <c r="B84" s="24">
        <v>1013</v>
      </c>
      <c r="C84" s="21" t="s">
        <v>164</v>
      </c>
      <c r="D84" s="6">
        <v>1971</v>
      </c>
      <c r="E84" s="6">
        <v>10330092</v>
      </c>
      <c r="F84" s="7" t="s">
        <v>27</v>
      </c>
      <c r="G84" s="7" t="s">
        <v>27</v>
      </c>
      <c r="H84" s="42" t="s">
        <v>91</v>
      </c>
      <c r="I84" s="8">
        <v>1</v>
      </c>
      <c r="J84" s="10">
        <v>208</v>
      </c>
      <c r="K84" s="8">
        <v>1</v>
      </c>
      <c r="L84" s="10">
        <f t="shared" si="6"/>
        <v>208</v>
      </c>
      <c r="M84" s="36">
        <f t="shared" ref="M84:M95" si="9">L84</f>
        <v>208</v>
      </c>
      <c r="N84" s="36">
        <f t="shared" si="3"/>
        <v>0</v>
      </c>
      <c r="O84" s="24">
        <v>10</v>
      </c>
    </row>
    <row r="85" spans="1:15" s="13" customFormat="1" ht="46.8" x14ac:dyDescent="0.3">
      <c r="A85" s="8">
        <v>78</v>
      </c>
      <c r="B85" s="24">
        <v>1013</v>
      </c>
      <c r="C85" s="21" t="s">
        <v>165</v>
      </c>
      <c r="D85" s="6">
        <v>1964</v>
      </c>
      <c r="E85" s="6">
        <v>10330093</v>
      </c>
      <c r="F85" s="7" t="s">
        <v>27</v>
      </c>
      <c r="G85" s="7" t="s">
        <v>27</v>
      </c>
      <c r="H85" s="42" t="s">
        <v>91</v>
      </c>
      <c r="I85" s="8">
        <v>1</v>
      </c>
      <c r="J85" s="10">
        <v>394</v>
      </c>
      <c r="K85" s="8">
        <v>1</v>
      </c>
      <c r="L85" s="10">
        <f t="shared" si="6"/>
        <v>394</v>
      </c>
      <c r="M85" s="36">
        <f t="shared" si="9"/>
        <v>394</v>
      </c>
      <c r="N85" s="36">
        <f t="shared" si="3"/>
        <v>0</v>
      </c>
      <c r="O85" s="24">
        <v>10</v>
      </c>
    </row>
    <row r="86" spans="1:15" s="13" customFormat="1" ht="46.8" x14ac:dyDescent="0.3">
      <c r="A86" s="8">
        <v>79</v>
      </c>
      <c r="B86" s="24">
        <v>1013</v>
      </c>
      <c r="C86" s="21" t="s">
        <v>166</v>
      </c>
      <c r="D86" s="6">
        <v>1972</v>
      </c>
      <c r="E86" s="6">
        <v>10330094</v>
      </c>
      <c r="F86" s="7" t="s">
        <v>27</v>
      </c>
      <c r="G86" s="7" t="s">
        <v>27</v>
      </c>
      <c r="H86" s="42" t="s">
        <v>91</v>
      </c>
      <c r="I86" s="8">
        <v>1</v>
      </c>
      <c r="J86" s="10">
        <v>332</v>
      </c>
      <c r="K86" s="8">
        <v>1</v>
      </c>
      <c r="L86" s="10">
        <f t="shared" si="6"/>
        <v>332</v>
      </c>
      <c r="M86" s="36">
        <f t="shared" si="9"/>
        <v>332</v>
      </c>
      <c r="N86" s="36">
        <f t="shared" si="3"/>
        <v>0</v>
      </c>
      <c r="O86" s="24">
        <v>10</v>
      </c>
    </row>
    <row r="87" spans="1:15" s="13" customFormat="1" ht="46.8" x14ac:dyDescent="0.3">
      <c r="A87" s="8">
        <v>80</v>
      </c>
      <c r="B87" s="24">
        <v>1013</v>
      </c>
      <c r="C87" s="21" t="s">
        <v>167</v>
      </c>
      <c r="D87" s="6">
        <v>1971</v>
      </c>
      <c r="E87" s="6">
        <v>10330095</v>
      </c>
      <c r="F87" s="7" t="s">
        <v>27</v>
      </c>
      <c r="G87" s="7" t="s">
        <v>27</v>
      </c>
      <c r="H87" s="42" t="s">
        <v>91</v>
      </c>
      <c r="I87" s="8">
        <v>1</v>
      </c>
      <c r="J87" s="10">
        <v>301</v>
      </c>
      <c r="K87" s="8">
        <v>1</v>
      </c>
      <c r="L87" s="10">
        <f t="shared" si="6"/>
        <v>301</v>
      </c>
      <c r="M87" s="36">
        <f t="shared" si="9"/>
        <v>301</v>
      </c>
      <c r="N87" s="36">
        <f t="shared" si="3"/>
        <v>0</v>
      </c>
      <c r="O87" s="24">
        <v>10</v>
      </c>
    </row>
    <row r="88" spans="1:15" s="13" customFormat="1" ht="46.8" x14ac:dyDescent="0.3">
      <c r="A88" s="8">
        <v>81</v>
      </c>
      <c r="B88" s="24">
        <v>1013</v>
      </c>
      <c r="C88" s="21" t="s">
        <v>168</v>
      </c>
      <c r="D88" s="6">
        <v>1972</v>
      </c>
      <c r="E88" s="6">
        <v>10330096</v>
      </c>
      <c r="F88" s="7" t="s">
        <v>27</v>
      </c>
      <c r="G88" s="7" t="s">
        <v>27</v>
      </c>
      <c r="H88" s="42" t="s">
        <v>91</v>
      </c>
      <c r="I88" s="8">
        <v>1</v>
      </c>
      <c r="J88" s="10">
        <v>487</v>
      </c>
      <c r="K88" s="8">
        <v>1</v>
      </c>
      <c r="L88" s="10">
        <f t="shared" si="6"/>
        <v>487</v>
      </c>
      <c r="M88" s="36">
        <f t="shared" si="9"/>
        <v>487</v>
      </c>
      <c r="N88" s="36">
        <f t="shared" si="3"/>
        <v>0</v>
      </c>
      <c r="O88" s="24">
        <v>10</v>
      </c>
    </row>
    <row r="89" spans="1:15" s="13" customFormat="1" ht="46.8" x14ac:dyDescent="0.3">
      <c r="A89" s="8">
        <v>82</v>
      </c>
      <c r="B89" s="24">
        <v>1013</v>
      </c>
      <c r="C89" s="21" t="s">
        <v>169</v>
      </c>
      <c r="D89" s="6">
        <v>1955</v>
      </c>
      <c r="E89" s="6">
        <v>10330097</v>
      </c>
      <c r="F89" s="7" t="s">
        <v>27</v>
      </c>
      <c r="G89" s="7" t="s">
        <v>27</v>
      </c>
      <c r="H89" s="42" t="s">
        <v>91</v>
      </c>
      <c r="I89" s="8">
        <v>1</v>
      </c>
      <c r="J89" s="10">
        <v>270</v>
      </c>
      <c r="K89" s="8">
        <v>1</v>
      </c>
      <c r="L89" s="10">
        <f t="shared" si="6"/>
        <v>270</v>
      </c>
      <c r="M89" s="36">
        <f t="shared" si="9"/>
        <v>270</v>
      </c>
      <c r="N89" s="36">
        <f t="shared" si="3"/>
        <v>0</v>
      </c>
      <c r="O89" s="24">
        <v>10</v>
      </c>
    </row>
    <row r="90" spans="1:15" s="13" customFormat="1" ht="46.8" x14ac:dyDescent="0.3">
      <c r="A90" s="8">
        <v>83</v>
      </c>
      <c r="B90" s="24">
        <v>1013</v>
      </c>
      <c r="C90" s="21" t="s">
        <v>170</v>
      </c>
      <c r="D90" s="6">
        <v>1971</v>
      </c>
      <c r="E90" s="6">
        <v>10330098</v>
      </c>
      <c r="F90" s="7" t="s">
        <v>27</v>
      </c>
      <c r="G90" s="7" t="s">
        <v>27</v>
      </c>
      <c r="H90" s="42" t="s">
        <v>91</v>
      </c>
      <c r="I90" s="8">
        <v>1</v>
      </c>
      <c r="J90" s="10">
        <v>239</v>
      </c>
      <c r="K90" s="8">
        <v>1</v>
      </c>
      <c r="L90" s="10">
        <f t="shared" si="6"/>
        <v>239</v>
      </c>
      <c r="M90" s="36">
        <f t="shared" si="9"/>
        <v>239</v>
      </c>
      <c r="N90" s="36">
        <f t="shared" si="3"/>
        <v>0</v>
      </c>
      <c r="O90" s="24">
        <v>10</v>
      </c>
    </row>
    <row r="91" spans="1:15" s="13" customFormat="1" ht="46.8" x14ac:dyDescent="0.3">
      <c r="A91" s="8">
        <v>84</v>
      </c>
      <c r="B91" s="24">
        <v>1013</v>
      </c>
      <c r="C91" s="21" t="s">
        <v>171</v>
      </c>
      <c r="D91" s="6">
        <v>1950</v>
      </c>
      <c r="E91" s="6">
        <v>10330099</v>
      </c>
      <c r="F91" s="7" t="s">
        <v>27</v>
      </c>
      <c r="G91" s="7" t="s">
        <v>27</v>
      </c>
      <c r="H91" s="42" t="s">
        <v>91</v>
      </c>
      <c r="I91" s="8">
        <v>1</v>
      </c>
      <c r="J91" s="10">
        <v>456</v>
      </c>
      <c r="K91" s="8">
        <v>1</v>
      </c>
      <c r="L91" s="10">
        <f t="shared" si="6"/>
        <v>456</v>
      </c>
      <c r="M91" s="36">
        <f t="shared" si="9"/>
        <v>456</v>
      </c>
      <c r="N91" s="36">
        <f t="shared" si="3"/>
        <v>0</v>
      </c>
      <c r="O91" s="24">
        <v>10</v>
      </c>
    </row>
    <row r="92" spans="1:15" s="13" customFormat="1" ht="46.8" x14ac:dyDescent="0.3">
      <c r="A92" s="8">
        <v>85</v>
      </c>
      <c r="B92" s="24">
        <v>1013</v>
      </c>
      <c r="C92" s="21" t="s">
        <v>172</v>
      </c>
      <c r="D92" s="6">
        <v>1950</v>
      </c>
      <c r="E92" s="6">
        <v>10330101</v>
      </c>
      <c r="F92" s="7" t="s">
        <v>27</v>
      </c>
      <c r="G92" s="7" t="s">
        <v>27</v>
      </c>
      <c r="H92" s="42" t="s">
        <v>91</v>
      </c>
      <c r="I92" s="8">
        <v>1</v>
      </c>
      <c r="J92" s="10">
        <v>456</v>
      </c>
      <c r="K92" s="8">
        <v>1</v>
      </c>
      <c r="L92" s="10">
        <f t="shared" si="6"/>
        <v>456</v>
      </c>
      <c r="M92" s="36">
        <f t="shared" si="9"/>
        <v>456</v>
      </c>
      <c r="N92" s="36">
        <f t="shared" si="3"/>
        <v>0</v>
      </c>
      <c r="O92" s="24">
        <v>10</v>
      </c>
    </row>
    <row r="93" spans="1:15" s="13" customFormat="1" ht="46.8" x14ac:dyDescent="0.3">
      <c r="A93" s="8">
        <v>86</v>
      </c>
      <c r="B93" s="24">
        <v>1013</v>
      </c>
      <c r="C93" s="21" t="s">
        <v>173</v>
      </c>
      <c r="D93" s="6">
        <v>1963</v>
      </c>
      <c r="E93" s="6">
        <v>10330103</v>
      </c>
      <c r="F93" s="7" t="s">
        <v>27</v>
      </c>
      <c r="G93" s="7" t="s">
        <v>27</v>
      </c>
      <c r="H93" s="42" t="s">
        <v>91</v>
      </c>
      <c r="I93" s="8">
        <v>1</v>
      </c>
      <c r="J93" s="10">
        <v>394</v>
      </c>
      <c r="K93" s="8">
        <v>1</v>
      </c>
      <c r="L93" s="10">
        <f t="shared" si="6"/>
        <v>394</v>
      </c>
      <c r="M93" s="36">
        <f t="shared" si="9"/>
        <v>394</v>
      </c>
      <c r="N93" s="36">
        <f t="shared" si="3"/>
        <v>0</v>
      </c>
      <c r="O93" s="24">
        <v>10</v>
      </c>
    </row>
    <row r="94" spans="1:15" s="13" customFormat="1" ht="46.8" x14ac:dyDescent="0.3">
      <c r="A94" s="8">
        <v>87</v>
      </c>
      <c r="B94" s="24">
        <v>1013</v>
      </c>
      <c r="C94" s="21" t="s">
        <v>174</v>
      </c>
      <c r="D94" s="6">
        <v>1957</v>
      </c>
      <c r="E94" s="6">
        <v>10330062</v>
      </c>
      <c r="F94" s="7" t="s">
        <v>27</v>
      </c>
      <c r="G94" s="7" t="s">
        <v>27</v>
      </c>
      <c r="H94" s="42" t="s">
        <v>91</v>
      </c>
      <c r="I94" s="8">
        <v>1</v>
      </c>
      <c r="J94" s="10">
        <v>983</v>
      </c>
      <c r="K94" s="8">
        <v>1</v>
      </c>
      <c r="L94" s="10">
        <f t="shared" ref="L94" si="10">J94</f>
        <v>983</v>
      </c>
      <c r="M94" s="36">
        <f t="shared" si="9"/>
        <v>983</v>
      </c>
      <c r="N94" s="36">
        <f t="shared" si="3"/>
        <v>0</v>
      </c>
      <c r="O94" s="24">
        <v>10</v>
      </c>
    </row>
    <row r="95" spans="1:15" s="13" customFormat="1" ht="46.8" x14ac:dyDescent="0.3">
      <c r="A95" s="8">
        <v>88</v>
      </c>
      <c r="B95" s="24">
        <v>1013</v>
      </c>
      <c r="C95" s="21" t="s">
        <v>175</v>
      </c>
      <c r="D95" s="6">
        <v>1962</v>
      </c>
      <c r="E95" s="18">
        <v>10330052</v>
      </c>
      <c r="F95" s="7" t="s">
        <v>27</v>
      </c>
      <c r="G95" s="7" t="s">
        <v>27</v>
      </c>
      <c r="H95" s="42" t="s">
        <v>91</v>
      </c>
      <c r="I95" s="8">
        <v>1</v>
      </c>
      <c r="J95" s="10">
        <v>456</v>
      </c>
      <c r="K95" s="8">
        <v>1</v>
      </c>
      <c r="L95" s="10">
        <f t="shared" ref="L95" si="11">J95</f>
        <v>456</v>
      </c>
      <c r="M95" s="36">
        <f t="shared" si="9"/>
        <v>456</v>
      </c>
      <c r="N95" s="36">
        <f t="shared" si="3"/>
        <v>0</v>
      </c>
      <c r="O95" s="24">
        <v>10</v>
      </c>
    </row>
    <row r="96" spans="1:15" s="13" customFormat="1" ht="31.2" x14ac:dyDescent="0.3">
      <c r="A96" s="8">
        <v>89</v>
      </c>
      <c r="B96" s="24">
        <v>1013</v>
      </c>
      <c r="C96" s="21" t="s">
        <v>48</v>
      </c>
      <c r="D96" s="44" t="s">
        <v>176</v>
      </c>
      <c r="E96" s="22" t="s">
        <v>49</v>
      </c>
      <c r="F96" s="7" t="s">
        <v>27</v>
      </c>
      <c r="G96" s="7" t="s">
        <v>27</v>
      </c>
      <c r="H96" s="42" t="s">
        <v>91</v>
      </c>
      <c r="I96" s="8">
        <v>28</v>
      </c>
      <c r="J96" s="10">
        <v>126530</v>
      </c>
      <c r="K96" s="8">
        <v>28</v>
      </c>
      <c r="L96" s="10">
        <v>126530</v>
      </c>
      <c r="M96" s="36">
        <v>46389.9</v>
      </c>
      <c r="N96" s="36">
        <f>L96-M96</f>
        <v>80140.100000000006</v>
      </c>
      <c r="O96" s="24">
        <v>10</v>
      </c>
    </row>
    <row r="97" spans="1:15" s="13" customFormat="1" ht="15.6" x14ac:dyDescent="0.3">
      <c r="A97" s="8">
        <v>90</v>
      </c>
      <c r="B97" s="24">
        <v>1013</v>
      </c>
      <c r="C97" s="21" t="s">
        <v>47</v>
      </c>
      <c r="D97" s="6">
        <v>1987</v>
      </c>
      <c r="E97" s="6">
        <v>10330001</v>
      </c>
      <c r="F97" s="7" t="s">
        <v>27</v>
      </c>
      <c r="G97" s="7" t="s">
        <v>27</v>
      </c>
      <c r="H97" s="42" t="s">
        <v>91</v>
      </c>
      <c r="I97" s="8">
        <v>1</v>
      </c>
      <c r="J97" s="10">
        <v>161657</v>
      </c>
      <c r="K97" s="8">
        <v>1</v>
      </c>
      <c r="L97" s="10">
        <v>161657</v>
      </c>
      <c r="M97" s="36">
        <f>L97</f>
        <v>161657</v>
      </c>
      <c r="N97" s="36">
        <f>L97-M97</f>
        <v>0</v>
      </c>
      <c r="O97" s="24">
        <v>25</v>
      </c>
    </row>
    <row r="98" spans="1:15" s="13" customFormat="1" ht="31.2" x14ac:dyDescent="0.3">
      <c r="A98" s="8">
        <v>91</v>
      </c>
      <c r="B98" s="24">
        <v>1013</v>
      </c>
      <c r="C98" s="21" t="s">
        <v>177</v>
      </c>
      <c r="D98" s="6">
        <v>1987</v>
      </c>
      <c r="E98" s="6">
        <v>10330014</v>
      </c>
      <c r="F98" s="7" t="s">
        <v>27</v>
      </c>
      <c r="G98" s="7" t="s">
        <v>27</v>
      </c>
      <c r="H98" s="42" t="s">
        <v>91</v>
      </c>
      <c r="I98" s="8">
        <v>1</v>
      </c>
      <c r="J98" s="10">
        <v>595.1</v>
      </c>
      <c r="K98" s="8">
        <v>1</v>
      </c>
      <c r="L98" s="10">
        <v>595.1</v>
      </c>
      <c r="M98" s="36">
        <f t="shared" ref="M98" si="12">L98</f>
        <v>595.1</v>
      </c>
      <c r="N98" s="36">
        <f t="shared" si="3"/>
        <v>0</v>
      </c>
      <c r="O98" s="24">
        <v>10</v>
      </c>
    </row>
    <row r="99" spans="1:15" ht="28.5" customHeight="1" x14ac:dyDescent="0.3">
      <c r="A99" s="35" t="s">
        <v>178</v>
      </c>
      <c r="B99" s="35"/>
      <c r="C99" s="35"/>
      <c r="D99" s="35"/>
      <c r="E99" s="35"/>
      <c r="F99" s="45"/>
      <c r="G99" s="45"/>
      <c r="H99" s="45"/>
      <c r="I99" s="38">
        <f t="shared" ref="I99:N99" si="13">SUM(I8:I98)</f>
        <v>118</v>
      </c>
      <c r="J99" s="38">
        <f t="shared" si="13"/>
        <v>356441.1</v>
      </c>
      <c r="K99" s="39">
        <f t="shared" si="13"/>
        <v>118</v>
      </c>
      <c r="L99" s="38">
        <f t="shared" si="13"/>
        <v>356441.1</v>
      </c>
      <c r="M99" s="38">
        <f t="shared" si="13"/>
        <v>247825.2</v>
      </c>
      <c r="N99" s="38">
        <f t="shared" si="13"/>
        <v>108615.90000000001</v>
      </c>
      <c r="O99" s="39"/>
    </row>
    <row r="100" spans="1:15" ht="27.75" customHeight="1" x14ac:dyDescent="0.3">
      <c r="A100" s="77" t="s">
        <v>180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15" ht="21" customHeight="1" x14ac:dyDescent="0.3">
      <c r="A101" s="72" t="s">
        <v>3</v>
      </c>
      <c r="B101" s="72" t="s">
        <v>89</v>
      </c>
      <c r="C101" s="72" t="s">
        <v>4</v>
      </c>
      <c r="D101" s="72" t="s">
        <v>87</v>
      </c>
      <c r="E101" s="71" t="s">
        <v>0</v>
      </c>
      <c r="F101" s="71"/>
      <c r="G101" s="71"/>
      <c r="H101" s="71" t="s">
        <v>43</v>
      </c>
      <c r="I101" s="71" t="s">
        <v>1</v>
      </c>
      <c r="J101" s="71"/>
      <c r="K101" s="71" t="s">
        <v>2</v>
      </c>
      <c r="L101" s="71"/>
      <c r="M101" s="71"/>
      <c r="N101" s="71"/>
      <c r="O101" s="71"/>
    </row>
    <row r="102" spans="1:15" ht="113.25" customHeight="1" x14ac:dyDescent="0.3">
      <c r="A102" s="73"/>
      <c r="B102" s="74"/>
      <c r="C102" s="73"/>
      <c r="D102" s="73"/>
      <c r="E102" s="18" t="s">
        <v>5</v>
      </c>
      <c r="F102" s="18" t="s">
        <v>6</v>
      </c>
      <c r="G102" s="19" t="s">
        <v>7</v>
      </c>
      <c r="H102" s="71"/>
      <c r="I102" s="19" t="s">
        <v>8</v>
      </c>
      <c r="J102" s="19" t="s">
        <v>9</v>
      </c>
      <c r="K102" s="19" t="s">
        <v>8</v>
      </c>
      <c r="L102" s="19" t="s">
        <v>9</v>
      </c>
      <c r="M102" s="19" t="s">
        <v>10</v>
      </c>
      <c r="N102" s="19" t="s">
        <v>11</v>
      </c>
      <c r="O102" s="19" t="s">
        <v>12</v>
      </c>
    </row>
    <row r="103" spans="1:15" ht="13.5" customHeight="1" x14ac:dyDescent="0.3">
      <c r="A103" s="20">
        <v>1</v>
      </c>
      <c r="B103" s="20">
        <v>2</v>
      </c>
      <c r="C103" s="20">
        <v>3</v>
      </c>
      <c r="D103" s="20">
        <v>4</v>
      </c>
      <c r="E103" s="20">
        <v>5</v>
      </c>
      <c r="F103" s="20">
        <v>6</v>
      </c>
      <c r="G103" s="20">
        <v>7</v>
      </c>
      <c r="H103" s="20">
        <v>8</v>
      </c>
      <c r="I103" s="20">
        <v>9</v>
      </c>
      <c r="J103" s="20">
        <v>10</v>
      </c>
      <c r="K103" s="20">
        <v>11</v>
      </c>
      <c r="L103" s="20">
        <v>12</v>
      </c>
      <c r="M103" s="20">
        <v>13</v>
      </c>
      <c r="N103" s="20">
        <v>14</v>
      </c>
      <c r="O103" s="20">
        <v>15</v>
      </c>
    </row>
    <row r="104" spans="1:15" ht="46.8" x14ac:dyDescent="0.3">
      <c r="A104" s="8">
        <v>21</v>
      </c>
      <c r="B104" s="44">
        <v>1014</v>
      </c>
      <c r="C104" s="25" t="s">
        <v>56</v>
      </c>
      <c r="D104" s="6">
        <v>2010</v>
      </c>
      <c r="E104" s="22" t="s">
        <v>85</v>
      </c>
      <c r="F104" s="7" t="s">
        <v>27</v>
      </c>
      <c r="G104" s="7" t="s">
        <v>27</v>
      </c>
      <c r="H104" s="42" t="s">
        <v>91</v>
      </c>
      <c r="I104" s="8">
        <v>3</v>
      </c>
      <c r="J104" s="10">
        <v>5197</v>
      </c>
      <c r="K104" s="8">
        <v>3</v>
      </c>
      <c r="L104" s="10">
        <v>5197</v>
      </c>
      <c r="M104" s="36">
        <f t="shared" ref="M104" si="14">L104</f>
        <v>5197</v>
      </c>
      <c r="N104" s="36">
        <f t="shared" ref="N104" si="15">L104-M104</f>
        <v>0</v>
      </c>
      <c r="O104" s="24">
        <v>10</v>
      </c>
    </row>
    <row r="105" spans="1:15" ht="14.25" customHeight="1" x14ac:dyDescent="0.3">
      <c r="A105" s="27" t="s">
        <v>182</v>
      </c>
      <c r="B105" s="35"/>
      <c r="C105" s="25"/>
      <c r="D105" s="6"/>
      <c r="E105" s="6"/>
      <c r="F105" s="7"/>
      <c r="G105" s="7"/>
      <c r="H105" s="45"/>
      <c r="I105" s="8"/>
      <c r="J105" s="10">
        <f>SUM(J104:J104)</f>
        <v>5197</v>
      </c>
      <c r="K105" s="46">
        <f>SUM(K104:K104)</f>
        <v>3</v>
      </c>
      <c r="L105" s="10">
        <f>SUM(L104:L104)</f>
        <v>5197</v>
      </c>
      <c r="M105" s="10">
        <f>SUM(M104:M104)</f>
        <v>5197</v>
      </c>
      <c r="N105" s="10">
        <f>SUM(N104:N104)</f>
        <v>0</v>
      </c>
      <c r="O105" s="24"/>
    </row>
    <row r="106" spans="1:15" ht="15.6" x14ac:dyDescent="0.3">
      <c r="A106" s="77" t="s">
        <v>183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1:15" ht="15" customHeight="1" x14ac:dyDescent="0.3">
      <c r="A107" s="72" t="s">
        <v>3</v>
      </c>
      <c r="B107" s="72" t="s">
        <v>89</v>
      </c>
      <c r="C107" s="72" t="s">
        <v>4</v>
      </c>
      <c r="D107" s="72" t="s">
        <v>87</v>
      </c>
      <c r="E107" s="71" t="s">
        <v>0</v>
      </c>
      <c r="F107" s="71"/>
      <c r="G107" s="71"/>
      <c r="H107" s="71" t="s">
        <v>43</v>
      </c>
      <c r="I107" s="71" t="s">
        <v>1</v>
      </c>
      <c r="J107" s="71"/>
      <c r="K107" s="71" t="s">
        <v>2</v>
      </c>
      <c r="L107" s="71"/>
      <c r="M107" s="71"/>
      <c r="N107" s="71"/>
      <c r="O107" s="71"/>
    </row>
    <row r="108" spans="1:15" ht="118.5" customHeight="1" x14ac:dyDescent="0.3">
      <c r="A108" s="73"/>
      <c r="B108" s="74"/>
      <c r="C108" s="73"/>
      <c r="D108" s="73"/>
      <c r="E108" s="18" t="s">
        <v>5</v>
      </c>
      <c r="F108" s="18" t="s">
        <v>6</v>
      </c>
      <c r="G108" s="19" t="s">
        <v>7</v>
      </c>
      <c r="H108" s="71"/>
      <c r="I108" s="19" t="s">
        <v>8</v>
      </c>
      <c r="J108" s="19" t="s">
        <v>9</v>
      </c>
      <c r="K108" s="19" t="s">
        <v>8</v>
      </c>
      <c r="L108" s="19" t="s">
        <v>9</v>
      </c>
      <c r="M108" s="19" t="s">
        <v>10</v>
      </c>
      <c r="N108" s="19" t="s">
        <v>11</v>
      </c>
      <c r="O108" s="19" t="s">
        <v>12</v>
      </c>
    </row>
    <row r="109" spans="1:15" ht="15.6" x14ac:dyDescent="0.3">
      <c r="A109" s="20">
        <v>1</v>
      </c>
      <c r="B109" s="20">
        <v>2</v>
      </c>
      <c r="C109" s="20">
        <v>3</v>
      </c>
      <c r="D109" s="20">
        <v>4</v>
      </c>
      <c r="E109" s="20">
        <v>5</v>
      </c>
      <c r="F109" s="20">
        <v>6</v>
      </c>
      <c r="G109" s="20">
        <v>7</v>
      </c>
      <c r="H109" s="20">
        <v>8</v>
      </c>
      <c r="I109" s="20">
        <v>9</v>
      </c>
      <c r="J109" s="20">
        <v>10</v>
      </c>
      <c r="K109" s="20">
        <v>11</v>
      </c>
      <c r="L109" s="20">
        <v>12</v>
      </c>
      <c r="M109" s="20">
        <v>13</v>
      </c>
      <c r="N109" s="20">
        <v>14</v>
      </c>
      <c r="O109" s="20">
        <v>15</v>
      </c>
    </row>
    <row r="110" spans="1:15" ht="15.6" x14ac:dyDescent="0.3">
      <c r="A110" s="8">
        <v>1</v>
      </c>
      <c r="B110" s="35">
        <v>1017</v>
      </c>
      <c r="C110" s="25" t="s">
        <v>62</v>
      </c>
      <c r="D110" s="6">
        <v>1989</v>
      </c>
      <c r="E110" s="22" t="s">
        <v>63</v>
      </c>
      <c r="F110" s="7" t="s">
        <v>27</v>
      </c>
      <c r="G110" s="7" t="s">
        <v>27</v>
      </c>
      <c r="H110" s="45" t="s">
        <v>91</v>
      </c>
      <c r="I110" s="8">
        <v>3</v>
      </c>
      <c r="J110" s="10">
        <v>616</v>
      </c>
      <c r="K110" s="8">
        <v>3</v>
      </c>
      <c r="L110" s="10">
        <v>616</v>
      </c>
      <c r="M110" s="36">
        <v>616</v>
      </c>
      <c r="N110" s="36">
        <f>L110-M110</f>
        <v>0</v>
      </c>
      <c r="O110" s="24">
        <v>20</v>
      </c>
    </row>
    <row r="111" spans="1:15" ht="15.6" x14ac:dyDescent="0.3">
      <c r="A111" s="27" t="s">
        <v>197</v>
      </c>
      <c r="B111" s="35"/>
      <c r="C111" s="25"/>
      <c r="D111" s="6"/>
      <c r="E111" s="22"/>
      <c r="F111" s="7"/>
      <c r="G111" s="7"/>
      <c r="H111" s="45"/>
      <c r="I111" s="8">
        <f>SUM(I110)</f>
        <v>3</v>
      </c>
      <c r="J111" s="10">
        <f t="shared" ref="J111:O111" si="16">SUM(J110)</f>
        <v>616</v>
      </c>
      <c r="K111" s="8">
        <f t="shared" si="16"/>
        <v>3</v>
      </c>
      <c r="L111" s="10">
        <f t="shared" si="16"/>
        <v>616</v>
      </c>
      <c r="M111" s="10">
        <f t="shared" si="16"/>
        <v>616</v>
      </c>
      <c r="N111" s="10">
        <f t="shared" si="16"/>
        <v>0</v>
      </c>
      <c r="O111" s="9">
        <f t="shared" si="16"/>
        <v>20</v>
      </c>
    </row>
    <row r="112" spans="1:15" ht="15" customHeight="1" x14ac:dyDescent="0.3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" customHeight="1" x14ac:dyDescent="0.3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" customHeight="1" x14ac:dyDescent="0.3">
      <c r="A114" s="3"/>
    </row>
    <row r="115" spans="1:15" ht="15" customHeight="1" x14ac:dyDescent="0.3">
      <c r="A115" s="3"/>
    </row>
    <row r="116" spans="1:15" ht="15" customHeight="1" x14ac:dyDescent="0.3">
      <c r="A116" s="3"/>
    </row>
    <row r="117" spans="1:15" ht="15" customHeight="1" x14ac:dyDescent="0.3">
      <c r="A117" s="3"/>
    </row>
    <row r="118" spans="1:15" ht="15" customHeight="1" x14ac:dyDescent="0.3">
      <c r="A118" s="3"/>
    </row>
    <row r="119" spans="1:15" s="12" customFormat="1" ht="15" customHeight="1" x14ac:dyDescent="0.3">
      <c r="A119" s="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x14ac:dyDescent="0.3">
      <c r="G120" s="2"/>
      <c r="L120" s="12"/>
    </row>
    <row r="121" spans="1:15" ht="15" customHeight="1" x14ac:dyDescent="0.3">
      <c r="D121" s="3"/>
    </row>
    <row r="122" spans="1:15" x14ac:dyDescent="0.3">
      <c r="I122" s="2"/>
    </row>
    <row r="123" spans="1:15" ht="15" customHeight="1" x14ac:dyDescent="0.3">
      <c r="D123" s="1"/>
    </row>
    <row r="124" spans="1:15" ht="15" customHeight="1" x14ac:dyDescent="0.3">
      <c r="G124" s="2"/>
    </row>
    <row r="125" spans="1:15" ht="15" customHeight="1" x14ac:dyDescent="0.3">
      <c r="D125" s="1"/>
      <c r="L125" s="2"/>
    </row>
    <row r="126" spans="1:15" x14ac:dyDescent="0.3">
      <c r="L126" s="2"/>
    </row>
    <row r="127" spans="1:15" x14ac:dyDescent="0.3">
      <c r="A127" s="1"/>
      <c r="D127" s="1"/>
    </row>
  </sheetData>
  <mergeCells count="28">
    <mergeCell ref="A3:O3"/>
    <mergeCell ref="A106:O106"/>
    <mergeCell ref="A107:A108"/>
    <mergeCell ref="B107:B108"/>
    <mergeCell ref="C107:C108"/>
    <mergeCell ref="D107:D108"/>
    <mergeCell ref="E107:G107"/>
    <mergeCell ref="A4:O4"/>
    <mergeCell ref="H107:H108"/>
    <mergeCell ref="I107:J107"/>
    <mergeCell ref="K107:O107"/>
    <mergeCell ref="K101:O101"/>
    <mergeCell ref="A101:A102"/>
    <mergeCell ref="B101:B102"/>
    <mergeCell ref="C101:C102"/>
    <mergeCell ref="D101:D102"/>
    <mergeCell ref="E101:G101"/>
    <mergeCell ref="H101:H102"/>
    <mergeCell ref="I101:J101"/>
    <mergeCell ref="A100:O100"/>
    <mergeCell ref="E5:G5"/>
    <mergeCell ref="H5:H6"/>
    <mergeCell ref="I5:J5"/>
    <mergeCell ref="K5:O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87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43" workbookViewId="0">
      <selection activeCell="H5" sqref="H5:H6"/>
    </sheetView>
  </sheetViews>
  <sheetFormatPr defaultRowHeight="14.4" x14ac:dyDescent="0.3"/>
  <cols>
    <col min="1" max="1" width="6" customWidth="1"/>
    <col min="2" max="2" width="8.33203125" customWidth="1"/>
    <col min="3" max="3" width="16" customWidth="1"/>
    <col min="4" max="4" width="14.88671875" customWidth="1"/>
    <col min="5" max="5" width="13.88671875" customWidth="1"/>
    <col min="6" max="6" width="5.5546875" customWidth="1"/>
    <col min="7" max="8" width="6.88671875" customWidth="1"/>
    <col min="9" max="9" width="9.5546875" customWidth="1"/>
    <col min="10" max="10" width="10.88671875" customWidth="1"/>
    <col min="11" max="11" width="6.33203125" customWidth="1"/>
    <col min="12" max="12" width="10.5546875" customWidth="1"/>
    <col min="13" max="13" width="10.6640625" customWidth="1"/>
    <col min="14" max="14" width="9.44140625" customWidth="1"/>
    <col min="15" max="15" width="7.109375" customWidth="1"/>
  </cols>
  <sheetData>
    <row r="1" spans="1:15" ht="16.2" x14ac:dyDescent="0.3">
      <c r="A1" s="33" t="s">
        <v>198</v>
      </c>
      <c r="B1" s="4"/>
      <c r="C1" s="5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6.25" customHeight="1" x14ac:dyDescent="0.3">
      <c r="A2" s="85" t="s">
        <v>213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52.5" customHeight="1" x14ac:dyDescent="0.35">
      <c r="A3" s="86" t="s">
        <v>192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5.75" customHeight="1" x14ac:dyDescent="0.3">
      <c r="A4" s="81" t="s">
        <v>179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s="11" customFormat="1" ht="15.75" customHeight="1" x14ac:dyDescent="0.3">
      <c r="A5" s="72" t="s">
        <v>3</v>
      </c>
      <c r="B5" s="72" t="s">
        <v>89</v>
      </c>
      <c r="C5" s="72" t="s">
        <v>4</v>
      </c>
      <c r="D5" s="72" t="s">
        <v>87</v>
      </c>
      <c r="E5" s="71" t="s">
        <v>0</v>
      </c>
      <c r="F5" s="71"/>
      <c r="G5" s="71"/>
      <c r="H5" s="71" t="s">
        <v>43</v>
      </c>
      <c r="I5" s="71" t="s">
        <v>1</v>
      </c>
      <c r="J5" s="71"/>
      <c r="K5" s="71" t="s">
        <v>2</v>
      </c>
      <c r="L5" s="71"/>
      <c r="M5" s="71"/>
      <c r="N5" s="71"/>
      <c r="O5" s="71"/>
    </row>
    <row r="6" spans="1:15" s="11" customFormat="1" ht="115.5" customHeight="1" x14ac:dyDescent="0.3">
      <c r="A6" s="73"/>
      <c r="B6" s="74"/>
      <c r="C6" s="73"/>
      <c r="D6" s="73"/>
      <c r="E6" s="18" t="s">
        <v>5</v>
      </c>
      <c r="F6" s="18" t="s">
        <v>6</v>
      </c>
      <c r="G6" s="54" t="s">
        <v>7</v>
      </c>
      <c r="H6" s="71"/>
      <c r="I6" s="54" t="s">
        <v>8</v>
      </c>
      <c r="J6" s="54" t="s">
        <v>9</v>
      </c>
      <c r="K6" s="54" t="s">
        <v>8</v>
      </c>
      <c r="L6" s="54" t="s">
        <v>9</v>
      </c>
      <c r="M6" s="54" t="s">
        <v>10</v>
      </c>
      <c r="N6" s="54" t="s">
        <v>11</v>
      </c>
      <c r="O6" s="54" t="s">
        <v>12</v>
      </c>
    </row>
    <row r="7" spans="1:15" s="11" customFormat="1" ht="15.6" x14ac:dyDescent="0.3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</row>
    <row r="8" spans="1:15" ht="31.5" customHeight="1" x14ac:dyDescent="0.3">
      <c r="A8" s="8">
        <v>1</v>
      </c>
      <c r="B8" s="24">
        <v>1013</v>
      </c>
      <c r="C8" s="21" t="s">
        <v>44</v>
      </c>
      <c r="D8" s="6">
        <v>1885</v>
      </c>
      <c r="E8" s="6">
        <v>10310009</v>
      </c>
      <c r="F8" s="7" t="s">
        <v>27</v>
      </c>
      <c r="G8" s="7" t="s">
        <v>27</v>
      </c>
      <c r="H8" s="35" t="s">
        <v>91</v>
      </c>
      <c r="I8" s="8">
        <v>1</v>
      </c>
      <c r="J8" s="10">
        <v>48585.9</v>
      </c>
      <c r="K8" s="8">
        <v>1</v>
      </c>
      <c r="L8" s="10">
        <v>48585.9</v>
      </c>
      <c r="M8" s="36">
        <f>L8</f>
        <v>48585.9</v>
      </c>
      <c r="N8" s="37">
        <f>L8-M8</f>
        <v>0</v>
      </c>
      <c r="O8" s="24">
        <v>25</v>
      </c>
    </row>
    <row r="9" spans="1:15" ht="15.6" x14ac:dyDescent="0.3">
      <c r="A9" s="35" t="s">
        <v>178</v>
      </c>
      <c r="B9" s="35"/>
      <c r="C9" s="35"/>
      <c r="D9" s="35"/>
      <c r="E9" s="35"/>
      <c r="F9" s="35"/>
      <c r="G9" s="35"/>
      <c r="H9" s="35"/>
      <c r="I9" s="35"/>
      <c r="J9" s="38">
        <f>SUM(J8)</f>
        <v>48585.9</v>
      </c>
      <c r="K9" s="55">
        <f t="shared" ref="K9:N9" si="0">SUM(K8)</f>
        <v>1</v>
      </c>
      <c r="L9" s="38">
        <f t="shared" si="0"/>
        <v>48585.9</v>
      </c>
      <c r="M9" s="38">
        <f t="shared" si="0"/>
        <v>48585.9</v>
      </c>
      <c r="N9" s="39">
        <f t="shared" si="0"/>
        <v>0</v>
      </c>
      <c r="O9" s="38"/>
    </row>
    <row r="10" spans="1:15" ht="37.5" customHeight="1" x14ac:dyDescent="0.3">
      <c r="A10" s="77" t="s">
        <v>181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ht="21" customHeight="1" x14ac:dyDescent="0.3">
      <c r="A11" s="71" t="s">
        <v>3</v>
      </c>
      <c r="B11" s="71" t="s">
        <v>89</v>
      </c>
      <c r="C11" s="71" t="s">
        <v>4</v>
      </c>
      <c r="D11" s="71" t="s">
        <v>87</v>
      </c>
      <c r="E11" s="71" t="s">
        <v>0</v>
      </c>
      <c r="F11" s="71"/>
      <c r="G11" s="71"/>
      <c r="H11" s="71" t="s">
        <v>43</v>
      </c>
      <c r="I11" s="71" t="s">
        <v>1</v>
      </c>
      <c r="J11" s="71"/>
      <c r="K11" s="71" t="s">
        <v>2</v>
      </c>
      <c r="L11" s="71"/>
      <c r="M11" s="71"/>
      <c r="N11" s="71"/>
      <c r="O11" s="71"/>
    </row>
    <row r="12" spans="1:15" ht="108" customHeight="1" x14ac:dyDescent="0.3">
      <c r="A12" s="71"/>
      <c r="B12" s="71"/>
      <c r="C12" s="71"/>
      <c r="D12" s="71"/>
      <c r="E12" s="18" t="s">
        <v>5</v>
      </c>
      <c r="F12" s="18" t="s">
        <v>6</v>
      </c>
      <c r="G12" s="19" t="s">
        <v>7</v>
      </c>
      <c r="H12" s="71"/>
      <c r="I12" s="19" t="s">
        <v>8</v>
      </c>
      <c r="J12" s="19" t="s">
        <v>9</v>
      </c>
      <c r="K12" s="19" t="s">
        <v>8</v>
      </c>
      <c r="L12" s="19" t="s">
        <v>9</v>
      </c>
      <c r="M12" s="19" t="s">
        <v>10</v>
      </c>
      <c r="N12" s="19" t="s">
        <v>11</v>
      </c>
      <c r="O12" s="19" t="s">
        <v>12</v>
      </c>
    </row>
    <row r="13" spans="1:15" ht="13.5" customHeight="1" x14ac:dyDescent="0.3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</row>
    <row r="14" spans="1:15" ht="15.6" x14ac:dyDescent="0.3">
      <c r="A14" s="8">
        <v>1</v>
      </c>
      <c r="B14" s="16">
        <v>1014</v>
      </c>
      <c r="C14" s="25" t="s">
        <v>50</v>
      </c>
      <c r="D14" s="6">
        <v>2000</v>
      </c>
      <c r="E14" s="22">
        <v>10410008</v>
      </c>
      <c r="F14" s="7" t="s">
        <v>27</v>
      </c>
      <c r="G14" s="7" t="s">
        <v>27</v>
      </c>
      <c r="H14" s="26" t="s">
        <v>91</v>
      </c>
      <c r="I14" s="8">
        <v>1</v>
      </c>
      <c r="J14" s="28">
        <v>256.3</v>
      </c>
      <c r="K14" s="8">
        <v>1</v>
      </c>
      <c r="L14" s="28">
        <v>256.3</v>
      </c>
      <c r="M14" s="30">
        <f t="shared" ref="M14:M23" si="1">L14</f>
        <v>256.3</v>
      </c>
      <c r="N14" s="30">
        <f t="shared" ref="N14:N27" si="2">L14-M14</f>
        <v>0</v>
      </c>
      <c r="O14" s="16">
        <v>10</v>
      </c>
    </row>
    <row r="15" spans="1:15" ht="15.6" x14ac:dyDescent="0.3">
      <c r="A15" s="8">
        <v>2</v>
      </c>
      <c r="B15" s="16">
        <v>1014</v>
      </c>
      <c r="C15" s="25" t="s">
        <v>51</v>
      </c>
      <c r="D15" s="6">
        <v>2007</v>
      </c>
      <c r="E15" s="6">
        <v>10480010</v>
      </c>
      <c r="F15" s="7" t="s">
        <v>27</v>
      </c>
      <c r="G15" s="7" t="s">
        <v>27</v>
      </c>
      <c r="H15" s="26" t="s">
        <v>91</v>
      </c>
      <c r="I15" s="8">
        <v>1</v>
      </c>
      <c r="J15" s="28">
        <v>3602.5</v>
      </c>
      <c r="K15" s="8">
        <v>1</v>
      </c>
      <c r="L15" s="28">
        <v>3602.5</v>
      </c>
      <c r="M15" s="30">
        <f t="shared" si="1"/>
        <v>3602.5</v>
      </c>
      <c r="N15" s="30">
        <f t="shared" si="2"/>
        <v>0</v>
      </c>
      <c r="O15" s="16">
        <v>10</v>
      </c>
    </row>
    <row r="16" spans="1:15" ht="31.2" x14ac:dyDescent="0.3">
      <c r="A16" s="8">
        <v>3</v>
      </c>
      <c r="B16" s="16">
        <v>1014</v>
      </c>
      <c r="C16" s="25" t="s">
        <v>52</v>
      </c>
      <c r="D16" s="6">
        <v>2000</v>
      </c>
      <c r="E16" s="6">
        <v>10490011</v>
      </c>
      <c r="F16" s="7" t="s">
        <v>27</v>
      </c>
      <c r="G16" s="7" t="s">
        <v>27</v>
      </c>
      <c r="H16" s="26" t="s">
        <v>91</v>
      </c>
      <c r="I16" s="8">
        <v>1</v>
      </c>
      <c r="J16" s="28">
        <v>1976</v>
      </c>
      <c r="K16" s="8">
        <v>1</v>
      </c>
      <c r="L16" s="28">
        <v>1976</v>
      </c>
      <c r="M16" s="30">
        <f t="shared" si="1"/>
        <v>1976</v>
      </c>
      <c r="N16" s="30">
        <f t="shared" si="2"/>
        <v>0</v>
      </c>
      <c r="O16" s="16">
        <v>10</v>
      </c>
    </row>
    <row r="17" spans="1:15" ht="31.2" x14ac:dyDescent="0.3">
      <c r="A17" s="8">
        <v>4</v>
      </c>
      <c r="B17" s="16">
        <v>1014</v>
      </c>
      <c r="C17" s="25" t="s">
        <v>53</v>
      </c>
      <c r="D17" s="6">
        <v>2007</v>
      </c>
      <c r="E17" s="6">
        <v>10480011</v>
      </c>
      <c r="F17" s="7" t="s">
        <v>27</v>
      </c>
      <c r="G17" s="7" t="s">
        <v>27</v>
      </c>
      <c r="H17" s="26" t="s">
        <v>91</v>
      </c>
      <c r="I17" s="8">
        <v>1</v>
      </c>
      <c r="J17" s="28">
        <v>3602.5</v>
      </c>
      <c r="K17" s="8">
        <v>1</v>
      </c>
      <c r="L17" s="28">
        <v>3602.5</v>
      </c>
      <c r="M17" s="30">
        <f t="shared" si="1"/>
        <v>3602.5</v>
      </c>
      <c r="N17" s="30">
        <f t="shared" si="2"/>
        <v>0</v>
      </c>
      <c r="O17" s="16">
        <v>10</v>
      </c>
    </row>
    <row r="18" spans="1:15" ht="23.25" customHeight="1" x14ac:dyDescent="0.3">
      <c r="A18" s="8">
        <v>5</v>
      </c>
      <c r="B18" s="16">
        <v>1014</v>
      </c>
      <c r="C18" s="25" t="s">
        <v>54</v>
      </c>
      <c r="D18" s="6">
        <v>2007</v>
      </c>
      <c r="E18" s="6">
        <v>10480012</v>
      </c>
      <c r="F18" s="7" t="s">
        <v>27</v>
      </c>
      <c r="G18" s="7" t="s">
        <v>27</v>
      </c>
      <c r="H18" s="26" t="s">
        <v>91</v>
      </c>
      <c r="I18" s="8">
        <v>1</v>
      </c>
      <c r="J18" s="28">
        <v>1468.5</v>
      </c>
      <c r="K18" s="8">
        <v>1</v>
      </c>
      <c r="L18" s="28">
        <v>1468.5</v>
      </c>
      <c r="M18" s="30">
        <f t="shared" si="1"/>
        <v>1468.5</v>
      </c>
      <c r="N18" s="30">
        <f t="shared" si="2"/>
        <v>0</v>
      </c>
      <c r="O18" s="16">
        <v>10</v>
      </c>
    </row>
    <row r="19" spans="1:15" ht="15.6" x14ac:dyDescent="0.3">
      <c r="A19" s="8">
        <v>6</v>
      </c>
      <c r="B19" s="16">
        <v>1014</v>
      </c>
      <c r="C19" s="25" t="s">
        <v>55</v>
      </c>
      <c r="D19" s="6">
        <v>2007</v>
      </c>
      <c r="E19" s="6">
        <v>10480013</v>
      </c>
      <c r="F19" s="7" t="s">
        <v>27</v>
      </c>
      <c r="G19" s="7" t="s">
        <v>27</v>
      </c>
      <c r="H19" s="26" t="s">
        <v>91</v>
      </c>
      <c r="I19" s="8">
        <v>1</v>
      </c>
      <c r="J19" s="28">
        <v>1665.4</v>
      </c>
      <c r="K19" s="8">
        <v>1</v>
      </c>
      <c r="L19" s="28">
        <v>1665.4</v>
      </c>
      <c r="M19" s="30">
        <f t="shared" si="1"/>
        <v>1665.4</v>
      </c>
      <c r="N19" s="30">
        <f t="shared" si="2"/>
        <v>0</v>
      </c>
      <c r="O19" s="16">
        <v>10</v>
      </c>
    </row>
    <row r="20" spans="1:15" ht="15.6" x14ac:dyDescent="0.3">
      <c r="A20" s="8">
        <v>7</v>
      </c>
      <c r="B20" s="16">
        <v>1014</v>
      </c>
      <c r="C20" s="25" t="s">
        <v>51</v>
      </c>
      <c r="D20" s="6">
        <v>2006</v>
      </c>
      <c r="E20" s="6">
        <v>10480014</v>
      </c>
      <c r="F20" s="7" t="s">
        <v>27</v>
      </c>
      <c r="G20" s="7" t="s">
        <v>27</v>
      </c>
      <c r="H20" s="26" t="s">
        <v>91</v>
      </c>
      <c r="I20" s="8">
        <v>1</v>
      </c>
      <c r="J20" s="28">
        <v>3500</v>
      </c>
      <c r="K20" s="8">
        <v>1</v>
      </c>
      <c r="L20" s="28">
        <v>3500</v>
      </c>
      <c r="M20" s="30">
        <f t="shared" si="1"/>
        <v>3500</v>
      </c>
      <c r="N20" s="30">
        <f t="shared" si="2"/>
        <v>0</v>
      </c>
      <c r="O20" s="16">
        <v>10</v>
      </c>
    </row>
    <row r="21" spans="1:15" ht="23.25" customHeight="1" x14ac:dyDescent="0.3">
      <c r="A21" s="8">
        <v>8</v>
      </c>
      <c r="B21" s="16">
        <v>1014</v>
      </c>
      <c r="C21" s="25" t="s">
        <v>55</v>
      </c>
      <c r="D21" s="6">
        <v>2007</v>
      </c>
      <c r="E21" s="6">
        <v>10480009</v>
      </c>
      <c r="F21" s="7" t="s">
        <v>27</v>
      </c>
      <c r="G21" s="7" t="s">
        <v>27</v>
      </c>
      <c r="H21" s="26" t="s">
        <v>91</v>
      </c>
      <c r="I21" s="8">
        <v>1</v>
      </c>
      <c r="J21" s="28">
        <v>1347.5</v>
      </c>
      <c r="K21" s="8">
        <v>1</v>
      </c>
      <c r="L21" s="28">
        <v>1347.5</v>
      </c>
      <c r="M21" s="30">
        <f t="shared" si="1"/>
        <v>1347.5</v>
      </c>
      <c r="N21" s="30">
        <f t="shared" si="2"/>
        <v>0</v>
      </c>
      <c r="O21" s="16">
        <v>10</v>
      </c>
    </row>
    <row r="22" spans="1:15" ht="46.8" x14ac:dyDescent="0.3">
      <c r="A22" s="8">
        <v>9</v>
      </c>
      <c r="B22" s="16">
        <v>1014</v>
      </c>
      <c r="C22" s="25" t="s">
        <v>57</v>
      </c>
      <c r="D22" s="6">
        <v>2010</v>
      </c>
      <c r="E22" s="6">
        <v>10480018</v>
      </c>
      <c r="F22" s="7" t="s">
        <v>27</v>
      </c>
      <c r="G22" s="7" t="s">
        <v>27</v>
      </c>
      <c r="H22" s="26" t="s">
        <v>91</v>
      </c>
      <c r="I22" s="8">
        <v>1</v>
      </c>
      <c r="J22" s="28">
        <v>353.1</v>
      </c>
      <c r="K22" s="8">
        <v>1</v>
      </c>
      <c r="L22" s="28">
        <v>353.1</v>
      </c>
      <c r="M22" s="31">
        <f t="shared" si="1"/>
        <v>353.1</v>
      </c>
      <c r="N22" s="31">
        <f t="shared" si="2"/>
        <v>0</v>
      </c>
      <c r="O22" s="17">
        <v>10</v>
      </c>
    </row>
    <row r="23" spans="1:15" ht="14.25" customHeight="1" x14ac:dyDescent="0.3">
      <c r="A23" s="8">
        <v>10</v>
      </c>
      <c r="B23" s="16">
        <v>1014</v>
      </c>
      <c r="C23" s="25" t="s">
        <v>58</v>
      </c>
      <c r="D23" s="6">
        <v>2009</v>
      </c>
      <c r="E23" s="6">
        <v>10480017</v>
      </c>
      <c r="F23" s="7" t="s">
        <v>27</v>
      </c>
      <c r="G23" s="7" t="s">
        <v>27</v>
      </c>
      <c r="H23" s="26" t="s">
        <v>91</v>
      </c>
      <c r="I23" s="8">
        <v>1</v>
      </c>
      <c r="J23" s="28">
        <v>291</v>
      </c>
      <c r="K23" s="8">
        <v>1</v>
      </c>
      <c r="L23" s="28">
        <v>291</v>
      </c>
      <c r="M23" s="31">
        <f t="shared" si="1"/>
        <v>291</v>
      </c>
      <c r="N23" s="31">
        <f t="shared" si="2"/>
        <v>0</v>
      </c>
      <c r="O23" s="17">
        <v>10</v>
      </c>
    </row>
    <row r="24" spans="1:15" ht="14.25" customHeight="1" x14ac:dyDescent="0.3">
      <c r="A24" s="8">
        <v>11</v>
      </c>
      <c r="B24" s="16">
        <v>1014</v>
      </c>
      <c r="C24" s="25" t="s">
        <v>64</v>
      </c>
      <c r="D24" s="6">
        <v>2010</v>
      </c>
      <c r="E24" s="22">
        <v>10480019</v>
      </c>
      <c r="F24" s="7" t="s">
        <v>27</v>
      </c>
      <c r="G24" s="7" t="s">
        <v>27</v>
      </c>
      <c r="H24" s="26" t="s">
        <v>91</v>
      </c>
      <c r="I24" s="8">
        <v>1</v>
      </c>
      <c r="J24" s="28">
        <v>8550</v>
      </c>
      <c r="K24" s="8">
        <v>1</v>
      </c>
      <c r="L24" s="28">
        <v>8550</v>
      </c>
      <c r="M24" s="31">
        <v>8550</v>
      </c>
      <c r="N24" s="31">
        <f t="shared" si="2"/>
        <v>0</v>
      </c>
      <c r="O24" s="17">
        <v>10</v>
      </c>
    </row>
    <row r="25" spans="1:15" ht="14.25" customHeight="1" x14ac:dyDescent="0.3">
      <c r="A25" s="8">
        <v>12</v>
      </c>
      <c r="B25" s="16">
        <v>1014</v>
      </c>
      <c r="C25" s="25" t="s">
        <v>78</v>
      </c>
      <c r="D25" s="6">
        <v>2019</v>
      </c>
      <c r="E25" s="22">
        <v>10480020</v>
      </c>
      <c r="F25" s="7" t="s">
        <v>27</v>
      </c>
      <c r="G25" s="7" t="s">
        <v>27</v>
      </c>
      <c r="H25" s="26" t="s">
        <v>91</v>
      </c>
      <c r="I25" s="8">
        <v>1</v>
      </c>
      <c r="J25" s="28">
        <v>8323</v>
      </c>
      <c r="K25" s="8">
        <v>1</v>
      </c>
      <c r="L25" s="28">
        <v>8323</v>
      </c>
      <c r="M25" s="31">
        <v>1378</v>
      </c>
      <c r="N25" s="31">
        <f t="shared" si="2"/>
        <v>6945</v>
      </c>
      <c r="O25" s="17">
        <v>10</v>
      </c>
    </row>
    <row r="26" spans="1:15" ht="44.25" customHeight="1" x14ac:dyDescent="0.3">
      <c r="A26" s="8">
        <v>13</v>
      </c>
      <c r="B26" s="16">
        <v>1014</v>
      </c>
      <c r="C26" s="25" t="s">
        <v>65</v>
      </c>
      <c r="D26" s="6">
        <v>2010</v>
      </c>
      <c r="E26" s="22" t="s">
        <v>82</v>
      </c>
      <c r="F26" s="7" t="s">
        <v>27</v>
      </c>
      <c r="G26" s="7" t="s">
        <v>27</v>
      </c>
      <c r="H26" s="26" t="s">
        <v>91</v>
      </c>
      <c r="I26" s="8">
        <v>2</v>
      </c>
      <c r="J26" s="28">
        <v>5416</v>
      </c>
      <c r="K26" s="8">
        <v>2</v>
      </c>
      <c r="L26" s="28">
        <v>5416</v>
      </c>
      <c r="M26" s="31">
        <v>5416</v>
      </c>
      <c r="N26" s="31">
        <f t="shared" si="2"/>
        <v>0</v>
      </c>
      <c r="O26" s="17">
        <v>10</v>
      </c>
    </row>
    <row r="27" spans="1:15" ht="24" customHeight="1" x14ac:dyDescent="0.3">
      <c r="A27" s="8">
        <v>14</v>
      </c>
      <c r="B27" s="17">
        <v>1014</v>
      </c>
      <c r="C27" s="25" t="s">
        <v>81</v>
      </c>
      <c r="D27" s="6">
        <v>2018</v>
      </c>
      <c r="E27" s="22" t="s">
        <v>214</v>
      </c>
      <c r="F27" s="7" t="s">
        <v>27</v>
      </c>
      <c r="G27" s="7" t="s">
        <v>27</v>
      </c>
      <c r="H27" s="23" t="s">
        <v>91</v>
      </c>
      <c r="I27" s="8">
        <v>3</v>
      </c>
      <c r="J27" s="28">
        <v>900</v>
      </c>
      <c r="K27" s="8">
        <v>3</v>
      </c>
      <c r="L27" s="28">
        <v>900</v>
      </c>
      <c r="M27" s="31">
        <v>900</v>
      </c>
      <c r="N27" s="31">
        <f t="shared" si="2"/>
        <v>0</v>
      </c>
      <c r="O27" s="23" t="s">
        <v>27</v>
      </c>
    </row>
    <row r="28" spans="1:15" ht="31.2" x14ac:dyDescent="0.3">
      <c r="A28" s="8">
        <v>1</v>
      </c>
      <c r="B28" s="17">
        <v>1014</v>
      </c>
      <c r="C28" s="25" t="s">
        <v>80</v>
      </c>
      <c r="D28" s="6">
        <v>2017</v>
      </c>
      <c r="E28" s="22" t="s">
        <v>83</v>
      </c>
      <c r="F28" s="7" t="s">
        <v>27</v>
      </c>
      <c r="G28" s="7" t="s">
        <v>27</v>
      </c>
      <c r="H28" s="26" t="s">
        <v>91</v>
      </c>
      <c r="I28" s="8">
        <v>2</v>
      </c>
      <c r="J28" s="28">
        <v>7697</v>
      </c>
      <c r="K28" s="8">
        <v>2</v>
      </c>
      <c r="L28" s="28">
        <v>7697</v>
      </c>
      <c r="M28" s="31">
        <f>7967/10*3</f>
        <v>2390.1000000000004</v>
      </c>
      <c r="N28" s="31">
        <f t="shared" ref="N28:N34" si="3">L28-M28</f>
        <v>5306.9</v>
      </c>
      <c r="O28" s="17">
        <v>10</v>
      </c>
    </row>
    <row r="29" spans="1:15" ht="15.6" x14ac:dyDescent="0.3">
      <c r="A29" s="8">
        <v>2</v>
      </c>
      <c r="B29" s="17">
        <v>1014</v>
      </c>
      <c r="C29" s="25" t="s">
        <v>86</v>
      </c>
      <c r="D29" s="6">
        <v>2019</v>
      </c>
      <c r="E29" s="22" t="s">
        <v>215</v>
      </c>
      <c r="F29" s="7" t="s">
        <v>27</v>
      </c>
      <c r="G29" s="7" t="s">
        <v>27</v>
      </c>
      <c r="H29" s="26" t="s">
        <v>91</v>
      </c>
      <c r="I29" s="8">
        <v>10</v>
      </c>
      <c r="J29" s="28">
        <v>4620</v>
      </c>
      <c r="K29" s="8">
        <v>10</v>
      </c>
      <c r="L29" s="28">
        <v>4620</v>
      </c>
      <c r="M29" s="31">
        <f>L29/10*2</f>
        <v>924</v>
      </c>
      <c r="N29" s="31">
        <f t="shared" si="3"/>
        <v>3696</v>
      </c>
      <c r="O29" s="17">
        <v>10</v>
      </c>
    </row>
    <row r="30" spans="1:15" ht="15.6" x14ac:dyDescent="0.3">
      <c r="A30" s="8">
        <v>3</v>
      </c>
      <c r="B30" s="17">
        <v>1014</v>
      </c>
      <c r="C30" s="25" t="s">
        <v>59</v>
      </c>
      <c r="D30" s="6">
        <v>1991</v>
      </c>
      <c r="E30" s="22">
        <v>10630074</v>
      </c>
      <c r="F30" s="7" t="s">
        <v>27</v>
      </c>
      <c r="G30" s="7" t="s">
        <v>27</v>
      </c>
      <c r="H30" s="26" t="s">
        <v>91</v>
      </c>
      <c r="I30" s="8">
        <v>2</v>
      </c>
      <c r="J30" s="28">
        <v>31.9</v>
      </c>
      <c r="K30" s="8">
        <v>2</v>
      </c>
      <c r="L30" s="28">
        <v>31.9</v>
      </c>
      <c r="M30" s="31">
        <f>L30</f>
        <v>31.9</v>
      </c>
      <c r="N30" s="31">
        <f t="shared" si="3"/>
        <v>0</v>
      </c>
      <c r="O30" s="17">
        <v>10</v>
      </c>
    </row>
    <row r="31" spans="1:15" ht="31.2" x14ac:dyDescent="0.3">
      <c r="A31" s="8">
        <v>4</v>
      </c>
      <c r="B31" s="17">
        <v>1014</v>
      </c>
      <c r="C31" s="25" t="s">
        <v>216</v>
      </c>
      <c r="D31" s="6">
        <v>2018</v>
      </c>
      <c r="E31" s="22" t="s">
        <v>84</v>
      </c>
      <c r="F31" s="7" t="s">
        <v>27</v>
      </c>
      <c r="G31" s="7" t="s">
        <v>27</v>
      </c>
      <c r="H31" s="26" t="s">
        <v>91</v>
      </c>
      <c r="I31" s="8">
        <v>2</v>
      </c>
      <c r="J31" s="28">
        <v>9000</v>
      </c>
      <c r="K31" s="8">
        <v>2</v>
      </c>
      <c r="L31" s="28">
        <v>9000</v>
      </c>
      <c r="M31" s="31">
        <v>1671.8</v>
      </c>
      <c r="N31" s="31">
        <f t="shared" si="3"/>
        <v>7328.2</v>
      </c>
      <c r="O31" s="17">
        <v>10</v>
      </c>
    </row>
    <row r="32" spans="1:15" ht="15.6" x14ac:dyDescent="0.3">
      <c r="A32" s="8">
        <v>5</v>
      </c>
      <c r="B32" s="17">
        <v>1014</v>
      </c>
      <c r="C32" s="25" t="s">
        <v>18</v>
      </c>
      <c r="D32" s="6">
        <v>1991</v>
      </c>
      <c r="E32" s="22">
        <v>10630054</v>
      </c>
      <c r="F32" s="7" t="s">
        <v>27</v>
      </c>
      <c r="G32" s="7" t="s">
        <v>27</v>
      </c>
      <c r="H32" s="26" t="s">
        <v>91</v>
      </c>
      <c r="I32" s="8">
        <v>1</v>
      </c>
      <c r="J32" s="28">
        <v>73.7</v>
      </c>
      <c r="K32" s="8">
        <v>1</v>
      </c>
      <c r="L32" s="28">
        <v>73.7</v>
      </c>
      <c r="M32" s="31">
        <f>L32</f>
        <v>73.7</v>
      </c>
      <c r="N32" s="31">
        <f t="shared" si="3"/>
        <v>0</v>
      </c>
      <c r="O32" s="17">
        <v>10</v>
      </c>
    </row>
    <row r="33" spans="1:15" ht="15.6" x14ac:dyDescent="0.3">
      <c r="A33" s="8">
        <v>6</v>
      </c>
      <c r="B33" s="17">
        <v>1014</v>
      </c>
      <c r="C33" s="25" t="s">
        <v>60</v>
      </c>
      <c r="D33" s="6">
        <v>2010</v>
      </c>
      <c r="E33" s="22" t="s">
        <v>61</v>
      </c>
      <c r="F33" s="7" t="s">
        <v>27</v>
      </c>
      <c r="G33" s="7" t="s">
        <v>27</v>
      </c>
      <c r="H33" s="26" t="s">
        <v>91</v>
      </c>
      <c r="I33" s="8">
        <v>6</v>
      </c>
      <c r="J33" s="28">
        <v>677.6</v>
      </c>
      <c r="K33" s="8">
        <v>6</v>
      </c>
      <c r="L33" s="28">
        <v>677.6</v>
      </c>
      <c r="M33" s="31">
        <f>L33</f>
        <v>677.6</v>
      </c>
      <c r="N33" s="31">
        <f t="shared" si="3"/>
        <v>0</v>
      </c>
      <c r="O33" s="17">
        <v>10</v>
      </c>
    </row>
    <row r="34" spans="1:15" ht="31.2" x14ac:dyDescent="0.3">
      <c r="A34" s="8">
        <v>7</v>
      </c>
      <c r="B34" s="17">
        <v>1014</v>
      </c>
      <c r="C34" s="25" t="s">
        <v>77</v>
      </c>
      <c r="D34" s="6">
        <v>1991</v>
      </c>
      <c r="E34" s="22" t="s">
        <v>217</v>
      </c>
      <c r="F34" s="7" t="s">
        <v>27</v>
      </c>
      <c r="G34" s="7" t="s">
        <v>27</v>
      </c>
      <c r="H34" s="26" t="s">
        <v>91</v>
      </c>
      <c r="I34" s="8">
        <v>6</v>
      </c>
      <c r="J34" s="28">
        <v>486</v>
      </c>
      <c r="K34" s="8">
        <v>6</v>
      </c>
      <c r="L34" s="28">
        <v>486</v>
      </c>
      <c r="M34" s="31">
        <v>486</v>
      </c>
      <c r="N34" s="31">
        <f t="shared" si="3"/>
        <v>0</v>
      </c>
      <c r="O34" s="17">
        <v>10</v>
      </c>
    </row>
    <row r="35" spans="1:15" ht="20.25" customHeight="1" x14ac:dyDescent="0.3">
      <c r="A35" s="8">
        <v>1</v>
      </c>
      <c r="B35" s="17">
        <v>1014</v>
      </c>
      <c r="C35" s="21" t="s">
        <v>66</v>
      </c>
      <c r="D35" s="16">
        <v>1998</v>
      </c>
      <c r="E35" s="22" t="s">
        <v>218</v>
      </c>
      <c r="F35" s="7" t="s">
        <v>27</v>
      </c>
      <c r="G35" s="7" t="s">
        <v>27</v>
      </c>
      <c r="H35" s="7" t="s">
        <v>91</v>
      </c>
      <c r="I35" s="8">
        <v>10</v>
      </c>
      <c r="J35" s="10">
        <v>598</v>
      </c>
      <c r="K35" s="8">
        <v>10</v>
      </c>
      <c r="L35" s="10">
        <v>598</v>
      </c>
      <c r="M35" s="29">
        <v>598</v>
      </c>
      <c r="N35" s="29">
        <f>L35-M35</f>
        <v>0</v>
      </c>
      <c r="O35" s="17">
        <v>10</v>
      </c>
    </row>
    <row r="36" spans="1:15" ht="15" customHeight="1" x14ac:dyDescent="0.3">
      <c r="A36" s="8">
        <v>2</v>
      </c>
      <c r="B36" s="17">
        <v>1014</v>
      </c>
      <c r="C36" s="21" t="s">
        <v>67</v>
      </c>
      <c r="D36" s="16">
        <v>1994</v>
      </c>
      <c r="E36" s="22">
        <v>1130011</v>
      </c>
      <c r="F36" s="7" t="s">
        <v>27</v>
      </c>
      <c r="G36" s="7" t="s">
        <v>27</v>
      </c>
      <c r="H36" s="7" t="s">
        <v>91</v>
      </c>
      <c r="I36" s="8">
        <v>1</v>
      </c>
      <c r="J36" s="10">
        <v>473</v>
      </c>
      <c r="K36" s="8">
        <v>1</v>
      </c>
      <c r="L36" s="10">
        <v>473</v>
      </c>
      <c r="M36" s="29">
        <v>473</v>
      </c>
      <c r="N36" s="29">
        <f t="shared" ref="N36:N44" si="4">L36-M36</f>
        <v>0</v>
      </c>
      <c r="O36" s="17">
        <v>10</v>
      </c>
    </row>
    <row r="37" spans="1:15" ht="15" customHeight="1" x14ac:dyDescent="0.3">
      <c r="A37" s="8">
        <v>3</v>
      </c>
      <c r="B37" s="17">
        <v>1014</v>
      </c>
      <c r="C37" s="21" t="s">
        <v>68</v>
      </c>
      <c r="D37" s="16">
        <v>1991</v>
      </c>
      <c r="E37" s="22" t="s">
        <v>219</v>
      </c>
      <c r="F37" s="7" t="s">
        <v>27</v>
      </c>
      <c r="G37" s="7" t="s">
        <v>27</v>
      </c>
      <c r="H37" s="7" t="s">
        <v>91</v>
      </c>
      <c r="I37" s="8">
        <v>2</v>
      </c>
      <c r="J37" s="10">
        <v>29</v>
      </c>
      <c r="K37" s="8">
        <v>2</v>
      </c>
      <c r="L37" s="10">
        <v>29</v>
      </c>
      <c r="M37" s="29">
        <v>29</v>
      </c>
      <c r="N37" s="29">
        <f t="shared" si="4"/>
        <v>0</v>
      </c>
      <c r="O37" s="17">
        <v>10</v>
      </c>
    </row>
    <row r="38" spans="1:15" ht="31.2" x14ac:dyDescent="0.3">
      <c r="A38" s="8">
        <v>4</v>
      </c>
      <c r="B38" s="17">
        <v>1014</v>
      </c>
      <c r="C38" s="21" t="s">
        <v>69</v>
      </c>
      <c r="D38" s="16">
        <v>1986</v>
      </c>
      <c r="E38" s="22" t="s">
        <v>220</v>
      </c>
      <c r="F38" s="7" t="s">
        <v>27</v>
      </c>
      <c r="G38" s="7" t="s">
        <v>27</v>
      </c>
      <c r="H38" s="7" t="s">
        <v>91</v>
      </c>
      <c r="I38" s="8">
        <v>2</v>
      </c>
      <c r="J38" s="10">
        <v>261</v>
      </c>
      <c r="K38" s="8">
        <v>2</v>
      </c>
      <c r="L38" s="10">
        <v>261</v>
      </c>
      <c r="M38" s="29">
        <v>261</v>
      </c>
      <c r="N38" s="29">
        <f t="shared" si="4"/>
        <v>0</v>
      </c>
      <c r="O38" s="17">
        <v>10</v>
      </c>
    </row>
    <row r="39" spans="1:15" ht="32.25" customHeight="1" x14ac:dyDescent="0.3">
      <c r="A39" s="8">
        <v>5</v>
      </c>
      <c r="B39" s="17">
        <v>1014</v>
      </c>
      <c r="C39" s="21" t="s">
        <v>70</v>
      </c>
      <c r="D39" s="16">
        <v>1989</v>
      </c>
      <c r="E39" s="22" t="s">
        <v>221</v>
      </c>
      <c r="F39" s="7" t="s">
        <v>27</v>
      </c>
      <c r="G39" s="7" t="s">
        <v>27</v>
      </c>
      <c r="H39" s="7" t="s">
        <v>91</v>
      </c>
      <c r="I39" s="8">
        <v>2</v>
      </c>
      <c r="J39" s="10">
        <v>271</v>
      </c>
      <c r="K39" s="8">
        <v>2</v>
      </c>
      <c r="L39" s="10">
        <v>271</v>
      </c>
      <c r="M39" s="29">
        <v>271</v>
      </c>
      <c r="N39" s="29">
        <f t="shared" si="4"/>
        <v>0</v>
      </c>
      <c r="O39" s="17">
        <v>10</v>
      </c>
    </row>
    <row r="40" spans="1:15" ht="15.6" x14ac:dyDescent="0.3">
      <c r="A40" s="8">
        <v>6</v>
      </c>
      <c r="B40" s="17">
        <v>1014</v>
      </c>
      <c r="C40" s="21" t="s">
        <v>71</v>
      </c>
      <c r="D40" s="16">
        <v>2005</v>
      </c>
      <c r="E40" s="6">
        <v>1130018</v>
      </c>
      <c r="F40" s="7" t="s">
        <v>27</v>
      </c>
      <c r="G40" s="7" t="s">
        <v>27</v>
      </c>
      <c r="H40" s="7" t="s">
        <v>91</v>
      </c>
      <c r="I40" s="8">
        <v>1</v>
      </c>
      <c r="J40" s="10">
        <v>3</v>
      </c>
      <c r="K40" s="8">
        <v>1</v>
      </c>
      <c r="L40" s="10">
        <v>3</v>
      </c>
      <c r="M40" s="29">
        <v>3</v>
      </c>
      <c r="N40" s="29">
        <f t="shared" si="4"/>
        <v>0</v>
      </c>
      <c r="O40" s="17">
        <v>10</v>
      </c>
    </row>
    <row r="41" spans="1:15" ht="15" customHeight="1" x14ac:dyDescent="0.3">
      <c r="A41" s="8">
        <v>7</v>
      </c>
      <c r="B41" s="17">
        <v>1014</v>
      </c>
      <c r="C41" s="21" t="s">
        <v>72</v>
      </c>
      <c r="D41" s="16">
        <v>2010</v>
      </c>
      <c r="E41" s="6">
        <v>1130019</v>
      </c>
      <c r="F41" s="7" t="s">
        <v>27</v>
      </c>
      <c r="G41" s="7" t="s">
        <v>27</v>
      </c>
      <c r="H41" s="7" t="s">
        <v>91</v>
      </c>
      <c r="I41" s="8">
        <v>1</v>
      </c>
      <c r="J41" s="10">
        <v>3</v>
      </c>
      <c r="K41" s="8">
        <v>1</v>
      </c>
      <c r="L41" s="10">
        <v>3</v>
      </c>
      <c r="M41" s="29">
        <v>3</v>
      </c>
      <c r="N41" s="29">
        <f t="shared" si="4"/>
        <v>0</v>
      </c>
      <c r="O41" s="17">
        <v>10</v>
      </c>
    </row>
    <row r="42" spans="1:15" ht="15.6" x14ac:dyDescent="0.3">
      <c r="A42" s="8">
        <v>8</v>
      </c>
      <c r="B42" s="17">
        <v>1014</v>
      </c>
      <c r="C42" s="21" t="s">
        <v>73</v>
      </c>
      <c r="D42" s="16">
        <v>1995</v>
      </c>
      <c r="E42" s="6">
        <v>1130020</v>
      </c>
      <c r="F42" s="7" t="s">
        <v>27</v>
      </c>
      <c r="G42" s="7" t="s">
        <v>27</v>
      </c>
      <c r="H42" s="7" t="s">
        <v>91</v>
      </c>
      <c r="I42" s="8">
        <v>1</v>
      </c>
      <c r="J42" s="10">
        <v>40</v>
      </c>
      <c r="K42" s="8">
        <v>1</v>
      </c>
      <c r="L42" s="10">
        <v>40</v>
      </c>
      <c r="M42" s="29">
        <v>40</v>
      </c>
      <c r="N42" s="29">
        <f t="shared" si="4"/>
        <v>0</v>
      </c>
      <c r="O42" s="17">
        <v>10</v>
      </c>
    </row>
    <row r="43" spans="1:15" ht="15.6" x14ac:dyDescent="0.3">
      <c r="A43" s="8">
        <v>9</v>
      </c>
      <c r="B43" s="17">
        <v>1014</v>
      </c>
      <c r="C43" s="21" t="s">
        <v>74</v>
      </c>
      <c r="D43" s="16">
        <v>1996</v>
      </c>
      <c r="E43" s="6">
        <v>1130022</v>
      </c>
      <c r="F43" s="7" t="s">
        <v>27</v>
      </c>
      <c r="G43" s="7" t="s">
        <v>27</v>
      </c>
      <c r="H43" s="7" t="s">
        <v>91</v>
      </c>
      <c r="I43" s="8">
        <v>1</v>
      </c>
      <c r="J43" s="10">
        <v>229</v>
      </c>
      <c r="K43" s="8">
        <v>1</v>
      </c>
      <c r="L43" s="10">
        <v>229</v>
      </c>
      <c r="M43" s="29">
        <v>229</v>
      </c>
      <c r="N43" s="29">
        <f t="shared" si="4"/>
        <v>0</v>
      </c>
      <c r="O43" s="17">
        <v>10</v>
      </c>
    </row>
    <row r="44" spans="1:15" ht="15.6" x14ac:dyDescent="0.3">
      <c r="A44" s="8">
        <v>10</v>
      </c>
      <c r="B44" s="17">
        <v>1014</v>
      </c>
      <c r="C44" s="25" t="s">
        <v>75</v>
      </c>
      <c r="D44" s="16">
        <v>2010</v>
      </c>
      <c r="E44" s="6">
        <v>1130023</v>
      </c>
      <c r="F44" s="7" t="s">
        <v>27</v>
      </c>
      <c r="G44" s="7" t="s">
        <v>27</v>
      </c>
      <c r="H44" s="7" t="s">
        <v>91</v>
      </c>
      <c r="I44" s="58">
        <v>1</v>
      </c>
      <c r="J44" s="52">
        <v>199</v>
      </c>
      <c r="K44" s="58">
        <v>1</v>
      </c>
      <c r="L44" s="52">
        <v>199</v>
      </c>
      <c r="M44" s="29">
        <v>199</v>
      </c>
      <c r="N44" s="29">
        <f t="shared" si="4"/>
        <v>0</v>
      </c>
      <c r="O44" s="17">
        <v>10</v>
      </c>
    </row>
    <row r="45" spans="1:15" ht="29.25" customHeight="1" x14ac:dyDescent="0.3">
      <c r="A45" s="8">
        <v>11</v>
      </c>
      <c r="B45" s="17">
        <v>1014</v>
      </c>
      <c r="C45" s="21" t="s">
        <v>76</v>
      </c>
      <c r="D45" s="16">
        <v>2000</v>
      </c>
      <c r="E45" s="6">
        <v>1130024</v>
      </c>
      <c r="F45" s="7" t="s">
        <v>27</v>
      </c>
      <c r="G45" s="7" t="s">
        <v>27</v>
      </c>
      <c r="H45" s="7" t="s">
        <v>91</v>
      </c>
      <c r="I45" s="8">
        <v>1</v>
      </c>
      <c r="J45" s="10">
        <v>540</v>
      </c>
      <c r="K45" s="8">
        <v>1</v>
      </c>
      <c r="L45" s="10">
        <v>540</v>
      </c>
      <c r="M45" s="29">
        <v>540</v>
      </c>
      <c r="N45" s="29">
        <f>L45-M45</f>
        <v>0</v>
      </c>
      <c r="O45" s="17">
        <v>10</v>
      </c>
    </row>
    <row r="46" spans="1:15" ht="15.6" x14ac:dyDescent="0.3">
      <c r="A46" s="75" t="s">
        <v>182</v>
      </c>
      <c r="B46" s="75"/>
      <c r="C46" s="75"/>
      <c r="D46" s="75"/>
      <c r="E46" s="75"/>
      <c r="F46" s="75"/>
      <c r="G46" s="75"/>
      <c r="H46" s="75"/>
      <c r="I46" s="8">
        <f>SUM(I14:I45)</f>
        <v>69</v>
      </c>
      <c r="J46" s="8">
        <f t="shared" ref="J46:N46" si="5">SUM(J14:J45)</f>
        <v>66484</v>
      </c>
      <c r="K46" s="8">
        <f t="shared" si="5"/>
        <v>69</v>
      </c>
      <c r="L46" s="8">
        <f t="shared" si="5"/>
        <v>66484</v>
      </c>
      <c r="M46" s="8">
        <f t="shared" si="5"/>
        <v>43207.899999999994</v>
      </c>
      <c r="N46" s="8">
        <f t="shared" si="5"/>
        <v>23276.1</v>
      </c>
      <c r="O46" s="7" t="s">
        <v>27</v>
      </c>
    </row>
    <row r="47" spans="1:15" ht="15" customHeight="1" x14ac:dyDescent="0.3">
      <c r="A47" s="3"/>
    </row>
    <row r="48" spans="1:15" x14ac:dyDescent="0.3">
      <c r="M48" s="70"/>
    </row>
  </sheetData>
  <mergeCells count="21">
    <mergeCell ref="C5:C6"/>
    <mergeCell ref="D5:D6"/>
    <mergeCell ref="E5:G5"/>
    <mergeCell ref="K5:O5"/>
    <mergeCell ref="A46:H46"/>
    <mergeCell ref="A2:O2"/>
    <mergeCell ref="A3:O3"/>
    <mergeCell ref="A10:O10"/>
    <mergeCell ref="A11:A12"/>
    <mergeCell ref="B11:B12"/>
    <mergeCell ref="C11:C12"/>
    <mergeCell ref="D11:D12"/>
    <mergeCell ref="E11:G11"/>
    <mergeCell ref="H11:H12"/>
    <mergeCell ref="I11:J11"/>
    <mergeCell ref="K11:O11"/>
    <mergeCell ref="A4:O4"/>
    <mergeCell ref="H5:H6"/>
    <mergeCell ref="I5:J5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до акту Культура</vt:lpstr>
      <vt:lpstr>додаток до акту КНП ЦМСД 2</vt:lpstr>
      <vt:lpstr>додаток до акту ДІМ</vt:lpstr>
      <vt:lpstr>додаток Викон.ком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Онацька Наталія Петрівна</cp:lastModifiedBy>
  <cp:lastPrinted>2021-05-25T05:34:29Z</cp:lastPrinted>
  <dcterms:created xsi:type="dcterms:W3CDTF">2021-02-05T07:41:42Z</dcterms:created>
  <dcterms:modified xsi:type="dcterms:W3CDTF">2021-12-15T08:29:24Z</dcterms:modified>
</cp:coreProperties>
</file>