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2-FS2\dfei\VFVS\БЮДЖЕТ 2022\ДОДАТКИ 2022\Додатки до ПРОЄКТУ\"/>
    </mc:Choice>
  </mc:AlternateContent>
  <bookViews>
    <workbookView xWindow="0" yWindow="0" windowWidth="22780" windowHeight="7190"/>
  </bookViews>
  <sheets>
    <sheet name="дод 4 (с)" sheetId="2" r:id="rId1"/>
  </sheets>
  <definedNames>
    <definedName name="_xlnm.Print_Titles" localSheetId="0">'дод 4 (с)'!$15:$15</definedName>
    <definedName name="_xlnm.Print_Area" localSheetId="0">'дод 4 (с)'!$A$1:$P$34</definedName>
  </definedNames>
  <calcPr calcId="162913"/>
</workbook>
</file>

<file path=xl/calcChain.xml><?xml version="1.0" encoding="utf-8"?>
<calcChain xmlns="http://schemas.openxmlformats.org/spreadsheetml/2006/main">
  <c r="F21" i="2" l="1"/>
  <c r="G27" i="2" l="1"/>
  <c r="I27" i="2"/>
  <c r="J27" i="2"/>
  <c r="K27" i="2"/>
  <c r="L27" i="2"/>
  <c r="M27" i="2"/>
  <c r="O27" i="2"/>
  <c r="P27" i="2"/>
  <c r="E27" i="2"/>
  <c r="O26" i="2"/>
  <c r="N26" i="2"/>
  <c r="M26" i="2"/>
  <c r="L26" i="2"/>
  <c r="P26" i="2" s="1"/>
  <c r="O25" i="2"/>
  <c r="N25" i="2"/>
  <c r="M25" i="2"/>
  <c r="L25" i="2"/>
  <c r="L24" i="2" s="1"/>
  <c r="L23" i="2" s="1"/>
  <c r="H25" i="2"/>
  <c r="N24" i="2"/>
  <c r="K24" i="2"/>
  <c r="J24" i="2"/>
  <c r="I24" i="2"/>
  <c r="H24" i="2"/>
  <c r="G24" i="2"/>
  <c r="F24" i="2"/>
  <c r="E24" i="2"/>
  <c r="N23" i="2"/>
  <c r="K23" i="2"/>
  <c r="J23" i="2"/>
  <c r="I23" i="2"/>
  <c r="H23" i="2"/>
  <c r="G23" i="2"/>
  <c r="F23" i="2"/>
  <c r="E23" i="2"/>
  <c r="O22" i="2"/>
  <c r="N22" i="2"/>
  <c r="M22" i="2"/>
  <c r="L22" i="2"/>
  <c r="P22" i="2" s="1"/>
  <c r="O21" i="2"/>
  <c r="O20" i="2" s="1"/>
  <c r="O19" i="2" s="1"/>
  <c r="N21" i="2"/>
  <c r="M21" i="2"/>
  <c r="M20" i="2" s="1"/>
  <c r="M19" i="2" s="1"/>
  <c r="H21" i="2"/>
  <c r="P21" i="2" s="1"/>
  <c r="P20" i="2" s="1"/>
  <c r="P19" i="2" s="1"/>
  <c r="L20" i="2"/>
  <c r="K20" i="2"/>
  <c r="K19" i="2" s="1"/>
  <c r="J20" i="2"/>
  <c r="I20" i="2"/>
  <c r="H20" i="2"/>
  <c r="H19" i="2" s="1"/>
  <c r="H27" i="2" s="1"/>
  <c r="G20" i="2"/>
  <c r="G19" i="2" s="1"/>
  <c r="F20" i="2"/>
  <c r="F19" i="2" s="1"/>
  <c r="F27" i="2" s="1"/>
  <c r="E20" i="2"/>
  <c r="L19" i="2"/>
  <c r="J19" i="2"/>
  <c r="I19" i="2"/>
  <c r="E19" i="2"/>
  <c r="M18" i="2"/>
  <c r="M17" i="2" s="1"/>
  <c r="M16" i="2" s="1"/>
  <c r="K18" i="2"/>
  <c r="O18" i="2" s="1"/>
  <c r="O17" i="2" s="1"/>
  <c r="O16" i="2" s="1"/>
  <c r="J18" i="2"/>
  <c r="N18" i="2" s="1"/>
  <c r="N17" i="2" s="1"/>
  <c r="N16" i="2" s="1"/>
  <c r="H18" i="2"/>
  <c r="H17" i="2" s="1"/>
  <c r="H16" i="2" s="1"/>
  <c r="K17" i="2"/>
  <c r="J17" i="2"/>
  <c r="J16" i="2" s="1"/>
  <c r="I17" i="2"/>
  <c r="G17" i="2"/>
  <c r="F17" i="2"/>
  <c r="F16" i="2" s="1"/>
  <c r="E17" i="2"/>
  <c r="K16" i="2"/>
  <c r="I16" i="2"/>
  <c r="G16" i="2"/>
  <c r="E16" i="2"/>
  <c r="N20" i="2" l="1"/>
  <c r="N19" i="2" s="1"/>
  <c r="N27" i="2" s="1"/>
  <c r="M24" i="2"/>
  <c r="M23" i="2" s="1"/>
  <c r="L18" i="2"/>
  <c r="O24" i="2"/>
  <c r="O23" i="2" s="1"/>
  <c r="P25" i="2"/>
  <c r="P24" i="2" s="1"/>
  <c r="P23" i="2" s="1"/>
  <c r="P18" i="2" l="1"/>
  <c r="P17" i="2" s="1"/>
  <c r="P16" i="2" s="1"/>
  <c r="L17" i="2"/>
  <c r="L16" i="2" s="1"/>
</calcChain>
</file>

<file path=xl/sharedStrings.xml><?xml version="1.0" encoding="utf-8"?>
<sst xmlns="http://schemas.openxmlformats.org/spreadsheetml/2006/main" count="70" uniqueCount="51">
  <si>
    <t>(грн)</t>
  </si>
  <si>
    <t>Код Функціональної класифікації видатків та кредитування бюджету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</si>
  <si>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</si>
  <si>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</si>
  <si>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</si>
  <si>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</si>
  <si>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</si>
  <si>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</si>
  <si>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</si>
  <si>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</si>
  <si>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</si>
  <si>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</si>
  <si>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</si>
  <si>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</si>
  <si>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</si>
  <si>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</si>
  <si>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</si>
  <si>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</si>
  <si>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</si>
  <si>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</si>
  <si>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</si>
  <si>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</si>
  <si>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</si>
  <si>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</si>
  <si>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</si>
  <si>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</si>
  <si>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</si>
  <si>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</si>
  <si>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</si>
  <si>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</si>
  <si>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3700000</t>
  </si>
  <si>
    <t>Департамент фінансів, економіки та інвестицій Сумської міської ради</t>
  </si>
  <si>
    <t>3718881</t>
  </si>
  <si>
    <t>8881</t>
  </si>
  <si>
    <t>3718882</t>
  </si>
  <si>
    <t>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</si>
  <si>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</si>
  <si>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</si>
  <si>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Сумський міський голова</t>
  </si>
  <si>
    <t>Надання пільгових довгострокових кредитів молодим сім’ям та одиноким молодим громадянам на будівництво/реконструкцію/    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</si>
  <si>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 придбання житла</t>
  </si>
  <si>
    <t>Олександр ЛИСЕНКО</t>
  </si>
  <si>
    <t>Кредитування бюджету Сумської міської територіальної громади у 2022 році</t>
  </si>
  <si>
    <r>
      <t xml:space="preserve">       </t>
    </r>
    <r>
      <rPr>
        <u/>
        <sz val="16"/>
        <color rgb="FF000000"/>
        <rFont val="Times New Roman"/>
        <family val="1"/>
        <charset val="204"/>
      </rPr>
      <t>18531000000</t>
    </r>
  </si>
  <si>
    <t xml:space="preserve">           (код бюджету)</t>
  </si>
  <si>
    <t>до  рішення  Сумської  міської  ради</t>
  </si>
  <si>
    <t>від      грудня  2021  року  №      -   МР</t>
  </si>
  <si>
    <t>територіальної громади на 2022 рік»</t>
  </si>
  <si>
    <t xml:space="preserve">«Про    бюджет   Сумської    міської </t>
  </si>
  <si>
    <t xml:space="preserve">                     Додаток  4</t>
  </si>
  <si>
    <t>Виконавець: Липова С.А.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</si>
</sst>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8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2" fillId="2" borderId="0" xfId="0" applyNumberFormat="1" applyFont="1" applyFill="1" applyAlignment="1" applyProtection="1"/>
    <xf numFmtId="3" fontId="14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textRotation="180"/>
    </xf>
    <xf numFmtId="0" fontId="12" fillId="2" borderId="0" xfId="0" applyFont="1" applyFill="1"/>
    <xf numFmtId="4" fontId="12" fillId="2" borderId="0" xfId="0" applyNumberFormat="1" applyFont="1" applyFill="1"/>
    <xf numFmtId="0" fontId="17" fillId="2" borderId="0" xfId="0" applyFont="1" applyFill="1"/>
    <xf numFmtId="49" fontId="16" fillId="2" borderId="1" xfId="0" applyNumberFormat="1" applyFont="1" applyFill="1" applyBorder="1" applyAlignment="1" applyProtection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 applyProtection="1">
      <alignment horizontal="center" vertical="center"/>
    </xf>
    <xf numFmtId="49" fontId="21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3" fillId="2" borderId="0" xfId="0" applyFont="1" applyFill="1"/>
    <xf numFmtId="0" fontId="16" fillId="2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textRotation="180"/>
    </xf>
    <xf numFmtId="0" fontId="18" fillId="2" borderId="0" xfId="0" applyFont="1" applyFill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9" fillId="2" borderId="0" xfId="0" applyFont="1" applyFill="1"/>
    <xf numFmtId="0" fontId="29" fillId="2" borderId="0" xfId="0" applyNumberFormat="1" applyFont="1" applyFill="1" applyAlignment="1" applyProtection="1"/>
    <xf numFmtId="4" fontId="29" fillId="2" borderId="0" xfId="0" applyNumberFormat="1" applyFont="1" applyFill="1" applyAlignment="1" applyProtection="1"/>
    <xf numFmtId="0" fontId="29" fillId="2" borderId="0" xfId="0" applyNumberFormat="1" applyFont="1" applyFill="1" applyAlignment="1" applyProtection="1">
      <alignment horizontal="center"/>
    </xf>
    <xf numFmtId="0" fontId="29" fillId="2" borderId="0" xfId="0" applyFont="1" applyFill="1" applyAlignment="1">
      <alignment vertical="top"/>
    </xf>
    <xf numFmtId="0" fontId="29" fillId="2" borderId="0" xfId="0" applyFont="1" applyFill="1" applyBorder="1"/>
    <xf numFmtId="49" fontId="29" fillId="2" borderId="0" xfId="0" applyNumberFormat="1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textRotation="180"/>
    </xf>
    <xf numFmtId="0" fontId="29" fillId="2" borderId="0" xfId="0" applyFont="1" applyFill="1" applyAlignment="1">
      <alignment horizontal="center"/>
    </xf>
    <xf numFmtId="4" fontId="29" fillId="2" borderId="0" xfId="0" applyNumberFormat="1" applyFont="1" applyFill="1"/>
    <xf numFmtId="0" fontId="25" fillId="2" borderId="0" xfId="0" applyFont="1" applyFill="1" applyAlignment="1">
      <alignment vertical="center" textRotation="180"/>
    </xf>
    <xf numFmtId="0" fontId="25" fillId="2" borderId="0" xfId="0" applyFont="1" applyFill="1" applyAlignment="1">
      <alignment horizontal="center" vertical="center" textRotation="180"/>
    </xf>
    <xf numFmtId="0" fontId="2" fillId="2" borderId="1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left"/>
    </xf>
    <xf numFmtId="49" fontId="30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textRotation="180"/>
    </xf>
    <xf numFmtId="0" fontId="29" fillId="2" borderId="0" xfId="0" applyNumberFormat="1" applyFont="1" applyFill="1" applyAlignment="1" applyProtection="1">
      <alignment horizontal="left"/>
    </xf>
    <xf numFmtId="0" fontId="29" fillId="2" borderId="0" xfId="0" applyFont="1" applyFill="1" applyBorder="1" applyAlignment="1">
      <alignment horizontal="center" vertical="distributed" wrapText="1"/>
    </xf>
    <xf numFmtId="14" fontId="29" fillId="2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Zeros="0" tabSelected="1" view="pageBreakPreview" topLeftCell="A26" zoomScale="70" zoomScaleNormal="100" zoomScaleSheetLayoutView="70" workbookViewId="0">
      <selection activeCell="F41" sqref="F41"/>
    </sheetView>
  </sheetViews>
  <sheetFormatPr defaultColWidth="8.8984375" defaultRowHeight="13" x14ac:dyDescent="0.3"/>
  <cols>
    <col min="1" max="1" width="9.09765625" style="1" customWidth="1"/>
    <col min="2" max="2" width="9.69921875" style="1" customWidth="1"/>
    <col min="3" max="3" width="8.796875" style="1" customWidth="1"/>
    <col min="4" max="4" width="28.09765625" style="1" customWidth="1"/>
    <col min="5" max="5" width="12.69921875" style="1" customWidth="1"/>
    <col min="6" max="6" width="11.8984375" style="1" customWidth="1"/>
    <col min="7" max="7" width="13.59765625" style="1" customWidth="1"/>
    <col min="8" max="8" width="11.69921875" style="1" customWidth="1"/>
    <col min="9" max="9" width="7.3984375" style="1" customWidth="1"/>
    <col min="10" max="10" width="13.69921875" style="1" customWidth="1"/>
    <col min="11" max="11" width="13" style="1" customWidth="1"/>
    <col min="12" max="12" width="14.09765625" style="1" customWidth="1"/>
    <col min="13" max="13" width="14" style="1" customWidth="1"/>
    <col min="14" max="14" width="12.3984375" style="1" customWidth="1"/>
    <col min="15" max="15" width="13.09765625" style="1" customWidth="1"/>
    <col min="16" max="16" width="12.796875" style="1" customWidth="1"/>
    <col min="17" max="17" width="6" style="48" customWidth="1"/>
    <col min="18" max="16384" width="8.8984375" style="1"/>
  </cols>
  <sheetData>
    <row r="1" spans="1:17" ht="18" x14ac:dyDescent="0.4">
      <c r="K1" s="51" t="s">
        <v>49</v>
      </c>
      <c r="L1" s="51"/>
      <c r="M1" s="51"/>
      <c r="N1" s="51"/>
      <c r="O1" s="51"/>
      <c r="P1" s="51"/>
      <c r="Q1" s="47">
        <v>24</v>
      </c>
    </row>
    <row r="2" spans="1:17" ht="18" x14ac:dyDescent="0.4">
      <c r="K2" s="51" t="s">
        <v>45</v>
      </c>
      <c r="L2" s="51"/>
      <c r="M2" s="51"/>
      <c r="N2" s="51"/>
      <c r="O2" s="51"/>
      <c r="P2" s="51"/>
      <c r="Q2" s="47"/>
    </row>
    <row r="3" spans="1:17" ht="19.399999999999999" customHeight="1" x14ac:dyDescent="0.4">
      <c r="K3" s="51" t="s">
        <v>48</v>
      </c>
      <c r="L3" s="51"/>
      <c r="M3" s="51"/>
      <c r="N3" s="51"/>
      <c r="O3" s="51"/>
      <c r="P3" s="51"/>
      <c r="Q3" s="47"/>
    </row>
    <row r="4" spans="1:17" ht="18" x14ac:dyDescent="0.4">
      <c r="K4" s="51" t="s">
        <v>47</v>
      </c>
      <c r="L4" s="51"/>
      <c r="M4" s="51"/>
      <c r="N4" s="51"/>
      <c r="O4" s="51"/>
      <c r="P4" s="51"/>
      <c r="Q4" s="47"/>
    </row>
    <row r="5" spans="1:17" ht="19.399999999999999" customHeight="1" x14ac:dyDescent="0.4">
      <c r="K5" s="51" t="s">
        <v>46</v>
      </c>
      <c r="L5" s="51"/>
      <c r="M5" s="51"/>
      <c r="N5" s="51"/>
      <c r="O5" s="51"/>
      <c r="P5" s="51"/>
      <c r="Q5" s="47"/>
    </row>
    <row r="6" spans="1:17" ht="26.5" customHeight="1" x14ac:dyDescent="0.3">
      <c r="O6" s="2"/>
      <c r="Q6" s="47"/>
    </row>
    <row r="7" spans="1:17" ht="25" x14ac:dyDescent="0.3">
      <c r="A7" s="50" t="s">
        <v>42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47"/>
    </row>
    <row r="8" spans="1:17" ht="15" customHeight="1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7"/>
    </row>
    <row r="9" spans="1:17" ht="20.5" x14ac:dyDescent="0.3">
      <c r="C9" s="34"/>
      <c r="D9" s="34"/>
      <c r="E9" s="34"/>
      <c r="F9" s="34"/>
      <c r="G9" s="52" t="s">
        <v>43</v>
      </c>
      <c r="H9" s="52"/>
      <c r="I9" s="52"/>
      <c r="J9" s="34"/>
      <c r="K9" s="34"/>
      <c r="L9" s="34"/>
      <c r="M9" s="34"/>
      <c r="N9" s="34"/>
      <c r="O9" s="34"/>
      <c r="P9" s="34"/>
      <c r="Q9" s="47"/>
    </row>
    <row r="10" spans="1:17" ht="15.5" x14ac:dyDescent="0.3">
      <c r="G10" s="53" t="s">
        <v>44</v>
      </c>
      <c r="H10" s="53"/>
      <c r="I10" s="53"/>
      <c r="Q10" s="47"/>
    </row>
    <row r="11" spans="1:17" ht="15.5" x14ac:dyDescent="0.3">
      <c r="G11" s="35"/>
      <c r="H11" s="35"/>
      <c r="I11" s="35"/>
      <c r="P11" s="36" t="s">
        <v>0</v>
      </c>
      <c r="Q11" s="47"/>
    </row>
    <row r="12" spans="1:17" x14ac:dyDescent="0.3">
      <c r="A12" s="54" t="s">
        <v>27</v>
      </c>
      <c r="B12" s="54" t="s">
        <v>28</v>
      </c>
      <c r="C12" s="54" t="s">
        <v>1</v>
      </c>
      <c r="D12" s="55" t="s">
        <v>29</v>
      </c>
      <c r="E12" s="55" t="s">
        <v>2</v>
      </c>
      <c r="F12" s="55"/>
      <c r="G12" s="55"/>
      <c r="H12" s="55"/>
      <c r="I12" s="55" t="s">
        <v>3</v>
      </c>
      <c r="J12" s="55"/>
      <c r="K12" s="55"/>
      <c r="L12" s="55"/>
      <c r="M12" s="55" t="s">
        <v>4</v>
      </c>
      <c r="N12" s="55"/>
      <c r="O12" s="55"/>
      <c r="P12" s="55"/>
      <c r="Q12" s="47"/>
    </row>
    <row r="13" spans="1:17" ht="20.399999999999999" customHeight="1" x14ac:dyDescent="0.3">
      <c r="A13" s="54"/>
      <c r="B13" s="54"/>
      <c r="C13" s="54"/>
      <c r="D13" s="55"/>
      <c r="E13" s="55" t="s">
        <v>5</v>
      </c>
      <c r="F13" s="55" t="s">
        <v>6</v>
      </c>
      <c r="G13" s="55"/>
      <c r="H13" s="55" t="s">
        <v>7</v>
      </c>
      <c r="I13" s="55" t="s">
        <v>5</v>
      </c>
      <c r="J13" s="55" t="s">
        <v>6</v>
      </c>
      <c r="K13" s="55"/>
      <c r="L13" s="55" t="s">
        <v>7</v>
      </c>
      <c r="M13" s="55" t="s">
        <v>5</v>
      </c>
      <c r="N13" s="55" t="s">
        <v>6</v>
      </c>
      <c r="O13" s="55"/>
      <c r="P13" s="55" t="s">
        <v>7</v>
      </c>
      <c r="Q13" s="47"/>
    </row>
    <row r="14" spans="1:17" ht="51" customHeight="1" x14ac:dyDescent="0.3">
      <c r="A14" s="54"/>
      <c r="B14" s="54"/>
      <c r="C14" s="54"/>
      <c r="D14" s="55"/>
      <c r="E14" s="55"/>
      <c r="F14" s="49" t="s">
        <v>8</v>
      </c>
      <c r="G14" s="49" t="s">
        <v>9</v>
      </c>
      <c r="H14" s="55"/>
      <c r="I14" s="55"/>
      <c r="J14" s="49" t="s">
        <v>8</v>
      </c>
      <c r="K14" s="49" t="s">
        <v>9</v>
      </c>
      <c r="L14" s="55"/>
      <c r="M14" s="55"/>
      <c r="N14" s="49" t="s">
        <v>8</v>
      </c>
      <c r="O14" s="49" t="s">
        <v>9</v>
      </c>
      <c r="P14" s="55"/>
      <c r="Q14" s="47"/>
    </row>
    <row r="15" spans="1:17" x14ac:dyDescent="0.3">
      <c r="A15" s="49">
        <v>1</v>
      </c>
      <c r="B15" s="49">
        <v>2</v>
      </c>
      <c r="C15" s="49">
        <v>3</v>
      </c>
      <c r="D15" s="49">
        <v>4</v>
      </c>
      <c r="E15" s="49">
        <v>5</v>
      </c>
      <c r="F15" s="49">
        <v>6</v>
      </c>
      <c r="G15" s="49">
        <v>7</v>
      </c>
      <c r="H15" s="49">
        <v>8</v>
      </c>
      <c r="I15" s="49">
        <v>9</v>
      </c>
      <c r="J15" s="49">
        <v>10</v>
      </c>
      <c r="K15" s="49">
        <v>11</v>
      </c>
      <c r="L15" s="49">
        <v>12</v>
      </c>
      <c r="M15" s="49">
        <v>13</v>
      </c>
      <c r="N15" s="49">
        <v>14</v>
      </c>
      <c r="O15" s="49">
        <v>15</v>
      </c>
      <c r="P15" s="49">
        <v>16</v>
      </c>
      <c r="Q15" s="47"/>
    </row>
    <row r="16" spans="1:17" s="8" customFormat="1" ht="40.25" customHeight="1" x14ac:dyDescent="0.25">
      <c r="A16" s="3" t="s">
        <v>12</v>
      </c>
      <c r="B16" s="4"/>
      <c r="C16" s="4"/>
      <c r="D16" s="5" t="s">
        <v>13</v>
      </c>
      <c r="E16" s="6">
        <f>E17</f>
        <v>0</v>
      </c>
      <c r="F16" s="6">
        <f t="shared" ref="F16:P17" si="0">F17</f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7">
        <f t="shared" si="0"/>
        <v>-7754092</v>
      </c>
      <c r="K16" s="7">
        <f t="shared" si="0"/>
        <v>-7754092</v>
      </c>
      <c r="L16" s="7">
        <f t="shared" si="0"/>
        <v>-7754092</v>
      </c>
      <c r="M16" s="7">
        <f t="shared" si="0"/>
        <v>0</v>
      </c>
      <c r="N16" s="7">
        <f t="shared" si="0"/>
        <v>-7754092</v>
      </c>
      <c r="O16" s="7">
        <f t="shared" si="0"/>
        <v>-7754092</v>
      </c>
      <c r="P16" s="7">
        <f t="shared" si="0"/>
        <v>-7754092</v>
      </c>
      <c r="Q16" s="47"/>
    </row>
    <row r="17" spans="1:17" s="8" customFormat="1" ht="33.5" customHeight="1" x14ac:dyDescent="0.25">
      <c r="A17" s="9" t="s">
        <v>14</v>
      </c>
      <c r="B17" s="10"/>
      <c r="C17" s="10"/>
      <c r="D17" s="11" t="s">
        <v>13</v>
      </c>
      <c r="E17" s="12">
        <f>E18</f>
        <v>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-7754092</v>
      </c>
      <c r="K17" s="12">
        <f t="shared" si="0"/>
        <v>-7754092</v>
      </c>
      <c r="L17" s="12">
        <f t="shared" si="0"/>
        <v>-7754092</v>
      </c>
      <c r="M17" s="12">
        <f t="shared" si="0"/>
        <v>0</v>
      </c>
      <c r="N17" s="12">
        <f t="shared" si="0"/>
        <v>-7754092</v>
      </c>
      <c r="O17" s="12">
        <f t="shared" si="0"/>
        <v>-7754092</v>
      </c>
      <c r="P17" s="12">
        <f t="shared" si="0"/>
        <v>-7754092</v>
      </c>
      <c r="Q17" s="47"/>
    </row>
    <row r="18" spans="1:17" s="13" customFormat="1" ht="36" customHeight="1" x14ac:dyDescent="0.3">
      <c r="A18" s="20" t="s">
        <v>15</v>
      </c>
      <c r="B18" s="20" t="s">
        <v>16</v>
      </c>
      <c r="C18" s="20" t="s">
        <v>17</v>
      </c>
      <c r="D18" s="31" t="s">
        <v>26</v>
      </c>
      <c r="E18" s="32"/>
      <c r="F18" s="32"/>
      <c r="G18" s="32"/>
      <c r="H18" s="32">
        <f t="shared" ref="H18" si="1">F18+E18</f>
        <v>0</v>
      </c>
      <c r="I18" s="32"/>
      <c r="J18" s="32">
        <f>-2054092-5700000</f>
        <v>-7754092</v>
      </c>
      <c r="K18" s="32">
        <f>-2054092-5700000</f>
        <v>-7754092</v>
      </c>
      <c r="L18" s="32">
        <f>J18+I18</f>
        <v>-7754092</v>
      </c>
      <c r="M18" s="32">
        <f>I18+E18</f>
        <v>0</v>
      </c>
      <c r="N18" s="32">
        <f>J18+F18</f>
        <v>-7754092</v>
      </c>
      <c r="O18" s="32">
        <f>K18+G18</f>
        <v>-7754092</v>
      </c>
      <c r="P18" s="32">
        <f>L18+H18</f>
        <v>-7754092</v>
      </c>
      <c r="Q18" s="47"/>
    </row>
    <row r="19" spans="1:17" s="13" customFormat="1" ht="56.4" customHeight="1" x14ac:dyDescent="0.3">
      <c r="A19" s="21" t="s">
        <v>18</v>
      </c>
      <c r="B19" s="20"/>
      <c r="C19" s="20"/>
      <c r="D19" s="22" t="s">
        <v>19</v>
      </c>
      <c r="E19" s="23">
        <f>E20</f>
        <v>1500000</v>
      </c>
      <c r="F19" s="23">
        <f t="shared" ref="F19:P19" si="2">F20</f>
        <v>1139495</v>
      </c>
      <c r="G19" s="23">
        <f t="shared" si="2"/>
        <v>0</v>
      </c>
      <c r="H19" s="23">
        <f t="shared" si="2"/>
        <v>2639495</v>
      </c>
      <c r="I19" s="23">
        <f t="shared" si="2"/>
        <v>0</v>
      </c>
      <c r="J19" s="23">
        <f t="shared" si="2"/>
        <v>-1100000</v>
      </c>
      <c r="K19" s="23">
        <f t="shared" si="2"/>
        <v>0</v>
      </c>
      <c r="L19" s="23">
        <f t="shared" si="2"/>
        <v>-1100000</v>
      </c>
      <c r="M19" s="23">
        <f t="shared" si="2"/>
        <v>1500000</v>
      </c>
      <c r="N19" s="23">
        <f t="shared" si="2"/>
        <v>39495</v>
      </c>
      <c r="O19" s="23">
        <f t="shared" si="2"/>
        <v>0</v>
      </c>
      <c r="P19" s="23">
        <f t="shared" si="2"/>
        <v>1539495</v>
      </c>
      <c r="Q19" s="47"/>
    </row>
    <row r="20" spans="1:17" s="13" customFormat="1" ht="54.65" customHeight="1" x14ac:dyDescent="0.3">
      <c r="A20" s="24" t="s">
        <v>20</v>
      </c>
      <c r="B20" s="25"/>
      <c r="C20" s="25"/>
      <c r="D20" s="26" t="s">
        <v>19</v>
      </c>
      <c r="E20" s="27">
        <f>E21+E22</f>
        <v>1500000</v>
      </c>
      <c r="F20" s="27">
        <f t="shared" ref="F20:P20" si="3">F21+F22</f>
        <v>1139495</v>
      </c>
      <c r="G20" s="27">
        <f t="shared" si="3"/>
        <v>0</v>
      </c>
      <c r="H20" s="27">
        <f t="shared" si="3"/>
        <v>2639495</v>
      </c>
      <c r="I20" s="27">
        <f t="shared" si="3"/>
        <v>0</v>
      </c>
      <c r="J20" s="27">
        <f t="shared" si="3"/>
        <v>-1100000</v>
      </c>
      <c r="K20" s="27">
        <f t="shared" si="3"/>
        <v>0</v>
      </c>
      <c r="L20" s="27">
        <f t="shared" si="3"/>
        <v>-1100000</v>
      </c>
      <c r="M20" s="27">
        <f t="shared" si="3"/>
        <v>1500000</v>
      </c>
      <c r="N20" s="27">
        <f t="shared" si="3"/>
        <v>39495</v>
      </c>
      <c r="O20" s="27">
        <f t="shared" si="3"/>
        <v>0</v>
      </c>
      <c r="P20" s="27">
        <f t="shared" si="3"/>
        <v>1539495</v>
      </c>
      <c r="Q20" s="47"/>
    </row>
    <row r="21" spans="1:17" s="13" customFormat="1" ht="59.5" customHeight="1" x14ac:dyDescent="0.3">
      <c r="A21" s="20" t="s">
        <v>21</v>
      </c>
      <c r="B21" s="20" t="s">
        <v>22</v>
      </c>
      <c r="C21" s="20" t="s">
        <v>23</v>
      </c>
      <c r="D21" s="31" t="s">
        <v>39</v>
      </c>
      <c r="E21" s="32">
        <v>1500000</v>
      </c>
      <c r="F21" s="32">
        <f>1100000+39495</f>
        <v>1139495</v>
      </c>
      <c r="G21" s="32"/>
      <c r="H21" s="32">
        <f>F21+E21</f>
        <v>2639495</v>
      </c>
      <c r="I21" s="32"/>
      <c r="J21" s="32"/>
      <c r="K21" s="32"/>
      <c r="L21" s="32"/>
      <c r="M21" s="32">
        <f t="shared" ref="M21:P22" si="4">I21+E21</f>
        <v>1500000</v>
      </c>
      <c r="N21" s="32">
        <f t="shared" si="4"/>
        <v>1139495</v>
      </c>
      <c r="O21" s="32">
        <f t="shared" si="4"/>
        <v>0</v>
      </c>
      <c r="P21" s="32">
        <f t="shared" si="4"/>
        <v>2639495</v>
      </c>
      <c r="Q21" s="56">
        <v>25</v>
      </c>
    </row>
    <row r="22" spans="1:17" s="13" customFormat="1" ht="74" customHeight="1" x14ac:dyDescent="0.3">
      <c r="A22" s="20" t="s">
        <v>24</v>
      </c>
      <c r="B22" s="20" t="s">
        <v>25</v>
      </c>
      <c r="C22" s="20" t="s">
        <v>23</v>
      </c>
      <c r="D22" s="31" t="s">
        <v>40</v>
      </c>
      <c r="E22" s="32"/>
      <c r="F22" s="32"/>
      <c r="G22" s="32"/>
      <c r="H22" s="32"/>
      <c r="I22" s="32"/>
      <c r="J22" s="32">
        <v>-1100000</v>
      </c>
      <c r="K22" s="32"/>
      <c r="L22" s="32">
        <f>J22+I22</f>
        <v>-1100000</v>
      </c>
      <c r="M22" s="32">
        <f t="shared" si="4"/>
        <v>0</v>
      </c>
      <c r="N22" s="32">
        <f t="shared" si="4"/>
        <v>-1100000</v>
      </c>
      <c r="O22" s="32">
        <f t="shared" si="4"/>
        <v>0</v>
      </c>
      <c r="P22" s="32">
        <f t="shared" si="4"/>
        <v>-1100000</v>
      </c>
      <c r="Q22" s="56"/>
    </row>
    <row r="23" spans="1:17" s="19" customFormat="1" ht="41" customHeight="1" x14ac:dyDescent="0.3">
      <c r="A23" s="21" t="s">
        <v>30</v>
      </c>
      <c r="B23" s="20"/>
      <c r="C23" s="20"/>
      <c r="D23" s="22" t="s">
        <v>31</v>
      </c>
      <c r="E23" s="23">
        <f>E24</f>
        <v>0</v>
      </c>
      <c r="F23" s="23">
        <f t="shared" ref="F23:P23" si="5">F24</f>
        <v>1852346</v>
      </c>
      <c r="G23" s="23">
        <f t="shared" si="5"/>
        <v>1852346</v>
      </c>
      <c r="H23" s="23">
        <f t="shared" si="5"/>
        <v>1852346</v>
      </c>
      <c r="I23" s="23">
        <f t="shared" si="5"/>
        <v>0</v>
      </c>
      <c r="J23" s="23">
        <f t="shared" si="5"/>
        <v>-1852346</v>
      </c>
      <c r="K23" s="23">
        <f t="shared" si="5"/>
        <v>-1852346</v>
      </c>
      <c r="L23" s="23">
        <f t="shared" si="5"/>
        <v>-1852346</v>
      </c>
      <c r="M23" s="23">
        <f t="shared" si="5"/>
        <v>0</v>
      </c>
      <c r="N23" s="23">
        <f t="shared" si="5"/>
        <v>0</v>
      </c>
      <c r="O23" s="23">
        <f t="shared" si="5"/>
        <v>0</v>
      </c>
      <c r="P23" s="23">
        <f t="shared" si="5"/>
        <v>0</v>
      </c>
      <c r="Q23" s="56"/>
    </row>
    <row r="24" spans="1:17" s="19" customFormat="1" ht="54.65" customHeight="1" x14ac:dyDescent="0.3">
      <c r="A24" s="24" t="s">
        <v>30</v>
      </c>
      <c r="B24" s="25"/>
      <c r="C24" s="25"/>
      <c r="D24" s="26" t="s">
        <v>31</v>
      </c>
      <c r="E24" s="27">
        <f>E25+E26</f>
        <v>0</v>
      </c>
      <c r="F24" s="27">
        <f t="shared" ref="F24:P24" si="6">F25+F26</f>
        <v>1852346</v>
      </c>
      <c r="G24" s="27">
        <f t="shared" si="6"/>
        <v>1852346</v>
      </c>
      <c r="H24" s="27">
        <f t="shared" si="6"/>
        <v>1852346</v>
      </c>
      <c r="I24" s="27">
        <f t="shared" si="6"/>
        <v>0</v>
      </c>
      <c r="J24" s="27">
        <f t="shared" si="6"/>
        <v>-1852346</v>
      </c>
      <c r="K24" s="27">
        <f t="shared" si="6"/>
        <v>-1852346</v>
      </c>
      <c r="L24" s="27">
        <f t="shared" si="6"/>
        <v>-1852346</v>
      </c>
      <c r="M24" s="27">
        <f t="shared" si="6"/>
        <v>0</v>
      </c>
      <c r="N24" s="27">
        <f t="shared" si="6"/>
        <v>0</v>
      </c>
      <c r="O24" s="27">
        <f t="shared" si="6"/>
        <v>0</v>
      </c>
      <c r="P24" s="27">
        <f t="shared" si="6"/>
        <v>0</v>
      </c>
      <c r="Q24" s="56"/>
    </row>
    <row r="25" spans="1:17" s="19" customFormat="1" ht="49.5" customHeight="1" x14ac:dyDescent="0.3">
      <c r="A25" s="20" t="s">
        <v>32</v>
      </c>
      <c r="B25" s="20" t="s">
        <v>33</v>
      </c>
      <c r="C25" s="20" t="s">
        <v>17</v>
      </c>
      <c r="D25" s="31" t="s">
        <v>36</v>
      </c>
      <c r="E25" s="32"/>
      <c r="F25" s="32">
        <v>1852346</v>
      </c>
      <c r="G25" s="32">
        <v>1852346</v>
      </c>
      <c r="H25" s="32">
        <f>F25+E25</f>
        <v>1852346</v>
      </c>
      <c r="I25" s="32"/>
      <c r="J25" s="32"/>
      <c r="K25" s="32"/>
      <c r="L25" s="32">
        <f>J25+I25</f>
        <v>0</v>
      </c>
      <c r="M25" s="32">
        <f t="shared" ref="M25:P26" si="7">I25+E25</f>
        <v>0</v>
      </c>
      <c r="N25" s="32">
        <f t="shared" si="7"/>
        <v>1852346</v>
      </c>
      <c r="O25" s="32">
        <f t="shared" si="7"/>
        <v>1852346</v>
      </c>
      <c r="P25" s="32">
        <f t="shared" si="7"/>
        <v>1852346</v>
      </c>
      <c r="Q25" s="56"/>
    </row>
    <row r="26" spans="1:17" s="19" customFormat="1" ht="57.5" x14ac:dyDescent="0.3">
      <c r="A26" s="20" t="s">
        <v>34</v>
      </c>
      <c r="B26" s="20" t="s">
        <v>35</v>
      </c>
      <c r="C26" s="20" t="s">
        <v>17</v>
      </c>
      <c r="D26" s="31" t="s">
        <v>37</v>
      </c>
      <c r="E26" s="32"/>
      <c r="F26" s="32"/>
      <c r="G26" s="32"/>
      <c r="H26" s="32"/>
      <c r="I26" s="32"/>
      <c r="J26" s="32">
        <v>-1852346</v>
      </c>
      <c r="K26" s="32">
        <v>-1852346</v>
      </c>
      <c r="L26" s="32">
        <f>J26+I26</f>
        <v>-1852346</v>
      </c>
      <c r="M26" s="32">
        <f t="shared" si="7"/>
        <v>0</v>
      </c>
      <c r="N26" s="32">
        <f t="shared" si="7"/>
        <v>-1852346</v>
      </c>
      <c r="O26" s="32">
        <f t="shared" si="7"/>
        <v>-1852346</v>
      </c>
      <c r="P26" s="32">
        <f t="shared" si="7"/>
        <v>-1852346</v>
      </c>
      <c r="Q26" s="56"/>
    </row>
    <row r="27" spans="1:17" ht="23" customHeight="1" x14ac:dyDescent="0.3">
      <c r="A27" s="28" t="s">
        <v>10</v>
      </c>
      <c r="B27" s="28" t="s">
        <v>10</v>
      </c>
      <c r="C27" s="28" t="s">
        <v>10</v>
      </c>
      <c r="D27" s="29" t="s">
        <v>11</v>
      </c>
      <c r="E27" s="23">
        <f>E19+E16+E23</f>
        <v>1500000</v>
      </c>
      <c r="F27" s="23">
        <f t="shared" ref="F27:P27" si="8">F19+F16+F23</f>
        <v>2991841</v>
      </c>
      <c r="G27" s="23">
        <f t="shared" si="8"/>
        <v>1852346</v>
      </c>
      <c r="H27" s="23">
        <f t="shared" si="8"/>
        <v>4491841</v>
      </c>
      <c r="I27" s="23">
        <f t="shared" si="8"/>
        <v>0</v>
      </c>
      <c r="J27" s="23">
        <f t="shared" si="8"/>
        <v>-10706438</v>
      </c>
      <c r="K27" s="23">
        <f t="shared" si="8"/>
        <v>-9606438</v>
      </c>
      <c r="L27" s="23">
        <f t="shared" si="8"/>
        <v>-10706438</v>
      </c>
      <c r="M27" s="23">
        <f t="shared" si="8"/>
        <v>1500000</v>
      </c>
      <c r="N27" s="23">
        <f t="shared" si="8"/>
        <v>-7714597</v>
      </c>
      <c r="O27" s="23">
        <f t="shared" si="8"/>
        <v>-7754092</v>
      </c>
      <c r="P27" s="23">
        <f t="shared" si="8"/>
        <v>-6214597</v>
      </c>
      <c r="Q27" s="56"/>
    </row>
    <row r="28" spans="1:17" x14ac:dyDescent="0.3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56"/>
    </row>
    <row r="29" spans="1:17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56"/>
    </row>
    <row r="30" spans="1:17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56"/>
    </row>
    <row r="31" spans="1:17" x14ac:dyDescent="0.3">
      <c r="Q31" s="56"/>
    </row>
    <row r="32" spans="1:17" s="37" customFormat="1" ht="20.5" x14ac:dyDescent="0.45">
      <c r="A32" s="57" t="s">
        <v>38</v>
      </c>
      <c r="B32" s="57"/>
      <c r="C32" s="57"/>
      <c r="D32" s="57"/>
      <c r="E32" s="57"/>
      <c r="G32" s="38"/>
      <c r="H32" s="39"/>
      <c r="M32" s="58" t="s">
        <v>41</v>
      </c>
      <c r="N32" s="58"/>
      <c r="O32" s="58"/>
      <c r="Q32" s="56"/>
    </row>
    <row r="33" spans="1:17" s="37" customFormat="1" ht="20.5" x14ac:dyDescent="0.45">
      <c r="A33" s="40"/>
      <c r="B33" s="40"/>
      <c r="C33" s="40"/>
      <c r="D33" s="38"/>
      <c r="E33" s="38"/>
      <c r="F33" s="38"/>
      <c r="G33" s="38"/>
      <c r="H33" s="39"/>
      <c r="Q33" s="56"/>
    </row>
    <row r="34" spans="1:17" s="37" customFormat="1" ht="20.5" x14ac:dyDescent="0.45">
      <c r="A34" s="41" t="s">
        <v>50</v>
      </c>
      <c r="B34" s="41"/>
      <c r="C34" s="42"/>
      <c r="D34" s="43"/>
      <c r="E34" s="43"/>
      <c r="G34" s="44"/>
      <c r="H34" s="45"/>
      <c r="Q34" s="56"/>
    </row>
    <row r="35" spans="1:17" s="37" customFormat="1" ht="20.5" x14ac:dyDescent="0.45">
      <c r="A35" s="38"/>
      <c r="B35" s="59"/>
      <c r="C35" s="59"/>
      <c r="D35" s="43"/>
      <c r="E35" s="43"/>
      <c r="F35" s="44"/>
      <c r="H35" s="46"/>
      <c r="Q35" s="56"/>
    </row>
    <row r="36" spans="1:17" s="17" customFormat="1" ht="15.5" x14ac:dyDescent="0.35">
      <c r="A36" s="14"/>
      <c r="B36" s="14"/>
      <c r="C36" s="14"/>
      <c r="D36" s="14"/>
      <c r="E36" s="15"/>
      <c r="F36" s="16"/>
      <c r="H36" s="18"/>
      <c r="Q36" s="33"/>
    </row>
  </sheetData>
  <mergeCells count="28">
    <mergeCell ref="Q21:Q35"/>
    <mergeCell ref="A32:E32"/>
    <mergeCell ref="M32:O32"/>
    <mergeCell ref="B35:C35"/>
    <mergeCell ref="M12:P12"/>
    <mergeCell ref="E13:E14"/>
    <mergeCell ref="F13:G13"/>
    <mergeCell ref="H13:H14"/>
    <mergeCell ref="I13:I14"/>
    <mergeCell ref="J13:K13"/>
    <mergeCell ref="L13:L14"/>
    <mergeCell ref="M13:M14"/>
    <mergeCell ref="N13:O13"/>
    <mergeCell ref="P13:P14"/>
    <mergeCell ref="G9:I9"/>
    <mergeCell ref="G10:I10"/>
    <mergeCell ref="A12:A14"/>
    <mergeCell ref="B12:B14"/>
    <mergeCell ref="C12:C14"/>
    <mergeCell ref="D12:D14"/>
    <mergeCell ref="E12:H12"/>
    <mergeCell ref="I12:L12"/>
    <mergeCell ref="A7:P7"/>
    <mergeCell ref="K1:P1"/>
    <mergeCell ref="K2:P2"/>
    <mergeCell ref="K3:P3"/>
    <mergeCell ref="K4:P4"/>
    <mergeCell ref="K5:P5"/>
  </mergeCells>
  <printOptions horizontalCentered="1"/>
  <pageMargins left="0.27559055118110237" right="0.27559055118110237" top="1.3779527559055118" bottom="0.39370078740157483" header="0.31496062992125984" footer="0.31496062992125984"/>
  <pageSetup paperSize="9" scale="77" fitToHeight="3" orientation="landscape" verticalDpi="0" r:id="rId1"/>
  <headerFooter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2021-12-15T20:34:19Z</cp:lastPrinted>
  <dcterms:created xsi:type="dcterms:W3CDTF">2018-10-18T06:20:03Z</dcterms:created>
  <dcterms:modified xsi:type="dcterms:W3CDTF">2021-12-15T20:34:23Z</dcterms:modified>
</cp:coreProperties>
</file>