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19\ДОДАТКИ\Звіт Кредитування\за 2019 рік\"/>
    </mc:Choice>
  </mc:AlternateContent>
  <bookViews>
    <workbookView xWindow="0" yWindow="170" windowWidth="15300" windowHeight="7370"/>
  </bookViews>
  <sheets>
    <sheet name="дод 4 (с)" sheetId="1" r:id="rId1"/>
  </sheets>
  <definedNames>
    <definedName name="_xlnm.Print_Area" localSheetId="0">'дод 4 (с)'!$A$1:$AD$28</definedName>
  </definedNames>
  <calcPr calcId="162913"/>
</workbook>
</file>

<file path=xl/calcChain.xml><?xml version="1.0" encoding="utf-8"?>
<calcChain xmlns="http://schemas.openxmlformats.org/spreadsheetml/2006/main">
  <c r="AB21" i="1" l="1"/>
  <c r="AC17" i="1" l="1"/>
  <c r="AC21" i="1"/>
  <c r="AB19" i="1"/>
  <c r="AB18" i="1" s="1"/>
  <c r="AA21" i="1"/>
  <c r="AC20" i="1"/>
  <c r="AB20" i="1"/>
  <c r="AA20" i="1"/>
  <c r="AC19" i="1"/>
  <c r="AC18" i="1" s="1"/>
  <c r="AC16" i="1"/>
  <c r="AC15" i="1" s="1"/>
  <c r="AB17" i="1"/>
  <c r="AB16" i="1" s="1"/>
  <c r="AB15" i="1" s="1"/>
  <c r="AA17" i="1"/>
  <c r="AA16" i="1" s="1"/>
  <c r="AA15" i="1" s="1"/>
  <c r="U21" i="1"/>
  <c r="T19" i="1"/>
  <c r="T18" i="1" s="1"/>
  <c r="S19" i="1"/>
  <c r="S18" i="1" s="1"/>
  <c r="R19" i="1"/>
  <c r="R18" i="1" s="1"/>
  <c r="U17" i="1"/>
  <c r="U16" i="1" s="1"/>
  <c r="U15" i="1" s="1"/>
  <c r="T16" i="1"/>
  <c r="T15" i="1" s="1"/>
  <c r="S16" i="1"/>
  <c r="R16" i="1"/>
  <c r="S15" i="1"/>
  <c r="R15" i="1"/>
  <c r="L20" i="1"/>
  <c r="L19" i="1" s="1"/>
  <c r="L18" i="1" s="1"/>
  <c r="K19" i="1"/>
  <c r="I19" i="1"/>
  <c r="I18" i="1" s="1"/>
  <c r="K18" i="1"/>
  <c r="K22" i="1" s="1"/>
  <c r="L16" i="1"/>
  <c r="K16" i="1"/>
  <c r="J16" i="1"/>
  <c r="I16" i="1"/>
  <c r="L15" i="1"/>
  <c r="K15" i="1"/>
  <c r="J15" i="1"/>
  <c r="I15" i="1"/>
  <c r="R22" i="1" l="1"/>
  <c r="T22" i="1"/>
  <c r="I22" i="1"/>
  <c r="AA19" i="1"/>
  <c r="AA18" i="1" s="1"/>
  <c r="AA22" i="1" s="1"/>
  <c r="L22" i="1"/>
  <c r="AD21" i="1"/>
  <c r="U19" i="1"/>
  <c r="U18" i="1" s="1"/>
  <c r="U22" i="1" s="1"/>
  <c r="AD20" i="1"/>
  <c r="AD19" i="1" s="1"/>
  <c r="AD18" i="1" s="1"/>
  <c r="AD22" i="1" s="1"/>
  <c r="AC22" i="1"/>
  <c r="S22" i="1"/>
  <c r="AD17" i="1"/>
  <c r="AD16" i="1" s="1"/>
  <c r="AD15" i="1" s="1"/>
  <c r="AB22" i="1"/>
  <c r="J19" i="1"/>
  <c r="J18" i="1" s="1"/>
  <c r="J22" i="1" s="1"/>
  <c r="F20" i="1"/>
  <c r="F19" i="1" l="1"/>
  <c r="F18" i="1" s="1"/>
  <c r="G19" i="1"/>
  <c r="G18" i="1" s="1"/>
  <c r="N19" i="1"/>
  <c r="N18" i="1" s="1"/>
  <c r="O19" i="1"/>
  <c r="O18" i="1" s="1"/>
  <c r="P19" i="1"/>
  <c r="P18" i="1" s="1"/>
  <c r="E19" i="1"/>
  <c r="E18" i="1" s="1"/>
  <c r="W21" i="1"/>
  <c r="X21" i="1"/>
  <c r="Y21" i="1"/>
  <c r="Y20" i="1"/>
  <c r="X20" i="1"/>
  <c r="W20" i="1"/>
  <c r="Q21" i="1"/>
  <c r="H20" i="1"/>
  <c r="F16" i="1"/>
  <c r="F15" i="1" s="1"/>
  <c r="G16" i="1"/>
  <c r="G15" i="1" s="1"/>
  <c r="H16" i="1"/>
  <c r="H15" i="1" s="1"/>
  <c r="N16" i="1"/>
  <c r="N15" i="1" s="1"/>
  <c r="O16" i="1"/>
  <c r="O15" i="1" s="1"/>
  <c r="P16" i="1"/>
  <c r="P15" i="1" s="1"/>
  <c r="E16" i="1"/>
  <c r="E15" i="1" s="1"/>
  <c r="Y17" i="1"/>
  <c r="Y16" i="1" s="1"/>
  <c r="Y15" i="1" s="1"/>
  <c r="X17" i="1"/>
  <c r="X16" i="1" s="1"/>
  <c r="X15" i="1" s="1"/>
  <c r="W17" i="1"/>
  <c r="W16" i="1" s="1"/>
  <c r="W15" i="1" s="1"/>
  <c r="Q17" i="1"/>
  <c r="Q16" i="1" l="1"/>
  <c r="Q15" i="1" s="1"/>
  <c r="V17" i="1"/>
  <c r="V16" i="1" s="1"/>
  <c r="V15" i="1" s="1"/>
  <c r="Z21" i="1"/>
  <c r="V21" i="1"/>
  <c r="V19" i="1" s="1"/>
  <c r="V18" i="1" s="1"/>
  <c r="H19" i="1"/>
  <c r="H18" i="1" s="1"/>
  <c r="M20" i="1"/>
  <c r="M19" i="1" s="1"/>
  <c r="M18" i="1" s="1"/>
  <c r="G22" i="1"/>
  <c r="Q19" i="1"/>
  <c r="Q18" i="1" s="1"/>
  <c r="Q22" i="1" s="1"/>
  <c r="V22" i="1" s="1"/>
  <c r="W19" i="1"/>
  <c r="W18" i="1" s="1"/>
  <c r="W22" i="1" s="1"/>
  <c r="Y19" i="1"/>
  <c r="Y18" i="1" s="1"/>
  <c r="Y22" i="1" s="1"/>
  <c r="H22" i="1"/>
  <c r="M22" i="1" s="1"/>
  <c r="X19" i="1"/>
  <c r="X18" i="1" s="1"/>
  <c r="X22" i="1" s="1"/>
  <c r="E22" i="1"/>
  <c r="P22" i="1"/>
  <c r="N22" i="1"/>
  <c r="F22" i="1"/>
  <c r="O22" i="1"/>
  <c r="Z17" i="1"/>
  <c r="Z16" i="1" s="1"/>
  <c r="Z15" i="1" s="1"/>
  <c r="Z20" i="1"/>
  <c r="Z19" i="1" s="1"/>
  <c r="Z18" i="1" s="1"/>
  <c r="Z22" i="1" l="1"/>
</calcChain>
</file>

<file path=xl/sharedStrings.xml><?xml version="1.0" encoding="utf-8"?>
<sst xmlns="http://schemas.openxmlformats.org/spreadsheetml/2006/main" count="80" uniqueCount="45">
  <si>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</si>
  <si>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</si>
  <si>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</si>
  <si>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</si>
  <si>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</si>
  <si>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</si>
  <si>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</si>
  <si>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</si>
  <si>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</si>
  <si>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</si>
  <si>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</si>
  <si>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</si>
  <si>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</si>
  <si>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</si>
  <si>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</si>
  <si>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</si>
  <si>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</si>
  <si>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</si>
  <si>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</si>
  <si>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</si>
  <si>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</si>
  <si>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</si>
  <si>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</si>
  <si>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</si>
  <si>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</si>
  <si>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</si>
  <si>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</si>
  <si>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</si>
  <si>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Сумський міський голова</t>
  </si>
  <si>
    <t>О.М. Лисенко</t>
  </si>
  <si>
    <t xml:space="preserve"> ____________  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</si>
  <si>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</si>
  <si>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</si>
  <si>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</si>
  <si>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</si>
  <si>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</si>
  <si>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</si>
  <si>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</si>
  <si>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Виконавець: Липова С.А.</t>
  </si>
  <si>
    <t>до   рішення   Сумської   міської   ради</t>
  </si>
  <si>
    <t xml:space="preserve">                   Додаток  № 4</t>
  </si>
  <si>
    <t>бюджету     м.   Суми    за     2019    рік»</t>
  </si>
  <si>
    <t xml:space="preserve">«Про   звіт   про    виконання   міського </t>
  </si>
  <si>
    <t>від                      2020 року  №         - МР</t>
  </si>
  <si>
    <t>Звіт про виконання повернення кредитів до міського бюджету та надання кредитів з міського бюджету 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</si>
</sst>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10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9" fontId="6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6" fillId="2" borderId="0" xfId="0" applyFont="1" applyFill="1"/>
    <xf numFmtId="0" fontId="16" fillId="2" borderId="0" xfId="0" applyNumberFormat="1" applyFont="1" applyFill="1" applyAlignment="1" applyProtection="1"/>
    <xf numFmtId="4" fontId="16" fillId="2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horizontal="center"/>
    </xf>
    <xf numFmtId="49" fontId="16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textRotation="180"/>
    </xf>
    <xf numFmtId="4" fontId="16" fillId="2" borderId="0" xfId="0" applyNumberFormat="1" applyFont="1" applyFill="1"/>
    <xf numFmtId="0" fontId="15" fillId="2" borderId="0" xfId="0" applyNumberFormat="1" applyFont="1" applyFill="1" applyAlignment="1" applyProtection="1"/>
    <xf numFmtId="3" fontId="17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textRotation="180"/>
    </xf>
    <xf numFmtId="0" fontId="15" fillId="2" borderId="0" xfId="0" applyFont="1" applyFill="1"/>
    <xf numFmtId="4" fontId="15" fillId="2" borderId="0" xfId="0" applyNumberFormat="1" applyFont="1" applyFill="1"/>
    <xf numFmtId="0" fontId="8" fillId="2" borderId="1" xfId="0" applyFont="1" applyFill="1" applyBorder="1" applyAlignment="1">
      <alignment horizontal="left" vertical="center" wrapText="1"/>
    </xf>
    <xf numFmtId="3" fontId="1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/>
    <xf numFmtId="164" fontId="1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right" vertical="center"/>
    </xf>
    <xf numFmtId="0" fontId="20" fillId="2" borderId="0" xfId="0" applyFont="1" applyFill="1"/>
    <xf numFmtId="0" fontId="20" fillId="2" borderId="0" xfId="0" applyNumberFormat="1" applyFont="1" applyFill="1" applyAlignment="1" applyProtection="1"/>
    <xf numFmtId="4" fontId="20" fillId="2" borderId="0" xfId="0" applyNumberFormat="1" applyFont="1" applyFill="1" applyAlignment="1" applyProtection="1"/>
    <xf numFmtId="0" fontId="20" fillId="2" borderId="0" xfId="0" applyFont="1" applyFill="1" applyAlignment="1">
      <alignment vertical="top"/>
    </xf>
    <xf numFmtId="0" fontId="20" fillId="2" borderId="0" xfId="0" applyFont="1" applyFill="1" applyBorder="1"/>
    <xf numFmtId="49" fontId="20" fillId="2" borderId="0" xfId="0" applyNumberFormat="1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textRotation="180"/>
    </xf>
    <xf numFmtId="0" fontId="20" fillId="2" borderId="0" xfId="0" applyFont="1" applyFill="1" applyAlignment="1">
      <alignment horizontal="center"/>
    </xf>
    <xf numFmtId="0" fontId="20" fillId="2" borderId="0" xfId="0" applyNumberFormat="1" applyFont="1" applyFill="1" applyAlignment="1" applyProtection="1">
      <alignment horizontal="left"/>
    </xf>
    <xf numFmtId="0" fontId="20" fillId="2" borderId="0" xfId="0" applyFont="1" applyFill="1" applyBorder="1" applyAlignment="1">
      <alignment horizontal="center" vertical="distributed" wrapText="1"/>
    </xf>
    <xf numFmtId="14" fontId="16" fillId="2" borderId="0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1" fillId="2" borderId="0" xfId="0" applyFont="1" applyFill="1" applyAlignment="1">
      <alignment horizontal="center" vertical="center" wrapText="1"/>
    </xf>
    <xf numFmtId="3" fontId="23" fillId="2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showZeros="0" tabSelected="1" view="pageBreakPreview" zoomScale="50" zoomScaleNormal="100" zoomScaleSheetLayoutView="50" workbookViewId="0">
      <selection activeCell="V14" sqref="V14"/>
    </sheetView>
  </sheetViews>
  <sheetFormatPr defaultColWidth="8.8984375" defaultRowHeight="13" x14ac:dyDescent="0.3"/>
  <cols>
    <col min="1" max="1" width="8.09765625" style="1" customWidth="1"/>
    <col min="2" max="2" width="8.59765625" style="1" customWidth="1"/>
    <col min="3" max="3" width="8.69921875" style="1" customWidth="1"/>
    <col min="4" max="4" width="21.09765625" style="1" customWidth="1"/>
    <col min="5" max="5" width="12.69921875" style="1" customWidth="1"/>
    <col min="6" max="6" width="11" style="1" customWidth="1"/>
    <col min="7" max="7" width="7.3984375" style="1" customWidth="1"/>
    <col min="8" max="8" width="12.8984375" style="1" customWidth="1"/>
    <col min="9" max="9" width="7.3984375" style="1" customWidth="1"/>
    <col min="10" max="10" width="10.3984375" style="1" customWidth="1"/>
    <col min="11" max="11" width="7.3984375" style="1" customWidth="1"/>
    <col min="12" max="12" width="10.59765625" style="1" customWidth="1"/>
    <col min="13" max="13" width="6.296875" style="1" customWidth="1"/>
    <col min="14" max="14" width="7.3984375" style="1" customWidth="1"/>
    <col min="15" max="15" width="13.59765625" style="1" customWidth="1"/>
    <col min="16" max="16" width="14.59765625" style="1" customWidth="1"/>
    <col min="17" max="17" width="14.3984375" style="1" customWidth="1"/>
    <col min="18" max="18" width="7.3984375" style="1" customWidth="1"/>
    <col min="19" max="19" width="13.3984375" style="1" customWidth="1"/>
    <col min="20" max="20" width="8.296875" style="1" customWidth="1"/>
    <col min="21" max="21" width="13.59765625" style="1" customWidth="1"/>
    <col min="22" max="22" width="7.59765625" style="1" customWidth="1"/>
    <col min="23" max="23" width="12.69921875" style="1" customWidth="1"/>
    <col min="24" max="24" width="14" style="1" customWidth="1"/>
    <col min="25" max="25" width="13" style="1" customWidth="1"/>
    <col min="26" max="26" width="13.3984375" style="1" customWidth="1"/>
    <col min="27" max="27" width="8.59765625" style="1" customWidth="1"/>
    <col min="28" max="28" width="11.69921875" style="1" bestFit="1" customWidth="1"/>
    <col min="29" max="29" width="8.59765625" style="1" customWidth="1"/>
    <col min="30" max="30" width="12.09765625" style="1" customWidth="1"/>
    <col min="31" max="16384" width="8.8984375" style="1"/>
  </cols>
  <sheetData>
    <row r="1" spans="1:30" ht="28" x14ac:dyDescent="0.6">
      <c r="R1" s="36"/>
      <c r="S1" s="36"/>
      <c r="T1" s="36"/>
      <c r="U1" s="36"/>
      <c r="V1" s="36"/>
      <c r="W1" s="67" t="s">
        <v>40</v>
      </c>
      <c r="X1" s="67"/>
      <c r="Y1" s="67"/>
      <c r="Z1" s="67"/>
      <c r="AA1" s="67"/>
      <c r="AB1" s="67"/>
      <c r="AC1" s="67"/>
      <c r="AD1" s="67"/>
    </row>
    <row r="2" spans="1:30" ht="28" x14ac:dyDescent="0.6">
      <c r="R2" s="36"/>
      <c r="S2" s="36"/>
      <c r="T2" s="36"/>
      <c r="U2" s="36"/>
      <c r="V2" s="36"/>
      <c r="W2" s="67" t="s">
        <v>39</v>
      </c>
      <c r="X2" s="67"/>
      <c r="Y2" s="67"/>
      <c r="Z2" s="67"/>
      <c r="AA2" s="67"/>
      <c r="AB2" s="67"/>
      <c r="AC2" s="67"/>
      <c r="AD2" s="67"/>
    </row>
    <row r="3" spans="1:30" ht="28" x14ac:dyDescent="0.6">
      <c r="R3" s="36"/>
      <c r="S3" s="36"/>
      <c r="T3" s="36"/>
      <c r="U3" s="36"/>
      <c r="V3" s="36"/>
      <c r="W3" s="67" t="s">
        <v>42</v>
      </c>
      <c r="X3" s="67"/>
      <c r="Y3" s="67"/>
      <c r="Z3" s="67"/>
      <c r="AA3" s="67"/>
      <c r="AB3" s="67"/>
      <c r="AC3" s="67"/>
      <c r="AD3" s="67"/>
    </row>
    <row r="4" spans="1:30" ht="28" x14ac:dyDescent="0.6">
      <c r="R4" s="36"/>
      <c r="S4" s="36"/>
      <c r="T4" s="36"/>
      <c r="U4" s="36"/>
      <c r="V4" s="36"/>
      <c r="W4" s="67" t="s">
        <v>41</v>
      </c>
      <c r="X4" s="67"/>
      <c r="Y4" s="67"/>
      <c r="Z4" s="67"/>
      <c r="AA4" s="67"/>
      <c r="AB4" s="67"/>
      <c r="AC4" s="67"/>
      <c r="AD4" s="67"/>
    </row>
    <row r="5" spans="1:30" ht="28" x14ac:dyDescent="0.6">
      <c r="R5" s="36"/>
      <c r="S5" s="36"/>
      <c r="T5" s="36"/>
      <c r="U5" s="36"/>
      <c r="V5" s="36"/>
      <c r="W5" s="67" t="s">
        <v>43</v>
      </c>
      <c r="X5" s="67"/>
      <c r="Y5" s="67"/>
      <c r="Z5" s="67"/>
      <c r="AA5" s="67"/>
      <c r="AB5" s="67"/>
      <c r="AC5" s="67"/>
      <c r="AD5" s="67"/>
    </row>
    <row r="6" spans="1:30" ht="19.399999999999999" customHeight="1" x14ac:dyDescent="0.4">
      <c r="Q6" s="32"/>
      <c r="U6" s="34"/>
      <c r="W6" s="32"/>
      <c r="X6" s="32"/>
      <c r="Y6" s="32"/>
      <c r="Z6" s="32"/>
      <c r="AA6" s="34"/>
      <c r="AB6" s="34"/>
      <c r="AC6" s="34"/>
      <c r="AD6" s="34"/>
    </row>
    <row r="7" spans="1:30" ht="30.65" customHeight="1" x14ac:dyDescent="0.3">
      <c r="Y7" s="2"/>
      <c r="AC7" s="2"/>
    </row>
    <row r="8" spans="1:30" ht="22.5" x14ac:dyDescent="0.3">
      <c r="A8" s="66" t="s">
        <v>44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</row>
    <row r="9" spans="1:30" ht="18" x14ac:dyDescent="0.3">
      <c r="A9" s="2"/>
      <c r="Z9" s="2"/>
      <c r="AD9" s="40" t="s">
        <v>37</v>
      </c>
    </row>
    <row r="10" spans="1:30" ht="13.75" customHeight="1" x14ac:dyDescent="0.3">
      <c r="A10" s="52" t="s">
        <v>0</v>
      </c>
      <c r="B10" s="52" t="s">
        <v>1</v>
      </c>
      <c r="C10" s="52" t="s">
        <v>2</v>
      </c>
      <c r="D10" s="53" t="s">
        <v>3</v>
      </c>
      <c r="E10" s="57" t="s">
        <v>4</v>
      </c>
      <c r="F10" s="58"/>
      <c r="G10" s="58"/>
      <c r="H10" s="58"/>
      <c r="I10" s="58"/>
      <c r="J10" s="58"/>
      <c r="K10" s="58"/>
      <c r="L10" s="58"/>
      <c r="M10" s="59"/>
      <c r="N10" s="60" t="s">
        <v>5</v>
      </c>
      <c r="O10" s="61"/>
      <c r="P10" s="61"/>
      <c r="Q10" s="61"/>
      <c r="R10" s="61"/>
      <c r="S10" s="61"/>
      <c r="T10" s="61"/>
      <c r="U10" s="61"/>
      <c r="V10" s="62"/>
      <c r="W10" s="57" t="s">
        <v>6</v>
      </c>
      <c r="X10" s="58"/>
      <c r="Y10" s="58"/>
      <c r="Z10" s="58"/>
      <c r="AA10" s="58"/>
      <c r="AB10" s="58"/>
      <c r="AC10" s="58"/>
      <c r="AD10" s="59"/>
    </row>
    <row r="11" spans="1:30" ht="13.75" customHeight="1" x14ac:dyDescent="0.3">
      <c r="A11" s="52"/>
      <c r="B11" s="52"/>
      <c r="C11" s="52"/>
      <c r="D11" s="53"/>
      <c r="E11" s="54" t="s">
        <v>36</v>
      </c>
      <c r="F11" s="55"/>
      <c r="G11" s="55"/>
      <c r="H11" s="56"/>
      <c r="I11" s="53" t="s">
        <v>34</v>
      </c>
      <c r="J11" s="53"/>
      <c r="K11" s="53"/>
      <c r="L11" s="53"/>
      <c r="M11" s="63" t="s">
        <v>35</v>
      </c>
      <c r="N11" s="54" t="s">
        <v>36</v>
      </c>
      <c r="O11" s="55"/>
      <c r="P11" s="55"/>
      <c r="Q11" s="56"/>
      <c r="R11" s="53" t="s">
        <v>34</v>
      </c>
      <c r="S11" s="53"/>
      <c r="T11" s="53"/>
      <c r="U11" s="53"/>
      <c r="V11" s="63" t="s">
        <v>35</v>
      </c>
      <c r="W11" s="54" t="s">
        <v>36</v>
      </c>
      <c r="X11" s="55"/>
      <c r="Y11" s="55"/>
      <c r="Z11" s="56"/>
      <c r="AA11" s="53" t="s">
        <v>34</v>
      </c>
      <c r="AB11" s="53"/>
      <c r="AC11" s="53"/>
      <c r="AD11" s="53"/>
    </row>
    <row r="12" spans="1:30" ht="20.5" customHeight="1" x14ac:dyDescent="0.3">
      <c r="A12" s="52"/>
      <c r="B12" s="52"/>
      <c r="C12" s="52"/>
      <c r="D12" s="53"/>
      <c r="E12" s="53" t="s">
        <v>7</v>
      </c>
      <c r="F12" s="53" t="s">
        <v>8</v>
      </c>
      <c r="G12" s="53"/>
      <c r="H12" s="53" t="s">
        <v>9</v>
      </c>
      <c r="I12" s="53" t="s">
        <v>7</v>
      </c>
      <c r="J12" s="53" t="s">
        <v>8</v>
      </c>
      <c r="K12" s="53"/>
      <c r="L12" s="53" t="s">
        <v>9</v>
      </c>
      <c r="M12" s="64"/>
      <c r="N12" s="53" t="s">
        <v>7</v>
      </c>
      <c r="O12" s="53" t="s">
        <v>8</v>
      </c>
      <c r="P12" s="53"/>
      <c r="Q12" s="53" t="s">
        <v>9</v>
      </c>
      <c r="R12" s="53" t="s">
        <v>7</v>
      </c>
      <c r="S12" s="53" t="s">
        <v>8</v>
      </c>
      <c r="T12" s="53"/>
      <c r="U12" s="53" t="s">
        <v>9</v>
      </c>
      <c r="V12" s="64"/>
      <c r="W12" s="53" t="s">
        <v>7</v>
      </c>
      <c r="X12" s="53" t="s">
        <v>8</v>
      </c>
      <c r="Y12" s="53"/>
      <c r="Z12" s="53" t="s">
        <v>9</v>
      </c>
      <c r="AA12" s="53" t="s">
        <v>7</v>
      </c>
      <c r="AB12" s="53" t="s">
        <v>8</v>
      </c>
      <c r="AC12" s="53"/>
      <c r="AD12" s="53" t="s">
        <v>9</v>
      </c>
    </row>
    <row r="13" spans="1:30" ht="67.75" customHeight="1" x14ac:dyDescent="0.3">
      <c r="A13" s="52"/>
      <c r="B13" s="52"/>
      <c r="C13" s="52"/>
      <c r="D13" s="53"/>
      <c r="E13" s="53"/>
      <c r="F13" s="33" t="s">
        <v>10</v>
      </c>
      <c r="G13" s="33" t="s">
        <v>11</v>
      </c>
      <c r="H13" s="53"/>
      <c r="I13" s="53"/>
      <c r="J13" s="35" t="s">
        <v>10</v>
      </c>
      <c r="K13" s="35" t="s">
        <v>11</v>
      </c>
      <c r="L13" s="53"/>
      <c r="M13" s="65"/>
      <c r="N13" s="53"/>
      <c r="O13" s="33" t="s">
        <v>10</v>
      </c>
      <c r="P13" s="33" t="s">
        <v>11</v>
      </c>
      <c r="Q13" s="53"/>
      <c r="R13" s="53"/>
      <c r="S13" s="35" t="s">
        <v>10</v>
      </c>
      <c r="T13" s="35" t="s">
        <v>11</v>
      </c>
      <c r="U13" s="53"/>
      <c r="V13" s="65"/>
      <c r="W13" s="53"/>
      <c r="X13" s="33" t="s">
        <v>10</v>
      </c>
      <c r="Y13" s="33" t="s">
        <v>11</v>
      </c>
      <c r="Z13" s="53"/>
      <c r="AA13" s="53"/>
      <c r="AB13" s="35" t="s">
        <v>10</v>
      </c>
      <c r="AC13" s="35" t="s">
        <v>11</v>
      </c>
      <c r="AD13" s="53"/>
    </row>
    <row r="14" spans="1:30" x14ac:dyDescent="0.3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  <c r="H14" s="33">
        <v>8</v>
      </c>
      <c r="I14" s="35">
        <v>5</v>
      </c>
      <c r="J14" s="35">
        <v>6</v>
      </c>
      <c r="K14" s="35">
        <v>7</v>
      </c>
      <c r="L14" s="35">
        <v>8</v>
      </c>
      <c r="M14" s="35"/>
      <c r="N14" s="33">
        <v>9</v>
      </c>
      <c r="O14" s="33">
        <v>10</v>
      </c>
      <c r="P14" s="33">
        <v>11</v>
      </c>
      <c r="Q14" s="33">
        <v>12</v>
      </c>
      <c r="R14" s="35">
        <v>9</v>
      </c>
      <c r="S14" s="35">
        <v>10</v>
      </c>
      <c r="T14" s="35">
        <v>11</v>
      </c>
      <c r="U14" s="35">
        <v>12</v>
      </c>
      <c r="V14" s="35"/>
      <c r="W14" s="33">
        <v>13</v>
      </c>
      <c r="X14" s="33">
        <v>14</v>
      </c>
      <c r="Y14" s="33">
        <v>15</v>
      </c>
      <c r="Z14" s="33">
        <v>16</v>
      </c>
      <c r="AA14" s="35">
        <v>13</v>
      </c>
      <c r="AB14" s="35">
        <v>14</v>
      </c>
      <c r="AC14" s="35">
        <v>15</v>
      </c>
      <c r="AD14" s="35">
        <v>16</v>
      </c>
    </row>
    <row r="15" spans="1:30" s="8" customFormat="1" ht="48.65" customHeight="1" x14ac:dyDescent="0.25">
      <c r="A15" s="3" t="s">
        <v>14</v>
      </c>
      <c r="B15" s="4"/>
      <c r="C15" s="4"/>
      <c r="D15" s="5" t="s">
        <v>15</v>
      </c>
      <c r="E15" s="6">
        <f>E16</f>
        <v>0</v>
      </c>
      <c r="F15" s="6">
        <f t="shared" ref="F15:AA16" si="0">F16</f>
        <v>0</v>
      </c>
      <c r="G15" s="6">
        <f t="shared" si="0"/>
        <v>0</v>
      </c>
      <c r="H15" s="6">
        <f t="shared" si="0"/>
        <v>0</v>
      </c>
      <c r="I15" s="6">
        <f>I16</f>
        <v>0</v>
      </c>
      <c r="J15" s="6">
        <f t="shared" si="0"/>
        <v>0</v>
      </c>
      <c r="K15" s="6">
        <f t="shared" si="0"/>
        <v>0</v>
      </c>
      <c r="L15" s="6">
        <f t="shared" si="0"/>
        <v>0</v>
      </c>
      <c r="M15" s="6"/>
      <c r="N15" s="6">
        <f t="shared" si="0"/>
        <v>0</v>
      </c>
      <c r="O15" s="7">
        <f t="shared" si="0"/>
        <v>-2054092</v>
      </c>
      <c r="P15" s="7">
        <f t="shared" si="0"/>
        <v>-2054092</v>
      </c>
      <c r="Q15" s="7">
        <f t="shared" si="0"/>
        <v>-2054092</v>
      </c>
      <c r="R15" s="6">
        <f t="shared" si="0"/>
        <v>0</v>
      </c>
      <c r="S15" s="7">
        <f t="shared" si="0"/>
        <v>0</v>
      </c>
      <c r="T15" s="7">
        <f t="shared" si="0"/>
        <v>0</v>
      </c>
      <c r="U15" s="7">
        <f t="shared" si="0"/>
        <v>0</v>
      </c>
      <c r="V15" s="38">
        <f t="shared" si="0"/>
        <v>0</v>
      </c>
      <c r="W15" s="7">
        <f t="shared" si="0"/>
        <v>0</v>
      </c>
      <c r="X15" s="7">
        <f t="shared" si="0"/>
        <v>-2054092</v>
      </c>
      <c r="Y15" s="7">
        <f t="shared" si="0"/>
        <v>-2054092</v>
      </c>
      <c r="Z15" s="7">
        <f t="shared" si="0"/>
        <v>-2054092</v>
      </c>
      <c r="AA15" s="7">
        <f t="shared" si="0"/>
        <v>0</v>
      </c>
      <c r="AB15" s="7">
        <f t="shared" ref="AA15:AD16" si="1">AB16</f>
        <v>0</v>
      </c>
      <c r="AC15" s="7">
        <f>AC16</f>
        <v>0</v>
      </c>
      <c r="AD15" s="7">
        <f t="shared" si="1"/>
        <v>0</v>
      </c>
    </row>
    <row r="16" spans="1:30" s="8" customFormat="1" ht="49.4" customHeight="1" x14ac:dyDescent="0.25">
      <c r="A16" s="9" t="s">
        <v>16</v>
      </c>
      <c r="B16" s="10"/>
      <c r="C16" s="10"/>
      <c r="D16" s="11" t="s">
        <v>15</v>
      </c>
      <c r="E16" s="12">
        <f>E17</f>
        <v>0</v>
      </c>
      <c r="F16" s="12">
        <f t="shared" si="0"/>
        <v>0</v>
      </c>
      <c r="G16" s="12">
        <f t="shared" si="0"/>
        <v>0</v>
      </c>
      <c r="H16" s="12">
        <f t="shared" si="0"/>
        <v>0</v>
      </c>
      <c r="I16" s="12">
        <f>I17</f>
        <v>0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/>
      <c r="N16" s="12">
        <f t="shared" si="0"/>
        <v>0</v>
      </c>
      <c r="O16" s="13">
        <f t="shared" si="0"/>
        <v>-2054092</v>
      </c>
      <c r="P16" s="13">
        <f t="shared" si="0"/>
        <v>-2054092</v>
      </c>
      <c r="Q16" s="13">
        <f t="shared" si="0"/>
        <v>-2054092</v>
      </c>
      <c r="R16" s="12">
        <f t="shared" si="0"/>
        <v>0</v>
      </c>
      <c r="S16" s="13">
        <f t="shared" si="0"/>
        <v>0</v>
      </c>
      <c r="T16" s="13">
        <f t="shared" si="0"/>
        <v>0</v>
      </c>
      <c r="U16" s="13">
        <f t="shared" si="0"/>
        <v>0</v>
      </c>
      <c r="V16" s="39">
        <f t="shared" si="0"/>
        <v>0</v>
      </c>
      <c r="W16" s="13">
        <f t="shared" si="0"/>
        <v>0</v>
      </c>
      <c r="X16" s="13">
        <f t="shared" si="0"/>
        <v>-2054092</v>
      </c>
      <c r="Y16" s="13">
        <f t="shared" si="0"/>
        <v>-2054092</v>
      </c>
      <c r="Z16" s="13">
        <f t="shared" si="0"/>
        <v>-2054092</v>
      </c>
      <c r="AA16" s="13">
        <f t="shared" si="1"/>
        <v>0</v>
      </c>
      <c r="AB16" s="13">
        <f t="shared" si="1"/>
        <v>0</v>
      </c>
      <c r="AC16" s="13">
        <f t="shared" si="1"/>
        <v>0</v>
      </c>
      <c r="AD16" s="13">
        <f t="shared" si="1"/>
        <v>0</v>
      </c>
    </row>
    <row r="17" spans="1:30" s="16" customFormat="1" ht="52.75" customHeight="1" x14ac:dyDescent="0.3">
      <c r="A17" s="14" t="s">
        <v>17</v>
      </c>
      <c r="B17" s="14" t="s">
        <v>18</v>
      </c>
      <c r="C17" s="14" t="s">
        <v>19</v>
      </c>
      <c r="D17" s="31" t="s">
        <v>31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>
        <v>-2054092</v>
      </c>
      <c r="P17" s="15">
        <v>-2054092</v>
      </c>
      <c r="Q17" s="15">
        <f>O17+N17</f>
        <v>-2054092</v>
      </c>
      <c r="R17" s="15"/>
      <c r="S17" s="15"/>
      <c r="T17" s="15"/>
      <c r="U17" s="15">
        <f>S17+R17</f>
        <v>0</v>
      </c>
      <c r="V17" s="37">
        <f>U17/Q17*100</f>
        <v>0</v>
      </c>
      <c r="W17" s="15">
        <f t="shared" ref="W17:AD17" si="2">N17+E17</f>
        <v>0</v>
      </c>
      <c r="X17" s="15">
        <f t="shared" si="2"/>
        <v>-2054092</v>
      </c>
      <c r="Y17" s="15">
        <f t="shared" si="2"/>
        <v>-2054092</v>
      </c>
      <c r="Z17" s="15">
        <f t="shared" si="2"/>
        <v>-2054092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</row>
    <row r="18" spans="1:30" s="16" customFormat="1" ht="77.150000000000006" customHeight="1" x14ac:dyDescent="0.3">
      <c r="A18" s="3" t="s">
        <v>20</v>
      </c>
      <c r="B18" s="14"/>
      <c r="C18" s="14"/>
      <c r="D18" s="5" t="s">
        <v>21</v>
      </c>
      <c r="E18" s="7">
        <f>E19</f>
        <v>1415094</v>
      </c>
      <c r="F18" s="7">
        <f t="shared" ref="F18:AD18" si="3">F19</f>
        <v>844695.21</v>
      </c>
      <c r="G18" s="7">
        <f t="shared" si="3"/>
        <v>0</v>
      </c>
      <c r="H18" s="7">
        <f t="shared" si="3"/>
        <v>2259789.21</v>
      </c>
      <c r="I18" s="7">
        <f>I19</f>
        <v>0</v>
      </c>
      <c r="J18" s="7">
        <f t="shared" si="3"/>
        <v>735616</v>
      </c>
      <c r="K18" s="7">
        <f t="shared" si="3"/>
        <v>0</v>
      </c>
      <c r="L18" s="7">
        <f t="shared" si="3"/>
        <v>735616</v>
      </c>
      <c r="M18" s="38">
        <f t="shared" si="3"/>
        <v>32.552416691997571</v>
      </c>
      <c r="N18" s="7">
        <f t="shared" si="3"/>
        <v>0</v>
      </c>
      <c r="O18" s="7">
        <f t="shared" si="3"/>
        <v>-720000</v>
      </c>
      <c r="P18" s="7">
        <f t="shared" si="3"/>
        <v>0</v>
      </c>
      <c r="Q18" s="7">
        <f t="shared" si="3"/>
        <v>-720000</v>
      </c>
      <c r="R18" s="7">
        <f t="shared" si="3"/>
        <v>0</v>
      </c>
      <c r="S18" s="7">
        <f t="shared" si="3"/>
        <v>-1160264.8</v>
      </c>
      <c r="T18" s="7">
        <f t="shared" si="3"/>
        <v>0</v>
      </c>
      <c r="U18" s="7">
        <f t="shared" si="3"/>
        <v>-1160264.8</v>
      </c>
      <c r="V18" s="38">
        <f t="shared" si="3"/>
        <v>161.1478888888889</v>
      </c>
      <c r="W18" s="7">
        <f t="shared" si="3"/>
        <v>1415094</v>
      </c>
      <c r="X18" s="7">
        <f t="shared" si="3"/>
        <v>124695.20999999996</v>
      </c>
      <c r="Y18" s="7">
        <f t="shared" si="3"/>
        <v>0</v>
      </c>
      <c r="Z18" s="7">
        <f t="shared" si="3"/>
        <v>1539789.21</v>
      </c>
      <c r="AA18" s="7">
        <f t="shared" si="3"/>
        <v>0</v>
      </c>
      <c r="AB18" s="7">
        <f t="shared" si="3"/>
        <v>-424648.80000000005</v>
      </c>
      <c r="AC18" s="7">
        <f t="shared" si="3"/>
        <v>0</v>
      </c>
      <c r="AD18" s="7">
        <f t="shared" si="3"/>
        <v>-424648.80000000005</v>
      </c>
    </row>
    <row r="19" spans="1:30" s="16" customFormat="1" ht="80.150000000000006" customHeight="1" x14ac:dyDescent="0.3">
      <c r="A19" s="9" t="s">
        <v>22</v>
      </c>
      <c r="B19" s="17"/>
      <c r="C19" s="17"/>
      <c r="D19" s="11" t="s">
        <v>21</v>
      </c>
      <c r="E19" s="13">
        <f>E20+E21</f>
        <v>1415094</v>
      </c>
      <c r="F19" s="13">
        <f t="shared" ref="F19:Z19" si="4">F20+F21</f>
        <v>844695.21</v>
      </c>
      <c r="G19" s="13">
        <f t="shared" si="4"/>
        <v>0</v>
      </c>
      <c r="H19" s="13">
        <f t="shared" si="4"/>
        <v>2259789.21</v>
      </c>
      <c r="I19" s="13">
        <f>I20+I21</f>
        <v>0</v>
      </c>
      <c r="J19" s="13">
        <f t="shared" ref="J19:L19" si="5">J20+J21</f>
        <v>735616</v>
      </c>
      <c r="K19" s="13">
        <f t="shared" si="5"/>
        <v>0</v>
      </c>
      <c r="L19" s="13">
        <f t="shared" si="5"/>
        <v>735616</v>
      </c>
      <c r="M19" s="39">
        <f t="shared" ref="M19" si="6">M20+M21</f>
        <v>32.552416691997571</v>
      </c>
      <c r="N19" s="13">
        <f t="shared" si="4"/>
        <v>0</v>
      </c>
      <c r="O19" s="13">
        <f t="shared" si="4"/>
        <v>-720000</v>
      </c>
      <c r="P19" s="13">
        <f t="shared" si="4"/>
        <v>0</v>
      </c>
      <c r="Q19" s="13">
        <f t="shared" si="4"/>
        <v>-720000</v>
      </c>
      <c r="R19" s="13">
        <f t="shared" ref="R19:U19" si="7">R20+R21</f>
        <v>0</v>
      </c>
      <c r="S19" s="13">
        <f t="shared" si="7"/>
        <v>-1160264.8</v>
      </c>
      <c r="T19" s="13">
        <f t="shared" si="7"/>
        <v>0</v>
      </c>
      <c r="U19" s="13">
        <f t="shared" si="7"/>
        <v>-1160264.8</v>
      </c>
      <c r="V19" s="39">
        <f t="shared" ref="V19" si="8">V20+V21</f>
        <v>161.1478888888889</v>
      </c>
      <c r="W19" s="13">
        <f t="shared" si="4"/>
        <v>1415094</v>
      </c>
      <c r="X19" s="13">
        <f t="shared" si="4"/>
        <v>124695.20999999996</v>
      </c>
      <c r="Y19" s="13">
        <f t="shared" si="4"/>
        <v>0</v>
      </c>
      <c r="Z19" s="13">
        <f t="shared" si="4"/>
        <v>1539789.21</v>
      </c>
      <c r="AA19" s="13">
        <f t="shared" ref="AA19:AD19" si="9">AA20+AA21</f>
        <v>0</v>
      </c>
      <c r="AB19" s="13">
        <f t="shared" si="9"/>
        <v>-424648.80000000005</v>
      </c>
      <c r="AC19" s="13">
        <f t="shared" si="9"/>
        <v>0</v>
      </c>
      <c r="AD19" s="13">
        <f t="shared" si="9"/>
        <v>-424648.80000000005</v>
      </c>
    </row>
    <row r="20" spans="1:30" s="16" customFormat="1" ht="89.5" customHeight="1" x14ac:dyDescent="0.3">
      <c r="A20" s="14" t="s">
        <v>23</v>
      </c>
      <c r="B20" s="14" t="s">
        <v>24</v>
      </c>
      <c r="C20" s="14" t="s">
        <v>25</v>
      </c>
      <c r="D20" s="31" t="s">
        <v>32</v>
      </c>
      <c r="E20" s="15">
        <v>1415094</v>
      </c>
      <c r="F20" s="15">
        <f>702093+142602.21</f>
        <v>844695.21</v>
      </c>
      <c r="G20" s="15"/>
      <c r="H20" s="15">
        <f>F20+E20</f>
        <v>2259789.21</v>
      </c>
      <c r="I20" s="15"/>
      <c r="J20" s="15">
        <v>735616</v>
      </c>
      <c r="K20" s="15"/>
      <c r="L20" s="15">
        <f>J20+I20</f>
        <v>735616</v>
      </c>
      <c r="M20" s="37">
        <f>(L20/H20)*100</f>
        <v>32.552416691997571</v>
      </c>
      <c r="N20" s="15"/>
      <c r="O20" s="15"/>
      <c r="P20" s="15"/>
      <c r="Q20" s="15"/>
      <c r="R20" s="15"/>
      <c r="S20" s="15"/>
      <c r="T20" s="15"/>
      <c r="U20" s="15"/>
      <c r="V20" s="15"/>
      <c r="W20" s="15">
        <f t="shared" ref="W20:AD21" si="10">N20+E20</f>
        <v>1415094</v>
      </c>
      <c r="X20" s="15">
        <f t="shared" si="10"/>
        <v>844695.21</v>
      </c>
      <c r="Y20" s="15">
        <f t="shared" si="10"/>
        <v>0</v>
      </c>
      <c r="Z20" s="15">
        <f t="shared" si="10"/>
        <v>2259789.21</v>
      </c>
      <c r="AA20" s="15">
        <f t="shared" si="10"/>
        <v>0</v>
      </c>
      <c r="AB20" s="15">
        <f t="shared" si="10"/>
        <v>735616</v>
      </c>
      <c r="AC20" s="15">
        <f t="shared" si="10"/>
        <v>0</v>
      </c>
      <c r="AD20" s="15">
        <f t="shared" si="10"/>
        <v>735616</v>
      </c>
    </row>
    <row r="21" spans="1:30" s="16" customFormat="1" ht="94.4" customHeight="1" x14ac:dyDescent="0.3">
      <c r="A21" s="14" t="s">
        <v>26</v>
      </c>
      <c r="B21" s="14" t="s">
        <v>27</v>
      </c>
      <c r="C21" s="14" t="s">
        <v>25</v>
      </c>
      <c r="D21" s="31" t="s">
        <v>33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-720000</v>
      </c>
      <c r="P21" s="15"/>
      <c r="Q21" s="15">
        <f>O21+N21</f>
        <v>-720000</v>
      </c>
      <c r="R21" s="15"/>
      <c r="S21" s="15">
        <v>-1160264.8</v>
      </c>
      <c r="T21" s="15"/>
      <c r="U21" s="15">
        <f>S21+R21</f>
        <v>-1160264.8</v>
      </c>
      <c r="V21" s="37">
        <f>U21/Q21*100</f>
        <v>161.1478888888889</v>
      </c>
      <c r="W21" s="15">
        <f t="shared" si="10"/>
        <v>0</v>
      </c>
      <c r="X21" s="15">
        <f t="shared" si="10"/>
        <v>-720000</v>
      </c>
      <c r="Y21" s="15">
        <f t="shared" si="10"/>
        <v>0</v>
      </c>
      <c r="Z21" s="15">
        <f t="shared" si="10"/>
        <v>-720000</v>
      </c>
      <c r="AA21" s="15">
        <f t="shared" si="10"/>
        <v>0</v>
      </c>
      <c r="AB21" s="15">
        <f t="shared" si="10"/>
        <v>-1160264.8</v>
      </c>
      <c r="AC21" s="15">
        <f t="shared" si="10"/>
        <v>0</v>
      </c>
      <c r="AD21" s="15">
        <f t="shared" si="10"/>
        <v>-1160264.8</v>
      </c>
    </row>
    <row r="22" spans="1:30" ht="19.75" customHeight="1" x14ac:dyDescent="0.3">
      <c r="A22" s="33" t="s">
        <v>12</v>
      </c>
      <c r="B22" s="33" t="s">
        <v>12</v>
      </c>
      <c r="C22" s="33" t="s">
        <v>12</v>
      </c>
      <c r="D22" s="18" t="s">
        <v>13</v>
      </c>
      <c r="E22" s="7">
        <f>E18+E15</f>
        <v>1415094</v>
      </c>
      <c r="F22" s="7">
        <f t="shared" ref="F22:Z22" si="11">F18+F15</f>
        <v>844695.21</v>
      </c>
      <c r="G22" s="7">
        <f t="shared" si="11"/>
        <v>0</v>
      </c>
      <c r="H22" s="7">
        <f t="shared" si="11"/>
        <v>2259789.21</v>
      </c>
      <c r="I22" s="7">
        <f>I18+I15</f>
        <v>0</v>
      </c>
      <c r="J22" s="7">
        <f t="shared" ref="J22:L22" si="12">J18+J15</f>
        <v>735616</v>
      </c>
      <c r="K22" s="7">
        <f t="shared" si="12"/>
        <v>0</v>
      </c>
      <c r="L22" s="7">
        <f t="shared" si="12"/>
        <v>735616</v>
      </c>
      <c r="M22" s="38">
        <f>(L22/H22)*100</f>
        <v>32.552416691997571</v>
      </c>
      <c r="N22" s="7">
        <f t="shared" si="11"/>
        <v>0</v>
      </c>
      <c r="O22" s="7">
        <f t="shared" si="11"/>
        <v>-2774092</v>
      </c>
      <c r="P22" s="7">
        <f t="shared" si="11"/>
        <v>-2054092</v>
      </c>
      <c r="Q22" s="7">
        <f t="shared" si="11"/>
        <v>-2774092</v>
      </c>
      <c r="R22" s="7">
        <f t="shared" ref="R22:U22" si="13">R18+R15</f>
        <v>0</v>
      </c>
      <c r="S22" s="7">
        <f t="shared" si="13"/>
        <v>-1160264.8</v>
      </c>
      <c r="T22" s="7">
        <f t="shared" si="13"/>
        <v>0</v>
      </c>
      <c r="U22" s="7">
        <f t="shared" si="13"/>
        <v>-1160264.8</v>
      </c>
      <c r="V22" s="38">
        <f>U22/Q22*100</f>
        <v>41.825029595269378</v>
      </c>
      <c r="W22" s="7">
        <f t="shared" si="11"/>
        <v>1415094</v>
      </c>
      <c r="X22" s="7">
        <f t="shared" si="11"/>
        <v>-1929396.79</v>
      </c>
      <c r="Y22" s="7">
        <f t="shared" si="11"/>
        <v>-2054092</v>
      </c>
      <c r="Z22" s="7">
        <f t="shared" si="11"/>
        <v>-514302.79000000004</v>
      </c>
      <c r="AA22" s="7">
        <f t="shared" ref="AA22:AD22" si="14">AA18+AA15</f>
        <v>0</v>
      </c>
      <c r="AB22" s="7">
        <f t="shared" si="14"/>
        <v>-424648.80000000005</v>
      </c>
      <c r="AC22" s="7">
        <f t="shared" si="14"/>
        <v>0</v>
      </c>
      <c r="AD22" s="7">
        <f t="shared" si="14"/>
        <v>-424648.80000000005</v>
      </c>
    </row>
    <row r="25" spans="1:30" s="41" customFormat="1" ht="23" x14ac:dyDescent="0.5">
      <c r="A25" s="49" t="s">
        <v>28</v>
      </c>
      <c r="B25" s="49"/>
      <c r="C25" s="49"/>
      <c r="D25" s="49"/>
      <c r="E25" s="49"/>
      <c r="G25" s="42"/>
      <c r="H25" s="43"/>
      <c r="I25" s="43"/>
      <c r="K25" s="42"/>
      <c r="L25" s="43"/>
      <c r="M25" s="43"/>
      <c r="V25" s="43"/>
      <c r="W25" s="50"/>
      <c r="X25" s="50"/>
      <c r="Y25" s="50"/>
      <c r="AA25" s="50" t="s">
        <v>29</v>
      </c>
      <c r="AB25" s="50"/>
      <c r="AC25" s="50"/>
    </row>
    <row r="26" spans="1:30" s="19" customFormat="1" ht="18" x14ac:dyDescent="0.4">
      <c r="A26" s="22"/>
      <c r="B26" s="22"/>
      <c r="C26" s="22"/>
      <c r="D26" s="20"/>
      <c r="E26" s="20"/>
      <c r="F26" s="20"/>
      <c r="G26" s="20"/>
      <c r="H26" s="21"/>
      <c r="I26" s="20"/>
      <c r="J26" s="20"/>
      <c r="K26" s="20"/>
      <c r="L26" s="21"/>
      <c r="M26" s="21"/>
      <c r="V26" s="21"/>
    </row>
    <row r="27" spans="1:30" s="41" customFormat="1" ht="23" x14ac:dyDescent="0.5">
      <c r="A27" s="44" t="s">
        <v>38</v>
      </c>
      <c r="B27" s="44"/>
      <c r="C27" s="45"/>
      <c r="D27" s="46"/>
      <c r="E27" s="46"/>
      <c r="G27" s="47"/>
      <c r="H27" s="48"/>
      <c r="I27" s="46"/>
      <c r="K27" s="47"/>
      <c r="L27" s="48"/>
      <c r="M27" s="48"/>
      <c r="V27" s="48"/>
    </row>
    <row r="28" spans="1:30" s="19" customFormat="1" ht="12" customHeight="1" x14ac:dyDescent="0.4">
      <c r="A28" s="20"/>
      <c r="B28" s="51" t="s">
        <v>30</v>
      </c>
      <c r="C28" s="51"/>
      <c r="D28" s="23"/>
      <c r="E28" s="23"/>
      <c r="F28" s="24"/>
      <c r="H28" s="25"/>
      <c r="I28" s="23"/>
      <c r="J28" s="24"/>
      <c r="L28" s="25"/>
      <c r="M28" s="25"/>
      <c r="V28" s="25"/>
    </row>
    <row r="29" spans="1:30" s="29" customFormat="1" ht="15.5" x14ac:dyDescent="0.35">
      <c r="A29" s="26"/>
      <c r="B29" s="26"/>
      <c r="C29" s="26"/>
      <c r="D29" s="26"/>
      <c r="E29" s="27"/>
      <c r="F29" s="28"/>
      <c r="H29" s="30"/>
      <c r="I29" s="27"/>
      <c r="J29" s="28"/>
      <c r="L29" s="30"/>
      <c r="M29" s="30"/>
      <c r="V29" s="30"/>
    </row>
  </sheetData>
  <mergeCells count="43">
    <mergeCell ref="W1:AD1"/>
    <mergeCell ref="W2:AD2"/>
    <mergeCell ref="W3:AD3"/>
    <mergeCell ref="W4:AD4"/>
    <mergeCell ref="W5:AD5"/>
    <mergeCell ref="AA11:AD11"/>
    <mergeCell ref="W10:AD10"/>
    <mergeCell ref="A8:AD8"/>
    <mergeCell ref="AA12:AA13"/>
    <mergeCell ref="AB12:AC12"/>
    <mergeCell ref="AD12:AD13"/>
    <mergeCell ref="J12:K12"/>
    <mergeCell ref="L12:L13"/>
    <mergeCell ref="M11:M13"/>
    <mergeCell ref="Z12:Z13"/>
    <mergeCell ref="AA25:AC25"/>
    <mergeCell ref="E11:H11"/>
    <mergeCell ref="I11:L11"/>
    <mergeCell ref="E10:M10"/>
    <mergeCell ref="N11:Q11"/>
    <mergeCell ref="R11:U11"/>
    <mergeCell ref="N10:V10"/>
    <mergeCell ref="V11:V13"/>
    <mergeCell ref="R12:R13"/>
    <mergeCell ref="S12:T12"/>
    <mergeCell ref="U12:U13"/>
    <mergeCell ref="H12:H13"/>
    <mergeCell ref="N12:N13"/>
    <mergeCell ref="O12:P12"/>
    <mergeCell ref="Q12:Q13"/>
    <mergeCell ref="I12:I13"/>
    <mergeCell ref="A25:E25"/>
    <mergeCell ref="W25:Y25"/>
    <mergeCell ref="B28:C28"/>
    <mergeCell ref="A10:A13"/>
    <mergeCell ref="B10:B13"/>
    <mergeCell ref="C10:C13"/>
    <mergeCell ref="D10:D13"/>
    <mergeCell ref="E12:E13"/>
    <mergeCell ref="W12:W13"/>
    <mergeCell ref="X12:Y12"/>
    <mergeCell ref="F12:G12"/>
    <mergeCell ref="W11:Z11"/>
  </mergeCells>
  <printOptions horizontalCentered="1"/>
  <pageMargins left="0.19685039370078741" right="0.19685039370078741" top="1.3779527559055118" bottom="0.31496062992125984" header="0.31496062992125984" footer="0.31496062992125984"/>
  <pageSetup paperSize="9" scale="4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4 (с)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2020-01-23T11:44:21Z</cp:lastPrinted>
  <dcterms:created xsi:type="dcterms:W3CDTF">2018-10-18T06:20:03Z</dcterms:created>
  <dcterms:modified xsi:type="dcterms:W3CDTF">2020-01-23T12:09:25Z</dcterms:modified>
</cp:coreProperties>
</file>