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8800" windowHeight="11700" tabRatio="259" activeTab="0"/>
  </bookViews>
  <sheets>
    <sheet name="Лист1" sheetId="1" r:id="rId1"/>
    <sheet name="Лист4" sheetId="2" r:id="rId2"/>
    <sheet name="Лист3" sheetId="3" r:id="rId3"/>
  </sheets>
  <definedNames>
    <definedName name="_xlnm.Print_Titles" localSheetId="0">'Лист1'!$8:$12</definedName>
    <definedName name="_xlnm.Print_Area" localSheetId="0">'Лист1'!$A$1:$V$57</definedName>
  </definedNames>
  <calcPr fullCalcOnLoad="1"/>
</workbook>
</file>

<file path=xl/sharedStrings.xml><?xml version="1.0" encoding="utf-8"?>
<sst xmlns="http://schemas.openxmlformats.org/spreadsheetml/2006/main" count="83" uniqueCount="59">
  <si>
    <t>Періоди виконання Програми</t>
  </si>
  <si>
    <t>Обсяг витрат</t>
  </si>
  <si>
    <t>у тому числі кошти державного бюджету</t>
  </si>
  <si>
    <t>у тому числі кошти інших джерел</t>
  </si>
  <si>
    <t>Показники затрат:</t>
  </si>
  <si>
    <t>Показник продукту:</t>
  </si>
  <si>
    <t>Показник ефективності:</t>
  </si>
  <si>
    <t>Показник якості:</t>
  </si>
  <si>
    <t>Показники виконання:</t>
  </si>
  <si>
    <t>обсяг видатків, тис. грн.</t>
  </si>
  <si>
    <t>Економія електричної енергії, МВтгод</t>
  </si>
  <si>
    <t>Спец фонд</t>
  </si>
  <si>
    <t>Спец. фонд</t>
  </si>
  <si>
    <t>Заг. фонд</t>
  </si>
  <si>
    <t>Код програмної класифікації видатків та кредитування (КПКВК)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</si>
  <si>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</si>
  <si>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</si>
  <si>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</si>
  <si>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</si>
  <si>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</si>
  <si>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</si>
  <si>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Відповідальні виконавці, код ТПКВКМБ, завдання програми, результативні показники</t>
  </si>
  <si>
    <t>ТПКВКМБ  7640 "Заходи з енергозбереження", тис. грн.</t>
  </si>
  <si>
    <t>Заг. Фонд</t>
  </si>
  <si>
    <t>Спец.фонд</t>
  </si>
  <si>
    <t>Сумський міський голова</t>
  </si>
  <si>
    <t>О.М. Лисенко</t>
  </si>
  <si>
    <t xml:space="preserve">                             </t>
  </si>
  <si>
    <t xml:space="preserve">  </t>
  </si>
  <si>
    <t>Виконавець: Липова С.А.</t>
  </si>
  <si>
    <t>2020 рік (план)</t>
  </si>
  <si>
    <t>2021 рік (план)</t>
  </si>
  <si>
    <t>2022 рік (план)</t>
  </si>
  <si>
    <t>Результативні показники виконання  завдань Програми підвищення енергоефективності в бюджетній сфері Сумської міської об'єднаної територіальної громади на 2020-2022 роки</t>
  </si>
  <si>
    <t>тис. грн.</t>
  </si>
  <si>
    <t>у тому числі кошти бюджету ОТГ</t>
  </si>
  <si>
    <t>кількість проведених перевірок (наглядових аудитів) функціонування системи енергетичного менеджменту в бюджетній сфері міста на відповідність  ISO 50001:2011, од.</t>
  </si>
  <si>
    <t>середні витрати на проведення перевірки, тис. грн.</t>
  </si>
  <si>
    <t>кількість закладів бюджетної сфери, охоплених перевіркою, од</t>
  </si>
  <si>
    <t xml:space="preserve">11.1 Наглядовий аудит системи енергетичного менеджменту в бюджетній сфері </t>
  </si>
  <si>
    <t>Відповідальний виконавець: департамент фінансів, економіки та інвестицій Сумської міської ради</t>
  </si>
  <si>
    <t>Відповідальний виконавець: відділ охорони здоров`я Сумської міської ради, комунальне некомерційне підприємство "Дитяча клінічна лікарня Святої Зінаїди" СМР</t>
  </si>
  <si>
    <t xml:space="preserve">Завдання 11.  Перевірка системи енергетичного менеджменту в бюджетній сфері </t>
  </si>
  <si>
    <t>ТПКВКМБ 7700 "Реалізація програм допомоги і грантів Європейського Союзу, урядів іноземних держав, міжнародних організацій, донорських установ", тис.грн.</t>
  </si>
  <si>
    <t>0717700</t>
  </si>
  <si>
    <t>ТПКВКМБ 7640 "Заходи з енергозбереження" тис.грн.</t>
  </si>
  <si>
    <t>Показник затрат:</t>
  </si>
  <si>
    <t>обсяг видатків, тис.грн.</t>
  </si>
  <si>
    <t>переклад документів, кількістьсторінок</t>
  </si>
  <si>
    <t>Кількість валютних рахунків</t>
  </si>
  <si>
    <t>середні витрати на послуги з перекладу, тис.грн./од</t>
  </si>
  <si>
    <t>витрати на конвертацію валюти, обслуговування рахунку, тис.грн.</t>
  </si>
  <si>
    <t xml:space="preserve">до   рішення   Сумської   міської   ради                                                                            «Про внесення змін до рішення Сумської міської ради від 18 грудня 2019 року № 6108-МР «Про Програму підвищення  енергоефективності  в  бюджетній  сфері  Сумської міської об’єднаної територіальної громади на 2020-2022 роки»                                                                                               </t>
  </si>
  <si>
    <t xml:space="preserve">від                         2020 року №          - МР </t>
  </si>
  <si>
    <t>8.2 «Енергоефективна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</si>
  <si>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Завдання 8. Реалізація інвестиційних проектів</t>
  </si>
  <si>
    <t xml:space="preserve">  Додаток  3</t>
  </si>
  <si>
    <t>кількість пересилання документів до Німеччини кур'єрською доставкою, од.</t>
  </si>
  <si>
    <t>середні витрати на послуги пересилання до Німеччини кур'єрською доставкою, тис.грн./од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</si>
</sst>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_₴_-;\-* #,##0.0_₴_-;_-* &quot;-&quot;??_₴_-;_-@_-"/>
    <numFmt numFmtId="200" formatCode="_-* #,##0.000_₴_-;\-* #,##0.000_₴_-;_-* &quot;-&quot;??_₴_-;_-@_-"/>
    <numFmt numFmtId="201" formatCode="_-* #,##0.0000_₴_-;\-* #,##0.0000_₴_-;_-* &quot;-&quot;??_₴_-;_-@_-"/>
    <numFmt numFmtId="202" formatCode="0.000000000"/>
    <numFmt numFmtId="203" formatCode="[$-422]d\ mmmm\ yyyy&quot; р.&quot;"/>
    <numFmt numFmtId="204" formatCode="_-* #,##0_₴_-;\-* #,##0_₴_-;_-* &quot;-&quot;??_₴_-;_-@_-"/>
    <numFmt numFmtId="205" formatCode="_-* #,##0.000_₴_-;\-* #,##0.000_₴_-;_-* &quot;-&quot;???_₴_-;_-@_-"/>
    <numFmt numFmtId="206" formatCode="_-* #,##0.0\ _₽_-;\-* #,##0.0\ _₽_-;_-* &quot;-&quot;?\ _₽_-;_-@_-"/>
    <numFmt numFmtId="207" formatCode="_-* #,##0.0_₴_-;\-* #,##0.0_₴_-;_-* &quot;-&quot;?_₴_-;_-@_-"/>
    <numFmt numFmtId="208" formatCode="_-* #,##0.00000_₴_-;\-* #,##0.00000_₴_-;_-* &quot;-&quot;??_₴_-;_-@_-"/>
    <numFmt numFmtId="209" formatCode="_-* #,##0.000000_₴_-;\-* #,##0.000000_₴_-;_-* &quot;-&quot;??_₴_-;_-@_-"/>
    <numFmt numFmtId="210" formatCode="0.0000000000"/>
    <numFmt numFmtId="211" formatCode="_-* #,##0.000\ _₽_-;\-* #,##0.000\ _₽_-;_-* &quot;-&quot;??\ _₽_-;_-@_-"/>
    <numFmt numFmtId="212" formatCode="_-* #,##0.0\ _₽_-;\-* #,##0.0\ _₽_-;_-* &quot;-&quot;??\ _₽_-;_-@_-"/>
    <numFmt numFmtId="213" formatCode="0.00000000000"/>
    <numFmt numFmtId="214" formatCode="0.000000000000"/>
    <numFmt numFmtId="215" formatCode="[$-FC19]d\ mmmm\ yyyy\ &quot;г.&quot;"/>
    <numFmt numFmtId="216" formatCode="_-* #,##0.000\ _₽_-;\-* #,##0.000\ _₽_-;_-* &quot;-&quot;???\ _₽_-;_-@_-"/>
    <numFmt numFmtId="217" formatCode="_-* #,##0.00000\ _₽_-;\-* #,##0.00000\ _₽_-;_-* &quot;-&quot;?????\ _₽_-;_-@_-"/>
    <numFmt numFmtId="218" formatCode="_-* #,##0.0000\ _₽_-;\-* #,##0.0000\ _₽_-;_-* &quot;-&quot;????\ _₽_-;_-@_-"/>
    <numFmt numFmtId="219" formatCode="_-* #,##0.00\ _₴_-;\-* #,##0.00\ _₴_-;_-* &quot;-&quot;??\ _₴_-;_-@_-"/>
    <numFmt numFmtId="220" formatCode="_-* #,##0.0\ _₴_-;\-* #,##0.0\ _₴_-;_-* &quot;-&quot;?\ _₴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20"/>
      <name val="Arial"/>
      <family val="2"/>
    </font>
    <font>
      <b/>
      <sz val="18"/>
      <name val="Times New Roman"/>
      <family val="1"/>
    </font>
    <font>
      <sz val="26"/>
      <name val="Times New Roman"/>
      <family val="1"/>
    </font>
    <font>
      <sz val="2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180"/>
    </xf>
    <xf numFmtId="0" fontId="7" fillId="0" borderId="0" xfId="0" applyFont="1" applyFill="1" applyAlignment="1">
      <alignment/>
    </xf>
    <xf numFmtId="0" fontId="9" fillId="32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5" fillId="32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textRotation="180" wrapText="1"/>
    </xf>
    <xf numFmtId="188" fontId="5" fillId="0" borderId="0" xfId="0" applyNumberFormat="1" applyFont="1" applyFill="1" applyAlignment="1">
      <alignment horizontal="center" vertical="center" textRotation="180" wrapText="1"/>
    </xf>
    <xf numFmtId="188" fontId="1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 textRotation="180" wrapText="1"/>
    </xf>
    <xf numFmtId="0" fontId="5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textRotation="180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textRotation="180"/>
    </xf>
    <xf numFmtId="0" fontId="5" fillId="0" borderId="0" xfId="0" applyFont="1" applyFill="1" applyAlignment="1">
      <alignment vertical="center" textRotation="180"/>
    </xf>
    <xf numFmtId="0" fontId="6" fillId="0" borderId="0" xfId="0" applyFont="1" applyFill="1" applyAlignment="1">
      <alignment vertical="center" textRotation="180"/>
    </xf>
    <xf numFmtId="0" fontId="6" fillId="32" borderId="17" xfId="0" applyFont="1" applyFill="1" applyBorder="1" applyAlignment="1">
      <alignment vertical="center" wrapText="1"/>
    </xf>
    <xf numFmtId="0" fontId="8" fillId="32" borderId="0" xfId="0" applyFont="1" applyFill="1" applyAlignment="1">
      <alignment/>
    </xf>
    <xf numFmtId="188" fontId="9" fillId="32" borderId="0" xfId="0" applyNumberFormat="1" applyFont="1" applyFill="1" applyAlignment="1">
      <alignment/>
    </xf>
    <xf numFmtId="2" fontId="9" fillId="32" borderId="0" xfId="0" applyNumberFormat="1" applyFont="1" applyFill="1" applyAlignment="1">
      <alignment/>
    </xf>
    <xf numFmtId="0" fontId="8" fillId="32" borderId="18" xfId="0" applyFont="1" applyFill="1" applyBorder="1" applyAlignment="1">
      <alignment/>
    </xf>
    <xf numFmtId="0" fontId="8" fillId="32" borderId="19" xfId="0" applyFont="1" applyFill="1" applyBorder="1" applyAlignment="1">
      <alignment/>
    </xf>
    <xf numFmtId="0" fontId="5" fillId="32" borderId="0" xfId="0" applyFont="1" applyFill="1" applyAlignment="1">
      <alignment vertical="center" textRotation="180"/>
    </xf>
    <xf numFmtId="0" fontId="9" fillId="32" borderId="0" xfId="0" applyFont="1" applyFill="1" applyAlignment="1">
      <alignment/>
    </xf>
    <xf numFmtId="0" fontId="8" fillId="32" borderId="2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2" fontId="6" fillId="32" borderId="0" xfId="0" applyNumberFormat="1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left" vertical="center" textRotation="180"/>
    </xf>
    <xf numFmtId="0" fontId="9" fillId="0" borderId="0" xfId="0" applyFont="1" applyFill="1" applyBorder="1" applyAlignment="1">
      <alignment/>
    </xf>
    <xf numFmtId="0" fontId="8" fillId="32" borderId="17" xfId="0" applyFont="1" applyFill="1" applyBorder="1" applyAlignment="1">
      <alignment/>
    </xf>
    <xf numFmtId="0" fontId="5" fillId="32" borderId="0" xfId="0" applyFont="1" applyFill="1" applyAlignment="1">
      <alignment textRotation="180"/>
    </xf>
    <xf numFmtId="0" fontId="8" fillId="32" borderId="17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justify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vertical="center"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6" fillId="0" borderId="20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justify" vertical="top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14" fontId="5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14" fontId="5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textRotation="90" wrapText="1"/>
    </xf>
    <xf numFmtId="0" fontId="6" fillId="0" borderId="33" xfId="0" applyFont="1" applyFill="1" applyBorder="1" applyAlignment="1">
      <alignment horizontal="center" vertical="center" textRotation="90" wrapText="1"/>
    </xf>
    <xf numFmtId="0" fontId="6" fillId="0" borderId="34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horizontal="center" vertical="center" textRotation="90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6"/>
  <sheetViews>
    <sheetView tabSelected="1" view="pageBreakPreview" zoomScale="55" zoomScaleNormal="55" zoomScaleSheetLayoutView="55" zoomScalePageLayoutView="0" workbookViewId="0" topLeftCell="A19">
      <selection activeCell="D21" sqref="D21"/>
    </sheetView>
  </sheetViews>
  <sheetFormatPr defaultColWidth="9.140625" defaultRowHeight="15"/>
  <cols>
    <col min="1" max="1" width="36.00390625" style="6" customWidth="1"/>
    <col min="2" max="2" width="26.140625" style="6" customWidth="1"/>
    <col min="3" max="3" width="25.57421875" style="11" customWidth="1"/>
    <col min="4" max="4" width="21.7109375" style="6" customWidth="1"/>
    <col min="5" max="5" width="23.8515625" style="6" customWidth="1"/>
    <col min="6" max="6" width="20.28125" style="6" customWidth="1"/>
    <col min="7" max="7" width="25.28125" style="6" customWidth="1"/>
    <col min="8" max="8" width="28.00390625" style="11" customWidth="1"/>
    <col min="9" max="9" width="22.00390625" style="6" customWidth="1"/>
    <col min="10" max="10" width="23.7109375" style="6" customWidth="1"/>
    <col min="11" max="11" width="14.7109375" style="6" customWidth="1"/>
    <col min="12" max="12" width="25.421875" style="6" customWidth="1"/>
    <col min="13" max="13" width="24.28125" style="11" customWidth="1"/>
    <col min="14" max="14" width="19.28125" style="6" customWidth="1"/>
    <col min="15" max="15" width="23.28125" style="6" customWidth="1"/>
    <col min="16" max="16" width="13.8515625" style="6" hidden="1" customWidth="1"/>
    <col min="17" max="18" width="9.57421875" style="6" hidden="1" customWidth="1"/>
    <col min="19" max="19" width="16.140625" style="6" hidden="1" customWidth="1"/>
    <col min="20" max="20" width="16.140625" style="6" customWidth="1"/>
    <col min="21" max="21" width="28.421875" style="66" customWidth="1"/>
    <col min="22" max="22" width="6.8515625" style="65" customWidth="1"/>
    <col min="23" max="16384" width="9.140625" style="6" customWidth="1"/>
  </cols>
  <sheetData>
    <row r="1" spans="3:22" s="17" customFormat="1" ht="40.5" customHeight="1">
      <c r="C1" s="19"/>
      <c r="E1" s="18"/>
      <c r="H1" s="19"/>
      <c r="K1" s="20"/>
      <c r="M1" s="20"/>
      <c r="N1" s="81" t="s">
        <v>56</v>
      </c>
      <c r="O1" s="81"/>
      <c r="P1" s="81"/>
      <c r="Q1" s="81"/>
      <c r="R1" s="81"/>
      <c r="S1" s="81"/>
      <c r="T1" s="81"/>
      <c r="U1" s="81"/>
      <c r="V1" s="20"/>
    </row>
    <row r="2" spans="3:22" s="17" customFormat="1" ht="165" customHeight="1">
      <c r="C2" s="19"/>
      <c r="D2" s="18"/>
      <c r="E2" s="18"/>
      <c r="G2" s="18"/>
      <c r="H2" s="19"/>
      <c r="K2" s="21"/>
      <c r="L2" s="21"/>
      <c r="M2" s="22"/>
      <c r="N2" s="88" t="s">
        <v>52</v>
      </c>
      <c r="O2" s="88"/>
      <c r="P2" s="88"/>
      <c r="Q2" s="88"/>
      <c r="R2" s="88"/>
      <c r="S2" s="88"/>
      <c r="T2" s="88"/>
      <c r="U2" s="88"/>
      <c r="V2" s="22"/>
    </row>
    <row r="3" spans="3:22" s="17" customFormat="1" ht="48.75" customHeight="1">
      <c r="C3" s="19"/>
      <c r="D3" s="18"/>
      <c r="E3" s="18"/>
      <c r="G3" s="18"/>
      <c r="H3" s="19"/>
      <c r="K3" s="22" t="s">
        <v>27</v>
      </c>
      <c r="L3" s="21" t="s">
        <v>28</v>
      </c>
      <c r="M3" s="22"/>
      <c r="N3" s="88" t="s">
        <v>53</v>
      </c>
      <c r="O3" s="88"/>
      <c r="P3" s="88"/>
      <c r="Q3" s="88"/>
      <c r="R3" s="88"/>
      <c r="S3" s="88"/>
      <c r="T3" s="88"/>
      <c r="U3" s="88"/>
      <c r="V3" s="22"/>
    </row>
    <row r="4" spans="3:22" s="17" customFormat="1" ht="9.75" customHeight="1">
      <c r="C4" s="19"/>
      <c r="H4" s="19"/>
      <c r="M4" s="19"/>
      <c r="O4" s="23"/>
      <c r="P4" s="23"/>
      <c r="Q4" s="23"/>
      <c r="R4" s="23"/>
      <c r="S4" s="23"/>
      <c r="T4" s="23"/>
      <c r="U4" s="24"/>
      <c r="V4" s="25"/>
    </row>
    <row r="5" spans="3:22" s="17" customFormat="1" ht="6.75" customHeight="1">
      <c r="C5" s="19"/>
      <c r="H5" s="19"/>
      <c r="M5" s="19"/>
      <c r="O5" s="23"/>
      <c r="P5" s="23"/>
      <c r="Q5" s="23"/>
      <c r="R5" s="23"/>
      <c r="S5" s="23"/>
      <c r="T5" s="23"/>
      <c r="U5" s="24"/>
      <c r="V5" s="25"/>
    </row>
    <row r="6" spans="1:22" s="10" customFormat="1" ht="57.75" customHeight="1">
      <c r="A6" s="111" t="s">
        <v>33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26"/>
    </row>
    <row r="7" spans="3:22" s="10" customFormat="1" ht="52.5" customHeight="1" thickBot="1">
      <c r="C7" s="27"/>
      <c r="H7" s="15"/>
      <c r="M7" s="15"/>
      <c r="U7" s="51" t="s">
        <v>34</v>
      </c>
      <c r="V7" s="28"/>
    </row>
    <row r="8" spans="1:22" s="10" customFormat="1" ht="33" customHeight="1">
      <c r="A8" s="105" t="s">
        <v>21</v>
      </c>
      <c r="B8" s="89" t="s">
        <v>0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1"/>
      <c r="V8" s="28"/>
    </row>
    <row r="9" spans="1:22" s="10" customFormat="1" ht="23.25" customHeight="1">
      <c r="A9" s="106"/>
      <c r="B9" s="115" t="s">
        <v>30</v>
      </c>
      <c r="C9" s="116"/>
      <c r="D9" s="116"/>
      <c r="E9" s="116"/>
      <c r="F9" s="116"/>
      <c r="G9" s="29"/>
      <c r="H9" s="108" t="s">
        <v>31</v>
      </c>
      <c r="I9" s="109"/>
      <c r="J9" s="109"/>
      <c r="K9" s="110"/>
      <c r="L9" s="104"/>
      <c r="M9" s="108" t="s">
        <v>32</v>
      </c>
      <c r="N9" s="109"/>
      <c r="O9" s="109"/>
      <c r="P9" s="109"/>
      <c r="Q9" s="109"/>
      <c r="R9" s="109"/>
      <c r="S9" s="109"/>
      <c r="T9" s="109"/>
      <c r="U9" s="114"/>
      <c r="V9" s="9"/>
    </row>
    <row r="10" spans="1:22" s="10" customFormat="1" ht="78" customHeight="1">
      <c r="A10" s="106"/>
      <c r="B10" s="112" t="s">
        <v>14</v>
      </c>
      <c r="C10" s="92" t="s">
        <v>1</v>
      </c>
      <c r="D10" s="102" t="s">
        <v>35</v>
      </c>
      <c r="E10" s="102"/>
      <c r="F10" s="117" t="s">
        <v>3</v>
      </c>
      <c r="G10" s="118"/>
      <c r="H10" s="92" t="s">
        <v>1</v>
      </c>
      <c r="I10" s="102" t="s">
        <v>35</v>
      </c>
      <c r="J10" s="102"/>
      <c r="K10" s="100" t="s">
        <v>3</v>
      </c>
      <c r="L10" s="104"/>
      <c r="M10" s="92" t="s">
        <v>1</v>
      </c>
      <c r="N10" s="102" t="s">
        <v>35</v>
      </c>
      <c r="O10" s="102"/>
      <c r="P10" s="103" t="s">
        <v>2</v>
      </c>
      <c r="Q10" s="103"/>
      <c r="R10" s="119" t="s">
        <v>20</v>
      </c>
      <c r="S10" s="120"/>
      <c r="T10" s="100" t="s">
        <v>3</v>
      </c>
      <c r="U10" s="101"/>
      <c r="V10" s="9"/>
    </row>
    <row r="11" spans="1:23" s="10" customFormat="1" ht="113.25" customHeight="1" thickBot="1">
      <c r="A11" s="107"/>
      <c r="B11" s="113"/>
      <c r="C11" s="93"/>
      <c r="D11" s="71" t="s">
        <v>13</v>
      </c>
      <c r="E11" s="71" t="s">
        <v>12</v>
      </c>
      <c r="F11" s="71" t="s">
        <v>13</v>
      </c>
      <c r="G11" s="71" t="s">
        <v>12</v>
      </c>
      <c r="H11" s="93"/>
      <c r="I11" s="71" t="s">
        <v>13</v>
      </c>
      <c r="J11" s="71" t="s">
        <v>12</v>
      </c>
      <c r="K11" s="71" t="s">
        <v>13</v>
      </c>
      <c r="L11" s="72" t="s">
        <v>12</v>
      </c>
      <c r="M11" s="93"/>
      <c r="N11" s="71" t="s">
        <v>13</v>
      </c>
      <c r="O11" s="72" t="s">
        <v>12</v>
      </c>
      <c r="P11" s="71" t="s">
        <v>13</v>
      </c>
      <c r="Q11" s="73" t="s">
        <v>12</v>
      </c>
      <c r="R11" s="73" t="s">
        <v>13</v>
      </c>
      <c r="S11" s="74" t="s">
        <v>11</v>
      </c>
      <c r="T11" s="74" t="s">
        <v>23</v>
      </c>
      <c r="U11" s="75" t="s">
        <v>24</v>
      </c>
      <c r="V11" s="9"/>
      <c r="W11" s="30"/>
    </row>
    <row r="12" spans="1:23" s="10" customFormat="1" ht="25.5">
      <c r="A12" s="67">
        <v>1</v>
      </c>
      <c r="B12" s="68">
        <v>2</v>
      </c>
      <c r="C12" s="69">
        <v>3</v>
      </c>
      <c r="D12" s="69">
        <v>4</v>
      </c>
      <c r="E12" s="69">
        <v>5</v>
      </c>
      <c r="F12" s="69">
        <v>6</v>
      </c>
      <c r="G12" s="69">
        <v>7</v>
      </c>
      <c r="H12" s="69">
        <v>8</v>
      </c>
      <c r="I12" s="69">
        <v>9</v>
      </c>
      <c r="J12" s="69">
        <v>10</v>
      </c>
      <c r="K12" s="69">
        <v>11</v>
      </c>
      <c r="L12" s="69">
        <v>12</v>
      </c>
      <c r="M12" s="69">
        <v>13</v>
      </c>
      <c r="N12" s="69">
        <v>14</v>
      </c>
      <c r="O12" s="69">
        <v>15</v>
      </c>
      <c r="P12" s="69">
        <v>16</v>
      </c>
      <c r="Q12" s="69">
        <v>17</v>
      </c>
      <c r="R12" s="69">
        <v>16</v>
      </c>
      <c r="S12" s="70">
        <v>17</v>
      </c>
      <c r="T12" s="70">
        <v>16</v>
      </c>
      <c r="U12" s="69">
        <v>17</v>
      </c>
      <c r="V12" s="31"/>
      <c r="W12" s="30"/>
    </row>
    <row r="13" spans="1:23" s="10" customFormat="1" ht="34.5" customHeight="1">
      <c r="A13" s="83" t="s">
        <v>55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4"/>
      <c r="V13" s="31"/>
      <c r="W13" s="30"/>
    </row>
    <row r="14" spans="1:23" s="10" customFormat="1" ht="64.5" customHeight="1">
      <c r="A14" s="82" t="s">
        <v>54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4"/>
      <c r="V14" s="31"/>
      <c r="W14" s="30"/>
    </row>
    <row r="15" spans="1:22" s="10" customFormat="1" ht="42.75" customHeight="1">
      <c r="A15" s="82" t="s">
        <v>41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4"/>
      <c r="V15" s="34"/>
    </row>
    <row r="16" spans="1:22" s="10" customFormat="1" ht="237.75" customHeight="1">
      <c r="A16" s="76" t="s">
        <v>43</v>
      </c>
      <c r="B16" s="77" t="s">
        <v>44</v>
      </c>
      <c r="C16" s="12">
        <f>C19</f>
        <v>885</v>
      </c>
      <c r="D16" s="13"/>
      <c r="E16" s="13"/>
      <c r="F16" s="13"/>
      <c r="G16" s="13">
        <f>G19</f>
        <v>885</v>
      </c>
      <c r="H16" s="12"/>
      <c r="I16" s="13"/>
      <c r="J16" s="13"/>
      <c r="K16" s="13"/>
      <c r="L16" s="13"/>
      <c r="M16" s="12"/>
      <c r="N16" s="13"/>
      <c r="O16" s="13"/>
      <c r="P16" s="13"/>
      <c r="Q16" s="13"/>
      <c r="R16" s="13"/>
      <c r="S16" s="13"/>
      <c r="T16" s="13"/>
      <c r="U16" s="13"/>
      <c r="V16" s="34"/>
    </row>
    <row r="17" spans="1:22" s="10" customFormat="1" ht="57" customHeight="1">
      <c r="A17" s="14" t="s">
        <v>8</v>
      </c>
      <c r="B17" s="13"/>
      <c r="C17" s="12"/>
      <c r="D17" s="13"/>
      <c r="E17" s="13"/>
      <c r="F17" s="13"/>
      <c r="G17" s="13"/>
      <c r="H17" s="12"/>
      <c r="I17" s="13"/>
      <c r="J17" s="13"/>
      <c r="K17" s="13"/>
      <c r="L17" s="13"/>
      <c r="M17" s="12"/>
      <c r="N17" s="13"/>
      <c r="O17" s="13"/>
      <c r="P17" s="13"/>
      <c r="Q17" s="13"/>
      <c r="R17" s="13"/>
      <c r="S17" s="13"/>
      <c r="T17" s="13"/>
      <c r="U17" s="13"/>
      <c r="V17" s="34"/>
    </row>
    <row r="18" spans="1:22" s="10" customFormat="1" ht="33.75" customHeight="1">
      <c r="A18" s="32" t="s">
        <v>4</v>
      </c>
      <c r="B18" s="13"/>
      <c r="C18" s="12"/>
      <c r="D18" s="13"/>
      <c r="E18" s="13"/>
      <c r="F18" s="13"/>
      <c r="G18" s="13"/>
      <c r="H18" s="12"/>
      <c r="I18" s="13"/>
      <c r="J18" s="13"/>
      <c r="K18" s="13"/>
      <c r="L18" s="13"/>
      <c r="M18" s="12"/>
      <c r="N18" s="13"/>
      <c r="O18" s="13"/>
      <c r="P18" s="13"/>
      <c r="Q18" s="13"/>
      <c r="R18" s="13"/>
      <c r="S18" s="13"/>
      <c r="T18" s="13"/>
      <c r="U18" s="13"/>
      <c r="V18" s="34"/>
    </row>
    <row r="19" spans="1:22" s="10" customFormat="1" ht="53.25" customHeight="1">
      <c r="A19" s="7" t="s">
        <v>9</v>
      </c>
      <c r="B19" s="8"/>
      <c r="C19" s="78">
        <f>G19</f>
        <v>885</v>
      </c>
      <c r="D19" s="8"/>
      <c r="E19" s="8"/>
      <c r="F19" s="8"/>
      <c r="G19" s="8">
        <v>885</v>
      </c>
      <c r="H19" s="78"/>
      <c r="I19" s="8"/>
      <c r="J19" s="8"/>
      <c r="K19" s="8"/>
      <c r="L19" s="8"/>
      <c r="M19" s="78"/>
      <c r="N19" s="8"/>
      <c r="O19" s="8"/>
      <c r="P19" s="8"/>
      <c r="Q19" s="8"/>
      <c r="R19" s="8"/>
      <c r="S19" s="8"/>
      <c r="T19" s="8"/>
      <c r="U19" s="8"/>
      <c r="V19" s="34"/>
    </row>
    <row r="20" spans="1:22" s="10" customFormat="1" ht="45" customHeight="1">
      <c r="A20" s="82" t="s">
        <v>40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4"/>
      <c r="V20" s="80"/>
    </row>
    <row r="21" spans="1:22" s="10" customFormat="1" ht="133.5" customHeight="1">
      <c r="A21" s="32" t="s">
        <v>45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80"/>
    </row>
    <row r="22" spans="1:22" s="10" customFormat="1" ht="54.75" customHeight="1">
      <c r="A22" s="14" t="s">
        <v>8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80"/>
    </row>
    <row r="23" spans="1:22" s="10" customFormat="1" ht="45" customHeight="1">
      <c r="A23" s="32" t="s">
        <v>46</v>
      </c>
      <c r="B23" s="79"/>
      <c r="C23" s="12">
        <v>10</v>
      </c>
      <c r="D23" s="13">
        <v>10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80"/>
    </row>
    <row r="24" spans="1:22" s="10" customFormat="1" ht="53.25" customHeight="1">
      <c r="A24" s="14" t="s">
        <v>47</v>
      </c>
      <c r="B24" s="13"/>
      <c r="C24" s="12"/>
      <c r="D24" s="13"/>
      <c r="E24" s="13"/>
      <c r="F24" s="13"/>
      <c r="G24" s="13"/>
      <c r="H24" s="12"/>
      <c r="I24" s="13"/>
      <c r="J24" s="13"/>
      <c r="K24" s="13"/>
      <c r="L24" s="13"/>
      <c r="M24" s="12"/>
      <c r="N24" s="13"/>
      <c r="O24" s="13"/>
      <c r="P24" s="13"/>
      <c r="Q24" s="13"/>
      <c r="R24" s="13"/>
      <c r="S24" s="13"/>
      <c r="T24" s="13"/>
      <c r="U24" s="13"/>
      <c r="V24" s="31"/>
    </row>
    <row r="25" spans="1:22" s="10" customFormat="1" ht="54.75" customHeight="1">
      <c r="A25" s="32" t="s">
        <v>5</v>
      </c>
      <c r="B25" s="13"/>
      <c r="C25" s="12"/>
      <c r="D25" s="13"/>
      <c r="E25" s="13"/>
      <c r="F25" s="13"/>
      <c r="G25" s="13"/>
      <c r="H25" s="12"/>
      <c r="I25" s="13"/>
      <c r="J25" s="13"/>
      <c r="K25" s="13"/>
      <c r="L25" s="13"/>
      <c r="M25" s="12"/>
      <c r="N25" s="13"/>
      <c r="O25" s="13"/>
      <c r="P25" s="13"/>
      <c r="Q25" s="13"/>
      <c r="R25" s="13"/>
      <c r="S25" s="13"/>
      <c r="T25" s="13"/>
      <c r="U25" s="13"/>
      <c r="V25" s="31"/>
    </row>
    <row r="26" spans="1:22" s="10" customFormat="1" ht="129.75" customHeight="1">
      <c r="A26" s="14" t="s">
        <v>57</v>
      </c>
      <c r="B26" s="13"/>
      <c r="C26" s="12">
        <v>2</v>
      </c>
      <c r="D26" s="13"/>
      <c r="E26" s="13"/>
      <c r="F26" s="13"/>
      <c r="G26" s="13"/>
      <c r="H26" s="12"/>
      <c r="I26" s="13"/>
      <c r="J26" s="13"/>
      <c r="K26" s="13"/>
      <c r="L26" s="13"/>
      <c r="M26" s="12"/>
      <c r="N26" s="13"/>
      <c r="O26" s="13"/>
      <c r="P26" s="13"/>
      <c r="Q26" s="13"/>
      <c r="R26" s="13"/>
      <c r="S26" s="13"/>
      <c r="T26" s="13"/>
      <c r="U26" s="13"/>
      <c r="V26" s="31"/>
    </row>
    <row r="27" spans="1:22" s="10" customFormat="1" ht="53.25" customHeight="1">
      <c r="A27" s="14" t="s">
        <v>48</v>
      </c>
      <c r="B27" s="13"/>
      <c r="C27" s="12">
        <v>20</v>
      </c>
      <c r="D27" s="13"/>
      <c r="E27" s="13"/>
      <c r="F27" s="13"/>
      <c r="G27" s="13"/>
      <c r="H27" s="12"/>
      <c r="I27" s="13"/>
      <c r="J27" s="13"/>
      <c r="K27" s="13"/>
      <c r="L27" s="13"/>
      <c r="M27" s="12"/>
      <c r="N27" s="13"/>
      <c r="O27" s="13"/>
      <c r="P27" s="13"/>
      <c r="Q27" s="13"/>
      <c r="R27" s="13"/>
      <c r="S27" s="13"/>
      <c r="T27" s="13"/>
      <c r="U27" s="13"/>
      <c r="V27" s="31"/>
    </row>
    <row r="28" spans="1:22" s="10" customFormat="1" ht="53.25" customHeight="1">
      <c r="A28" s="14" t="s">
        <v>49</v>
      </c>
      <c r="B28" s="13"/>
      <c r="C28" s="12">
        <v>1</v>
      </c>
      <c r="D28" s="13"/>
      <c r="E28" s="13"/>
      <c r="F28" s="13"/>
      <c r="G28" s="13"/>
      <c r="H28" s="12"/>
      <c r="I28" s="13"/>
      <c r="J28" s="13"/>
      <c r="K28" s="13"/>
      <c r="L28" s="13"/>
      <c r="M28" s="12"/>
      <c r="N28" s="13"/>
      <c r="O28" s="13"/>
      <c r="P28" s="13"/>
      <c r="Q28" s="13"/>
      <c r="R28" s="13"/>
      <c r="S28" s="13"/>
      <c r="T28" s="13"/>
      <c r="U28" s="13"/>
      <c r="V28" s="31"/>
    </row>
    <row r="29" spans="1:22" s="10" customFormat="1" ht="53.25" customHeight="1">
      <c r="A29" s="32" t="s">
        <v>6</v>
      </c>
      <c r="B29" s="13"/>
      <c r="C29" s="12"/>
      <c r="D29" s="13"/>
      <c r="E29" s="13"/>
      <c r="F29" s="13"/>
      <c r="G29" s="13"/>
      <c r="H29" s="12"/>
      <c r="I29" s="13"/>
      <c r="J29" s="13"/>
      <c r="K29" s="13"/>
      <c r="L29" s="13"/>
      <c r="M29" s="12"/>
      <c r="N29" s="13"/>
      <c r="O29" s="13"/>
      <c r="P29" s="13"/>
      <c r="Q29" s="13"/>
      <c r="R29" s="13"/>
      <c r="S29" s="13"/>
      <c r="T29" s="13"/>
      <c r="U29" s="13"/>
      <c r="V29" s="31"/>
    </row>
    <row r="30" spans="1:22" s="10" customFormat="1" ht="163.5" customHeight="1">
      <c r="A30" s="14" t="s">
        <v>58</v>
      </c>
      <c r="B30" s="13"/>
      <c r="C30" s="12">
        <v>1.5</v>
      </c>
      <c r="D30" s="13"/>
      <c r="E30" s="13"/>
      <c r="F30" s="13"/>
      <c r="G30" s="13"/>
      <c r="H30" s="12"/>
      <c r="I30" s="13"/>
      <c r="J30" s="13"/>
      <c r="K30" s="13"/>
      <c r="L30" s="13"/>
      <c r="M30" s="12"/>
      <c r="N30" s="13"/>
      <c r="O30" s="13"/>
      <c r="P30" s="13"/>
      <c r="Q30" s="13"/>
      <c r="R30" s="13"/>
      <c r="S30" s="13"/>
      <c r="T30" s="13"/>
      <c r="U30" s="13"/>
      <c r="V30" s="31"/>
    </row>
    <row r="31" spans="1:22" s="10" customFormat="1" ht="88.5" customHeight="1">
      <c r="A31" s="14" t="s">
        <v>50</v>
      </c>
      <c r="B31" s="13"/>
      <c r="C31" s="12">
        <v>0.1</v>
      </c>
      <c r="D31" s="13"/>
      <c r="E31" s="13"/>
      <c r="F31" s="13"/>
      <c r="G31" s="13"/>
      <c r="H31" s="12"/>
      <c r="I31" s="13"/>
      <c r="J31" s="13"/>
      <c r="K31" s="13"/>
      <c r="L31" s="13"/>
      <c r="M31" s="12"/>
      <c r="N31" s="13"/>
      <c r="O31" s="13"/>
      <c r="P31" s="13"/>
      <c r="Q31" s="13"/>
      <c r="R31" s="13"/>
      <c r="S31" s="13"/>
      <c r="T31" s="13"/>
      <c r="U31" s="13"/>
      <c r="V31" s="31"/>
    </row>
    <row r="32" spans="1:22" s="10" customFormat="1" ht="113.25" customHeight="1">
      <c r="A32" s="14" t="s">
        <v>51</v>
      </c>
      <c r="B32" s="13"/>
      <c r="C32" s="12">
        <v>5</v>
      </c>
      <c r="D32" s="13"/>
      <c r="E32" s="13"/>
      <c r="F32" s="13"/>
      <c r="G32" s="13"/>
      <c r="H32" s="12"/>
      <c r="I32" s="13"/>
      <c r="J32" s="13"/>
      <c r="K32" s="13"/>
      <c r="L32" s="13"/>
      <c r="M32" s="12"/>
      <c r="N32" s="13"/>
      <c r="O32" s="13"/>
      <c r="P32" s="13"/>
      <c r="Q32" s="13"/>
      <c r="R32" s="13"/>
      <c r="S32" s="13"/>
      <c r="T32" s="13"/>
      <c r="U32" s="13"/>
      <c r="V32" s="31"/>
    </row>
    <row r="33" spans="1:22" s="15" customFormat="1" ht="36.75" customHeight="1">
      <c r="A33" s="85" t="s">
        <v>42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7"/>
      <c r="V33" s="35"/>
    </row>
    <row r="34" spans="1:22" s="15" customFormat="1" ht="42" customHeight="1">
      <c r="A34" s="82" t="s">
        <v>39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4"/>
      <c r="V34" s="35"/>
    </row>
    <row r="35" spans="1:22" s="15" customFormat="1" ht="42" customHeight="1">
      <c r="A35" s="82" t="s">
        <v>40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4"/>
      <c r="V35" s="35"/>
    </row>
    <row r="36" spans="1:22" s="10" customFormat="1" ht="102.75" customHeight="1">
      <c r="A36" s="12" t="s">
        <v>22</v>
      </c>
      <c r="B36" s="12">
        <v>3717640</v>
      </c>
      <c r="C36" s="12">
        <v>75</v>
      </c>
      <c r="D36" s="13">
        <v>75</v>
      </c>
      <c r="E36" s="13"/>
      <c r="F36" s="13"/>
      <c r="G36" s="13"/>
      <c r="H36" s="12">
        <v>94</v>
      </c>
      <c r="I36" s="13">
        <v>94</v>
      </c>
      <c r="J36" s="13"/>
      <c r="K36" s="13"/>
      <c r="L36" s="13"/>
      <c r="M36" s="12">
        <v>103</v>
      </c>
      <c r="N36" s="13">
        <v>103</v>
      </c>
      <c r="O36" s="13"/>
      <c r="P36" s="13"/>
      <c r="Q36" s="13"/>
      <c r="R36" s="13"/>
      <c r="S36" s="13"/>
      <c r="T36" s="13"/>
      <c r="U36" s="13"/>
      <c r="V36" s="34"/>
    </row>
    <row r="37" spans="1:22" s="10" customFormat="1" ht="52.5" customHeight="1">
      <c r="A37" s="14" t="s">
        <v>8</v>
      </c>
      <c r="B37" s="13"/>
      <c r="C37" s="12"/>
      <c r="D37" s="13"/>
      <c r="E37" s="13"/>
      <c r="F37" s="13"/>
      <c r="G37" s="13"/>
      <c r="H37" s="12"/>
      <c r="I37" s="13"/>
      <c r="J37" s="13"/>
      <c r="K37" s="13"/>
      <c r="L37" s="13"/>
      <c r="M37" s="12"/>
      <c r="N37" s="13"/>
      <c r="O37" s="13"/>
      <c r="P37" s="13"/>
      <c r="Q37" s="13"/>
      <c r="R37" s="13"/>
      <c r="S37" s="13"/>
      <c r="T37" s="13"/>
      <c r="U37" s="13"/>
      <c r="V37" s="34"/>
    </row>
    <row r="38" spans="1:22" s="10" customFormat="1" ht="39.75" customHeight="1">
      <c r="A38" s="32" t="s">
        <v>4</v>
      </c>
      <c r="B38" s="13"/>
      <c r="C38" s="12"/>
      <c r="D38" s="13"/>
      <c r="E38" s="13"/>
      <c r="F38" s="13"/>
      <c r="G38" s="13"/>
      <c r="H38" s="12"/>
      <c r="I38" s="13"/>
      <c r="J38" s="13"/>
      <c r="K38" s="13"/>
      <c r="L38" s="13"/>
      <c r="M38" s="12"/>
      <c r="N38" s="13"/>
      <c r="O38" s="13"/>
      <c r="P38" s="13"/>
      <c r="Q38" s="13"/>
      <c r="R38" s="13"/>
      <c r="S38" s="13"/>
      <c r="T38" s="13"/>
      <c r="U38" s="13"/>
      <c r="V38" s="34"/>
    </row>
    <row r="39" spans="1:22" s="10" customFormat="1" ht="57.75" customHeight="1">
      <c r="A39" s="14" t="s">
        <v>9</v>
      </c>
      <c r="B39" s="13"/>
      <c r="C39" s="12">
        <v>75</v>
      </c>
      <c r="D39" s="13">
        <v>75</v>
      </c>
      <c r="E39" s="13"/>
      <c r="F39" s="13"/>
      <c r="G39" s="13"/>
      <c r="H39" s="12">
        <v>94</v>
      </c>
      <c r="I39" s="13">
        <v>94</v>
      </c>
      <c r="J39" s="13"/>
      <c r="K39" s="13"/>
      <c r="L39" s="13"/>
      <c r="M39" s="12">
        <v>103</v>
      </c>
      <c r="N39" s="13">
        <v>103</v>
      </c>
      <c r="O39" s="13"/>
      <c r="P39" s="13"/>
      <c r="Q39" s="13"/>
      <c r="R39" s="13"/>
      <c r="S39" s="13"/>
      <c r="T39" s="13"/>
      <c r="U39" s="13"/>
      <c r="V39" s="34"/>
    </row>
    <row r="40" spans="1:22" s="10" customFormat="1" ht="57" customHeight="1">
      <c r="A40" s="32" t="s">
        <v>5</v>
      </c>
      <c r="B40" s="13"/>
      <c r="C40" s="12"/>
      <c r="D40" s="13"/>
      <c r="E40" s="13"/>
      <c r="F40" s="13"/>
      <c r="G40" s="13"/>
      <c r="H40" s="12"/>
      <c r="I40" s="13"/>
      <c r="J40" s="13"/>
      <c r="K40" s="13"/>
      <c r="L40" s="13"/>
      <c r="M40" s="12"/>
      <c r="N40" s="13"/>
      <c r="O40" s="13"/>
      <c r="P40" s="13"/>
      <c r="Q40" s="13"/>
      <c r="R40" s="13"/>
      <c r="S40" s="13"/>
      <c r="T40" s="13"/>
      <c r="U40" s="13"/>
      <c r="V40" s="34"/>
    </row>
    <row r="41" spans="1:22" s="10" customFormat="1" ht="303.75" customHeight="1">
      <c r="A41" s="14" t="s">
        <v>36</v>
      </c>
      <c r="B41" s="13"/>
      <c r="C41" s="12">
        <v>1</v>
      </c>
      <c r="D41" s="13"/>
      <c r="E41" s="13"/>
      <c r="F41" s="13"/>
      <c r="G41" s="13"/>
      <c r="H41" s="12">
        <v>1</v>
      </c>
      <c r="I41" s="13"/>
      <c r="J41" s="13"/>
      <c r="K41" s="13"/>
      <c r="L41" s="13"/>
      <c r="M41" s="12">
        <v>1</v>
      </c>
      <c r="N41" s="13"/>
      <c r="O41" s="13"/>
      <c r="P41" s="13"/>
      <c r="Q41" s="13"/>
      <c r="R41" s="13"/>
      <c r="S41" s="13"/>
      <c r="T41" s="13"/>
      <c r="U41" s="13"/>
      <c r="V41" s="34"/>
    </row>
    <row r="42" spans="1:22" s="10" customFormat="1" ht="60" customHeight="1">
      <c r="A42" s="32" t="s">
        <v>6</v>
      </c>
      <c r="B42" s="13"/>
      <c r="C42" s="12"/>
      <c r="D42" s="13"/>
      <c r="E42" s="13"/>
      <c r="F42" s="13"/>
      <c r="G42" s="13"/>
      <c r="H42" s="12"/>
      <c r="I42" s="13"/>
      <c r="J42" s="13"/>
      <c r="K42" s="13"/>
      <c r="L42" s="13"/>
      <c r="M42" s="12"/>
      <c r="N42" s="13"/>
      <c r="O42" s="13"/>
      <c r="P42" s="13"/>
      <c r="Q42" s="13"/>
      <c r="R42" s="13"/>
      <c r="S42" s="13"/>
      <c r="T42" s="13"/>
      <c r="U42" s="13"/>
      <c r="V42" s="34"/>
    </row>
    <row r="43" spans="1:22" s="10" customFormat="1" ht="87.75" customHeight="1">
      <c r="A43" s="14" t="s">
        <v>37</v>
      </c>
      <c r="B43" s="13"/>
      <c r="C43" s="12">
        <f>C39/C41</f>
        <v>75</v>
      </c>
      <c r="D43" s="13"/>
      <c r="E43" s="13"/>
      <c r="F43" s="13"/>
      <c r="G43" s="13"/>
      <c r="H43" s="12">
        <f>H39/H41</f>
        <v>94</v>
      </c>
      <c r="I43" s="13"/>
      <c r="J43" s="13"/>
      <c r="K43" s="13"/>
      <c r="L43" s="13"/>
      <c r="M43" s="12">
        <f>M39/M41</f>
        <v>103</v>
      </c>
      <c r="N43" s="13"/>
      <c r="O43" s="13"/>
      <c r="P43" s="13"/>
      <c r="Q43" s="13"/>
      <c r="R43" s="13"/>
      <c r="S43" s="13"/>
      <c r="T43" s="13"/>
      <c r="U43" s="13"/>
      <c r="V43" s="34"/>
    </row>
    <row r="44" spans="1:22" s="10" customFormat="1" ht="30" customHeight="1">
      <c r="A44" s="32" t="s">
        <v>7</v>
      </c>
      <c r="B44" s="13"/>
      <c r="C44" s="12"/>
      <c r="D44" s="13"/>
      <c r="E44" s="13"/>
      <c r="F44" s="13"/>
      <c r="G44" s="13"/>
      <c r="H44" s="12"/>
      <c r="I44" s="13"/>
      <c r="J44" s="13"/>
      <c r="K44" s="13"/>
      <c r="L44" s="13"/>
      <c r="M44" s="12"/>
      <c r="N44" s="13"/>
      <c r="O44" s="13"/>
      <c r="P44" s="13"/>
      <c r="Q44" s="13"/>
      <c r="R44" s="13"/>
      <c r="S44" s="13"/>
      <c r="T44" s="13"/>
      <c r="U44" s="13"/>
      <c r="V44" s="34"/>
    </row>
    <row r="45" spans="1:22" s="10" customFormat="1" ht="114.75" customHeight="1">
      <c r="A45" s="14" t="s">
        <v>38</v>
      </c>
      <c r="B45" s="13"/>
      <c r="C45" s="12">
        <v>74</v>
      </c>
      <c r="D45" s="13"/>
      <c r="E45" s="13"/>
      <c r="F45" s="13"/>
      <c r="G45" s="13"/>
      <c r="H45" s="12">
        <v>80</v>
      </c>
      <c r="I45" s="13"/>
      <c r="J45" s="13"/>
      <c r="K45" s="13"/>
      <c r="L45" s="13"/>
      <c r="M45" s="12">
        <v>85</v>
      </c>
      <c r="N45" s="13"/>
      <c r="O45" s="13"/>
      <c r="P45" s="13"/>
      <c r="Q45" s="13"/>
      <c r="R45" s="13"/>
      <c r="S45" s="13"/>
      <c r="T45" s="13"/>
      <c r="U45" s="13"/>
      <c r="V45" s="34"/>
    </row>
    <row r="46" spans="1:22" s="37" customFormat="1" ht="85.5" customHeight="1" hidden="1">
      <c r="A46" s="36"/>
      <c r="C46" s="38" t="e">
        <f>#REF!+#REF!+#REF!+#REF!+#REF!+#REF!+#REF!+#REF!+#REF!+#REF!+#REF!+#REF!-12</f>
        <v>#REF!</v>
      </c>
      <c r="H46" s="38" t="e">
        <f>#REF!+#REF!+#REF!+#REF!+#REF!+#REF!+#REF!+#REF!+#REF!-257+#REF!</f>
        <v>#REF!</v>
      </c>
      <c r="M46" s="39" t="e">
        <f>#REF!+#REF!+#REF!+#REF!+#REF!+#REF!+#REF!+#REF!+#REF!+#REF!+#REF!+#REF!</f>
        <v>#REF!</v>
      </c>
      <c r="T46" s="40"/>
      <c r="U46" s="41"/>
      <c r="V46" s="42"/>
    </row>
    <row r="47" spans="1:22" s="37" customFormat="1" ht="85.5" customHeight="1" hidden="1">
      <c r="A47" s="36" t="s">
        <v>10</v>
      </c>
      <c r="C47" s="43" t="e">
        <f>#REF!+#REF!</f>
        <v>#REF!</v>
      </c>
      <c r="H47" s="38" t="e">
        <f>#REF!+#REF!+#REF!</f>
        <v>#REF!</v>
      </c>
      <c r="M47" s="38" t="e">
        <f>#REF!+#REF!</f>
        <v>#REF!</v>
      </c>
      <c r="T47" s="44"/>
      <c r="U47" s="45"/>
      <c r="V47" s="42"/>
    </row>
    <row r="48" spans="3:22" s="37" customFormat="1" ht="85.5" customHeight="1" hidden="1">
      <c r="C48" s="43" t="e">
        <f>C46*0.86*(1420.28+1282.67)*0.5</f>
        <v>#REF!</v>
      </c>
      <c r="H48" s="43" t="e">
        <f>H46*0.86*(1420.28+1282.67)*0.5*1.1</f>
        <v>#REF!</v>
      </c>
      <c r="M48" s="43" t="e">
        <f>M46*0.86*(1758.6+1205.27)*0.5*1.1</f>
        <v>#REF!</v>
      </c>
      <c r="T48" s="44"/>
      <c r="U48" s="45"/>
      <c r="V48" s="42"/>
    </row>
    <row r="49" spans="3:22" s="37" customFormat="1" ht="85.5" customHeight="1" hidden="1">
      <c r="C49" s="43" t="e">
        <f>C47*1000*2.44</f>
        <v>#REF!</v>
      </c>
      <c r="H49" s="43" t="e">
        <f>H47*1000*2.44*1.1</f>
        <v>#REF!</v>
      </c>
      <c r="M49" s="43" t="e">
        <f>M47*1000*2.8692*1.2*1.1</f>
        <v>#REF!</v>
      </c>
      <c r="T49" s="44"/>
      <c r="U49" s="45"/>
      <c r="V49" s="42"/>
    </row>
    <row r="50" spans="1:22" s="50" customFormat="1" ht="92.25" customHeight="1" hidden="1">
      <c r="A50" s="16"/>
      <c r="B50" s="46"/>
      <c r="C50" s="47"/>
      <c r="D50" s="46"/>
      <c r="E50" s="46"/>
      <c r="F50" s="46"/>
      <c r="G50" s="46"/>
      <c r="H50" s="48"/>
      <c r="I50" s="46"/>
      <c r="J50" s="46"/>
      <c r="K50" s="46"/>
      <c r="L50" s="46"/>
      <c r="M50" s="48"/>
      <c r="N50" s="46"/>
      <c r="O50" s="46"/>
      <c r="P50" s="46"/>
      <c r="Q50" s="46"/>
      <c r="R50" s="46"/>
      <c r="S50" s="46"/>
      <c r="T50" s="46"/>
      <c r="U50" s="49"/>
      <c r="V50" s="42"/>
    </row>
    <row r="51" spans="1:22" s="54" customFormat="1" ht="30" customHeight="1">
      <c r="A51" s="24"/>
      <c r="B51" s="51"/>
      <c r="C51" s="52"/>
      <c r="D51" s="51"/>
      <c r="E51" s="51"/>
      <c r="F51" s="51"/>
      <c r="G51" s="51"/>
      <c r="H51" s="53"/>
      <c r="I51" s="51"/>
      <c r="J51" s="51"/>
      <c r="K51" s="51"/>
      <c r="L51" s="51"/>
      <c r="M51" s="53"/>
      <c r="N51" s="51"/>
      <c r="O51" s="51"/>
      <c r="P51" s="51"/>
      <c r="Q51" s="51"/>
      <c r="R51" s="51"/>
      <c r="S51" s="51"/>
      <c r="T51" s="51"/>
      <c r="U51" s="51"/>
      <c r="V51" s="34"/>
    </row>
    <row r="52" spans="1:22" s="54" customFormat="1" ht="24" customHeight="1">
      <c r="A52" s="24"/>
      <c r="B52" s="51"/>
      <c r="C52" s="52"/>
      <c r="D52" s="51"/>
      <c r="E52" s="51"/>
      <c r="F52" s="51"/>
      <c r="G52" s="51"/>
      <c r="H52" s="53"/>
      <c r="I52" s="51"/>
      <c r="J52" s="51"/>
      <c r="K52" s="51"/>
      <c r="L52" s="51"/>
      <c r="M52" s="53"/>
      <c r="N52" s="51"/>
      <c r="O52" s="51"/>
      <c r="P52" s="51"/>
      <c r="Q52" s="51"/>
      <c r="R52" s="51"/>
      <c r="S52" s="51"/>
      <c r="T52" s="51"/>
      <c r="U52" s="51"/>
      <c r="V52" s="34"/>
    </row>
    <row r="53" spans="1:22" s="55" customFormat="1" ht="2.25" customHeight="1" hidden="1">
      <c r="A53" s="96" t="s">
        <v>25</v>
      </c>
      <c r="B53" s="97"/>
      <c r="C53" s="97"/>
      <c r="D53" s="97"/>
      <c r="E53" s="97"/>
      <c r="H53" s="56"/>
      <c r="M53" s="57"/>
      <c r="N53" s="58"/>
      <c r="O53" s="58"/>
      <c r="P53" s="58"/>
      <c r="Q53" s="58"/>
      <c r="R53" s="58"/>
      <c r="S53" s="59"/>
      <c r="T53" s="59"/>
      <c r="U53" s="59"/>
      <c r="V53" s="33"/>
    </row>
    <row r="54" spans="1:22" s="60" customFormat="1" ht="39" customHeight="1">
      <c r="A54" s="97"/>
      <c r="B54" s="97"/>
      <c r="C54" s="97"/>
      <c r="D54" s="97"/>
      <c r="E54" s="97"/>
      <c r="H54" s="61"/>
      <c r="M54" s="99" t="s">
        <v>26</v>
      </c>
      <c r="N54" s="99"/>
      <c r="O54" s="99"/>
      <c r="P54" s="99"/>
      <c r="Q54" s="99"/>
      <c r="R54" s="99"/>
      <c r="S54" s="99"/>
      <c r="T54" s="99"/>
      <c r="U54" s="99"/>
      <c r="V54" s="62"/>
    </row>
    <row r="55" spans="1:22" s="60" customFormat="1" ht="30.75" customHeight="1">
      <c r="A55" s="56"/>
      <c r="C55" s="61"/>
      <c r="H55" s="61"/>
      <c r="M55" s="63"/>
      <c r="N55" s="54"/>
      <c r="O55" s="53"/>
      <c r="P55" s="54"/>
      <c r="Q55" s="54"/>
      <c r="R55" s="54"/>
      <c r="S55" s="54"/>
      <c r="T55" s="54"/>
      <c r="U55" s="54"/>
      <c r="V55" s="33"/>
    </row>
    <row r="56" spans="1:22" s="60" customFormat="1" ht="26.25">
      <c r="A56" s="94" t="s">
        <v>29</v>
      </c>
      <c r="B56" s="95"/>
      <c r="C56" s="61"/>
      <c r="H56" s="61"/>
      <c r="M56" s="63"/>
      <c r="N56" s="54"/>
      <c r="O56" s="54"/>
      <c r="P56" s="54"/>
      <c r="Q56" s="54"/>
      <c r="R56" s="54"/>
      <c r="S56" s="54"/>
      <c r="T56" s="54"/>
      <c r="U56" s="54"/>
      <c r="V56" s="33"/>
    </row>
    <row r="57" spans="1:22" s="60" customFormat="1" ht="26.25">
      <c r="A57" s="98">
        <v>43846</v>
      </c>
      <c r="B57" s="98"/>
      <c r="C57" s="61"/>
      <c r="H57" s="61"/>
      <c r="M57" s="63"/>
      <c r="N57" s="54"/>
      <c r="O57" s="54"/>
      <c r="P57" s="54"/>
      <c r="Q57" s="54"/>
      <c r="R57" s="54"/>
      <c r="S57" s="54"/>
      <c r="T57" s="54"/>
      <c r="U57" s="54"/>
      <c r="V57" s="33"/>
    </row>
    <row r="58" spans="3:22" s="37" customFormat="1" ht="26.25">
      <c r="C58" s="43"/>
      <c r="H58" s="43"/>
      <c r="M58" s="43"/>
      <c r="U58" s="64"/>
      <c r="V58" s="65"/>
    </row>
    <row r="59" spans="3:22" s="37" customFormat="1" ht="26.25">
      <c r="C59" s="43"/>
      <c r="H59" s="43"/>
      <c r="M59" s="43"/>
      <c r="U59" s="64"/>
      <c r="V59" s="65"/>
    </row>
    <row r="60" spans="3:22" s="37" customFormat="1" ht="26.25">
      <c r="C60" s="43"/>
      <c r="H60" s="43"/>
      <c r="M60" s="43"/>
      <c r="U60" s="64"/>
      <c r="V60" s="65"/>
    </row>
    <row r="61" spans="3:22" s="37" customFormat="1" ht="26.25">
      <c r="C61" s="43"/>
      <c r="H61" s="43"/>
      <c r="M61" s="43"/>
      <c r="U61" s="64"/>
      <c r="V61" s="65"/>
    </row>
    <row r="62" spans="3:22" s="37" customFormat="1" ht="26.25">
      <c r="C62" s="43"/>
      <c r="H62" s="43"/>
      <c r="M62" s="43"/>
      <c r="U62" s="64"/>
      <c r="V62" s="65"/>
    </row>
    <row r="63" spans="3:22" s="37" customFormat="1" ht="26.25">
      <c r="C63" s="43"/>
      <c r="H63" s="43"/>
      <c r="M63" s="43"/>
      <c r="U63" s="64"/>
      <c r="V63" s="65"/>
    </row>
    <row r="64" spans="3:22" s="37" customFormat="1" ht="26.25">
      <c r="C64" s="43"/>
      <c r="H64" s="43"/>
      <c r="M64" s="43"/>
      <c r="U64" s="64"/>
      <c r="V64" s="65"/>
    </row>
    <row r="65" spans="3:22" s="37" customFormat="1" ht="26.25">
      <c r="C65" s="43"/>
      <c r="H65" s="43"/>
      <c r="M65" s="43"/>
      <c r="U65" s="64"/>
      <c r="V65" s="65"/>
    </row>
    <row r="66" spans="3:22" s="37" customFormat="1" ht="26.25">
      <c r="C66" s="43"/>
      <c r="H66" s="43"/>
      <c r="M66" s="43"/>
      <c r="U66" s="64"/>
      <c r="V66" s="65"/>
    </row>
    <row r="67" spans="3:22" s="37" customFormat="1" ht="26.25">
      <c r="C67" s="43"/>
      <c r="H67" s="43"/>
      <c r="M67" s="43"/>
      <c r="U67" s="64"/>
      <c r="V67" s="65"/>
    </row>
    <row r="68" spans="3:22" s="37" customFormat="1" ht="26.25">
      <c r="C68" s="43"/>
      <c r="H68" s="43"/>
      <c r="M68" s="43"/>
      <c r="U68" s="64"/>
      <c r="V68" s="65"/>
    </row>
    <row r="69" spans="3:22" s="37" customFormat="1" ht="26.25">
      <c r="C69" s="43"/>
      <c r="H69" s="43"/>
      <c r="M69" s="43"/>
      <c r="U69" s="64"/>
      <c r="V69" s="65"/>
    </row>
    <row r="70" spans="3:22" s="37" customFormat="1" ht="26.25">
      <c r="C70" s="43"/>
      <c r="H70" s="43"/>
      <c r="M70" s="43"/>
      <c r="U70" s="64"/>
      <c r="V70" s="65"/>
    </row>
    <row r="71" spans="3:22" s="37" customFormat="1" ht="26.25">
      <c r="C71" s="43"/>
      <c r="H71" s="43"/>
      <c r="M71" s="43"/>
      <c r="U71" s="64"/>
      <c r="V71" s="65"/>
    </row>
    <row r="72" spans="3:22" s="37" customFormat="1" ht="26.25">
      <c r="C72" s="43"/>
      <c r="H72" s="43"/>
      <c r="M72" s="43"/>
      <c r="U72" s="64"/>
      <c r="V72" s="65"/>
    </row>
    <row r="73" spans="3:22" s="37" customFormat="1" ht="26.25">
      <c r="C73" s="43"/>
      <c r="H73" s="43"/>
      <c r="M73" s="43"/>
      <c r="U73" s="64"/>
      <c r="V73" s="65"/>
    </row>
    <row r="74" spans="3:22" s="37" customFormat="1" ht="26.25">
      <c r="C74" s="43"/>
      <c r="H74" s="43"/>
      <c r="M74" s="43"/>
      <c r="U74" s="64"/>
      <c r="V74" s="65"/>
    </row>
    <row r="75" spans="3:22" s="37" customFormat="1" ht="26.25">
      <c r="C75" s="43"/>
      <c r="H75" s="43"/>
      <c r="M75" s="43"/>
      <c r="U75" s="64"/>
      <c r="V75" s="65"/>
    </row>
    <row r="76" spans="3:22" s="37" customFormat="1" ht="26.25">
      <c r="C76" s="43"/>
      <c r="H76" s="43"/>
      <c r="M76" s="43"/>
      <c r="U76" s="64"/>
      <c r="V76" s="65"/>
    </row>
    <row r="77" spans="3:22" s="37" customFormat="1" ht="26.25">
      <c r="C77" s="43"/>
      <c r="H77" s="43"/>
      <c r="M77" s="43"/>
      <c r="U77" s="64"/>
      <c r="V77" s="65"/>
    </row>
    <row r="78" spans="3:22" s="37" customFormat="1" ht="26.25">
      <c r="C78" s="43"/>
      <c r="H78" s="43"/>
      <c r="M78" s="43"/>
      <c r="U78" s="64"/>
      <c r="V78" s="65"/>
    </row>
    <row r="79" spans="3:22" s="37" customFormat="1" ht="26.25">
      <c r="C79" s="43"/>
      <c r="H79" s="43"/>
      <c r="M79" s="43"/>
      <c r="U79" s="64"/>
      <c r="V79" s="65"/>
    </row>
    <row r="80" spans="3:22" s="37" customFormat="1" ht="26.25">
      <c r="C80" s="43"/>
      <c r="H80" s="43"/>
      <c r="M80" s="43"/>
      <c r="U80" s="64"/>
      <c r="V80" s="65"/>
    </row>
    <row r="81" spans="3:22" s="37" customFormat="1" ht="26.25">
      <c r="C81" s="43"/>
      <c r="H81" s="43"/>
      <c r="M81" s="43"/>
      <c r="U81" s="64"/>
      <c r="V81" s="65"/>
    </row>
    <row r="82" spans="3:22" s="37" customFormat="1" ht="26.25">
      <c r="C82" s="43"/>
      <c r="H82" s="43"/>
      <c r="M82" s="43"/>
      <c r="U82" s="64"/>
      <c r="V82" s="65"/>
    </row>
    <row r="83" spans="3:22" s="37" customFormat="1" ht="26.25">
      <c r="C83" s="43"/>
      <c r="H83" s="43"/>
      <c r="M83" s="43"/>
      <c r="U83" s="64"/>
      <c r="V83" s="65"/>
    </row>
    <row r="84" spans="3:22" s="37" customFormat="1" ht="26.25">
      <c r="C84" s="43"/>
      <c r="H84" s="43"/>
      <c r="M84" s="43"/>
      <c r="U84" s="64"/>
      <c r="V84" s="65"/>
    </row>
    <row r="85" spans="3:22" s="37" customFormat="1" ht="26.25">
      <c r="C85" s="43"/>
      <c r="H85" s="43"/>
      <c r="M85" s="43"/>
      <c r="U85" s="64"/>
      <c r="V85" s="65"/>
    </row>
    <row r="86" spans="3:22" s="37" customFormat="1" ht="26.25">
      <c r="C86" s="43"/>
      <c r="H86" s="43"/>
      <c r="M86" s="43"/>
      <c r="U86" s="64"/>
      <c r="V86" s="65"/>
    </row>
    <row r="87" spans="3:22" s="37" customFormat="1" ht="26.25">
      <c r="C87" s="43"/>
      <c r="H87" s="43"/>
      <c r="M87" s="43"/>
      <c r="U87" s="64"/>
      <c r="V87" s="65"/>
    </row>
    <row r="88" spans="3:22" s="37" customFormat="1" ht="26.25">
      <c r="C88" s="43"/>
      <c r="H88" s="43"/>
      <c r="M88" s="43"/>
      <c r="U88" s="64"/>
      <c r="V88" s="65"/>
    </row>
    <row r="89" spans="3:22" s="37" customFormat="1" ht="26.25">
      <c r="C89" s="43"/>
      <c r="H89" s="43"/>
      <c r="M89" s="43"/>
      <c r="U89" s="64"/>
      <c r="V89" s="65"/>
    </row>
    <row r="90" spans="3:22" s="37" customFormat="1" ht="26.25">
      <c r="C90" s="43"/>
      <c r="H90" s="43"/>
      <c r="M90" s="43"/>
      <c r="U90" s="64"/>
      <c r="V90" s="65"/>
    </row>
    <row r="91" spans="3:22" s="37" customFormat="1" ht="26.25">
      <c r="C91" s="43"/>
      <c r="H91" s="43"/>
      <c r="M91" s="43"/>
      <c r="U91" s="64"/>
      <c r="V91" s="65"/>
    </row>
    <row r="92" spans="3:22" s="37" customFormat="1" ht="26.25">
      <c r="C92" s="43"/>
      <c r="H92" s="43"/>
      <c r="M92" s="43"/>
      <c r="U92" s="64"/>
      <c r="V92" s="65"/>
    </row>
    <row r="93" spans="3:22" s="37" customFormat="1" ht="26.25">
      <c r="C93" s="43"/>
      <c r="H93" s="43"/>
      <c r="M93" s="43"/>
      <c r="U93" s="64"/>
      <c r="V93" s="65"/>
    </row>
    <row r="94" spans="3:22" s="37" customFormat="1" ht="26.25">
      <c r="C94" s="43"/>
      <c r="H94" s="43"/>
      <c r="M94" s="43"/>
      <c r="U94" s="64"/>
      <c r="V94" s="65"/>
    </row>
    <row r="95" spans="3:22" s="37" customFormat="1" ht="26.25">
      <c r="C95" s="43"/>
      <c r="H95" s="43"/>
      <c r="M95" s="43"/>
      <c r="U95" s="64"/>
      <c r="V95" s="65"/>
    </row>
    <row r="96" spans="3:22" s="37" customFormat="1" ht="26.25">
      <c r="C96" s="43"/>
      <c r="H96" s="43"/>
      <c r="M96" s="43"/>
      <c r="U96" s="64"/>
      <c r="V96" s="65"/>
    </row>
    <row r="97" spans="3:22" s="37" customFormat="1" ht="26.25">
      <c r="C97" s="43"/>
      <c r="H97" s="43"/>
      <c r="M97" s="43"/>
      <c r="U97" s="64"/>
      <c r="V97" s="65"/>
    </row>
    <row r="98" spans="3:22" s="37" customFormat="1" ht="26.25">
      <c r="C98" s="43"/>
      <c r="H98" s="43"/>
      <c r="M98" s="43"/>
      <c r="U98" s="64"/>
      <c r="V98" s="65"/>
    </row>
    <row r="99" spans="3:22" s="37" customFormat="1" ht="26.25">
      <c r="C99" s="43"/>
      <c r="H99" s="43"/>
      <c r="M99" s="43"/>
      <c r="U99" s="64"/>
      <c r="V99" s="65"/>
    </row>
    <row r="100" spans="3:22" s="37" customFormat="1" ht="26.25">
      <c r="C100" s="43"/>
      <c r="H100" s="43"/>
      <c r="M100" s="43"/>
      <c r="U100" s="64"/>
      <c r="V100" s="65"/>
    </row>
    <row r="101" spans="3:22" s="37" customFormat="1" ht="26.25">
      <c r="C101" s="43"/>
      <c r="H101" s="43"/>
      <c r="M101" s="43"/>
      <c r="U101" s="64"/>
      <c r="V101" s="65"/>
    </row>
    <row r="102" spans="3:22" s="37" customFormat="1" ht="26.25">
      <c r="C102" s="43"/>
      <c r="H102" s="43"/>
      <c r="M102" s="43"/>
      <c r="U102" s="64"/>
      <c r="V102" s="65"/>
    </row>
    <row r="103" spans="3:22" s="37" customFormat="1" ht="26.25">
      <c r="C103" s="43"/>
      <c r="H103" s="43"/>
      <c r="M103" s="43"/>
      <c r="U103" s="64"/>
      <c r="V103" s="65"/>
    </row>
    <row r="104" spans="3:22" s="37" customFormat="1" ht="26.25">
      <c r="C104" s="43"/>
      <c r="H104" s="43"/>
      <c r="M104" s="43"/>
      <c r="U104" s="64"/>
      <c r="V104" s="65"/>
    </row>
    <row r="105" spans="3:22" s="37" customFormat="1" ht="26.25">
      <c r="C105" s="43"/>
      <c r="H105" s="43"/>
      <c r="M105" s="43"/>
      <c r="U105" s="64"/>
      <c r="V105" s="65"/>
    </row>
    <row r="106" spans="3:22" s="37" customFormat="1" ht="26.25">
      <c r="C106" s="43"/>
      <c r="H106" s="43"/>
      <c r="M106" s="43"/>
      <c r="U106" s="64"/>
      <c r="V106" s="65"/>
    </row>
    <row r="107" spans="3:22" s="37" customFormat="1" ht="26.25">
      <c r="C107" s="43"/>
      <c r="H107" s="43"/>
      <c r="M107" s="43"/>
      <c r="U107" s="64"/>
      <c r="V107" s="65"/>
    </row>
    <row r="108" spans="3:22" s="37" customFormat="1" ht="26.25">
      <c r="C108" s="43"/>
      <c r="H108" s="43"/>
      <c r="M108" s="43"/>
      <c r="U108" s="64"/>
      <c r="V108" s="65"/>
    </row>
    <row r="109" spans="3:22" s="37" customFormat="1" ht="26.25">
      <c r="C109" s="43"/>
      <c r="H109" s="43"/>
      <c r="M109" s="43"/>
      <c r="U109" s="64"/>
      <c r="V109" s="65"/>
    </row>
    <row r="110" spans="3:22" s="37" customFormat="1" ht="26.25">
      <c r="C110" s="43"/>
      <c r="H110" s="43"/>
      <c r="M110" s="43"/>
      <c r="U110" s="64"/>
      <c r="V110" s="65"/>
    </row>
    <row r="111" spans="3:22" s="37" customFormat="1" ht="26.25">
      <c r="C111" s="43"/>
      <c r="H111" s="43"/>
      <c r="M111" s="43"/>
      <c r="U111" s="64"/>
      <c r="V111" s="65"/>
    </row>
    <row r="112" spans="3:22" s="37" customFormat="1" ht="26.25">
      <c r="C112" s="43"/>
      <c r="H112" s="43"/>
      <c r="M112" s="43"/>
      <c r="U112" s="64"/>
      <c r="V112" s="65"/>
    </row>
    <row r="113" spans="3:22" s="37" customFormat="1" ht="26.25">
      <c r="C113" s="43"/>
      <c r="H113" s="43"/>
      <c r="M113" s="43"/>
      <c r="U113" s="64"/>
      <c r="V113" s="65"/>
    </row>
    <row r="114" spans="3:22" s="37" customFormat="1" ht="26.25">
      <c r="C114" s="43"/>
      <c r="H114" s="43"/>
      <c r="M114" s="43"/>
      <c r="U114" s="64"/>
      <c r="V114" s="65"/>
    </row>
    <row r="115" spans="3:22" s="37" customFormat="1" ht="26.25">
      <c r="C115" s="43"/>
      <c r="H115" s="43"/>
      <c r="M115" s="43"/>
      <c r="U115" s="64"/>
      <c r="V115" s="65"/>
    </row>
    <row r="116" spans="3:22" s="37" customFormat="1" ht="26.25">
      <c r="C116" s="43"/>
      <c r="H116" s="43"/>
      <c r="M116" s="43"/>
      <c r="U116" s="64"/>
      <c r="V116" s="65"/>
    </row>
    <row r="117" spans="3:22" s="37" customFormat="1" ht="26.25">
      <c r="C117" s="43"/>
      <c r="H117" s="43"/>
      <c r="M117" s="43"/>
      <c r="U117" s="64"/>
      <c r="V117" s="65"/>
    </row>
    <row r="118" spans="3:22" s="37" customFormat="1" ht="26.25">
      <c r="C118" s="43"/>
      <c r="H118" s="43"/>
      <c r="M118" s="43"/>
      <c r="U118" s="64"/>
      <c r="V118" s="65"/>
    </row>
    <row r="119" spans="3:22" s="37" customFormat="1" ht="26.25">
      <c r="C119" s="43"/>
      <c r="H119" s="43"/>
      <c r="M119" s="43"/>
      <c r="U119" s="64"/>
      <c r="V119" s="65"/>
    </row>
    <row r="120" spans="3:22" s="37" customFormat="1" ht="26.25">
      <c r="C120" s="43"/>
      <c r="H120" s="43"/>
      <c r="M120" s="43"/>
      <c r="U120" s="64"/>
      <c r="V120" s="65"/>
    </row>
    <row r="121" spans="3:22" s="37" customFormat="1" ht="26.25">
      <c r="C121" s="43"/>
      <c r="H121" s="43"/>
      <c r="M121" s="43"/>
      <c r="U121" s="64"/>
      <c r="V121" s="65"/>
    </row>
    <row r="122" spans="3:22" s="37" customFormat="1" ht="26.25">
      <c r="C122" s="43"/>
      <c r="H122" s="43"/>
      <c r="M122" s="43"/>
      <c r="U122" s="64"/>
      <c r="V122" s="65"/>
    </row>
    <row r="123" spans="3:22" s="37" customFormat="1" ht="26.25">
      <c r="C123" s="43"/>
      <c r="H123" s="43"/>
      <c r="M123" s="43"/>
      <c r="U123" s="64"/>
      <c r="V123" s="65"/>
    </row>
    <row r="124" spans="3:22" s="37" customFormat="1" ht="26.25">
      <c r="C124" s="43"/>
      <c r="H124" s="43"/>
      <c r="M124" s="43"/>
      <c r="U124" s="64"/>
      <c r="V124" s="65"/>
    </row>
    <row r="125" spans="3:22" s="37" customFormat="1" ht="26.25">
      <c r="C125" s="43"/>
      <c r="H125" s="43"/>
      <c r="M125" s="43"/>
      <c r="U125" s="64"/>
      <c r="V125" s="65"/>
    </row>
    <row r="126" spans="3:22" s="37" customFormat="1" ht="26.25">
      <c r="C126" s="43"/>
      <c r="H126" s="43"/>
      <c r="M126" s="43"/>
      <c r="U126" s="64"/>
      <c r="V126" s="65"/>
    </row>
    <row r="127" spans="3:22" s="37" customFormat="1" ht="26.25">
      <c r="C127" s="43"/>
      <c r="H127" s="43"/>
      <c r="M127" s="43"/>
      <c r="U127" s="64"/>
      <c r="V127" s="65"/>
    </row>
    <row r="128" spans="3:22" s="37" customFormat="1" ht="26.25">
      <c r="C128" s="43"/>
      <c r="H128" s="43"/>
      <c r="M128" s="43"/>
      <c r="U128" s="64"/>
      <c r="V128" s="65"/>
    </row>
    <row r="129" spans="3:22" s="37" customFormat="1" ht="26.25">
      <c r="C129" s="43"/>
      <c r="H129" s="43"/>
      <c r="M129" s="43"/>
      <c r="U129" s="64"/>
      <c r="V129" s="65"/>
    </row>
    <row r="130" spans="3:22" s="37" customFormat="1" ht="26.25">
      <c r="C130" s="43"/>
      <c r="H130" s="43"/>
      <c r="M130" s="43"/>
      <c r="U130" s="64"/>
      <c r="V130" s="65"/>
    </row>
    <row r="131" spans="3:22" s="37" customFormat="1" ht="26.25">
      <c r="C131" s="43"/>
      <c r="H131" s="43"/>
      <c r="M131" s="43"/>
      <c r="U131" s="64"/>
      <c r="V131" s="65"/>
    </row>
    <row r="132" spans="3:22" s="37" customFormat="1" ht="26.25">
      <c r="C132" s="43"/>
      <c r="H132" s="43"/>
      <c r="M132" s="43"/>
      <c r="U132" s="64"/>
      <c r="V132" s="65"/>
    </row>
    <row r="133" spans="3:22" s="37" customFormat="1" ht="26.25">
      <c r="C133" s="43"/>
      <c r="H133" s="43"/>
      <c r="M133" s="43"/>
      <c r="U133" s="64"/>
      <c r="V133" s="65"/>
    </row>
    <row r="134" spans="3:22" s="37" customFormat="1" ht="26.25">
      <c r="C134" s="43"/>
      <c r="H134" s="43"/>
      <c r="M134" s="43"/>
      <c r="U134" s="64"/>
      <c r="V134" s="65"/>
    </row>
    <row r="135" spans="3:22" s="37" customFormat="1" ht="26.25">
      <c r="C135" s="43"/>
      <c r="H135" s="43"/>
      <c r="M135" s="43"/>
      <c r="U135" s="64"/>
      <c r="V135" s="65"/>
    </row>
    <row r="136" spans="3:22" s="37" customFormat="1" ht="26.25">
      <c r="C136" s="43"/>
      <c r="H136" s="43"/>
      <c r="M136" s="43"/>
      <c r="U136" s="64"/>
      <c r="V136" s="65"/>
    </row>
  </sheetData>
  <sheetProtection/>
  <mergeCells count="32">
    <mergeCell ref="A14:U14"/>
    <mergeCell ref="A13:U13"/>
    <mergeCell ref="A20:U20"/>
    <mergeCell ref="I10:J10"/>
    <mergeCell ref="R10:S10"/>
    <mergeCell ref="D10:E10"/>
    <mergeCell ref="H10:H11"/>
    <mergeCell ref="B10:B11"/>
    <mergeCell ref="M9:U9"/>
    <mergeCell ref="B9:F9"/>
    <mergeCell ref="M10:M11"/>
    <mergeCell ref="F10:G10"/>
    <mergeCell ref="A56:B56"/>
    <mergeCell ref="A53:E54"/>
    <mergeCell ref="A57:B57"/>
    <mergeCell ref="M54:U54"/>
    <mergeCell ref="T10:U10"/>
    <mergeCell ref="N10:O10"/>
    <mergeCell ref="P10:Q10"/>
    <mergeCell ref="K10:L10"/>
    <mergeCell ref="A8:A11"/>
    <mergeCell ref="H9:L9"/>
    <mergeCell ref="N1:U1"/>
    <mergeCell ref="A34:U34"/>
    <mergeCell ref="A33:U33"/>
    <mergeCell ref="A35:U35"/>
    <mergeCell ref="A15:U15"/>
    <mergeCell ref="N2:U2"/>
    <mergeCell ref="N3:U3"/>
    <mergeCell ref="B8:U8"/>
    <mergeCell ref="C10:C11"/>
    <mergeCell ref="A6:U6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34" r:id="rId1"/>
  <headerFooter differentFirst="1">
    <oddFooter xml:space="preserve">&amp;R </oddFooter>
  </headerFooter>
  <rowBreaks count="1" manualBreakCount="1">
    <brk id="3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.7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.7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5">
      <c r="A1" s="1" t="s">
        <v>15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5">
      <c r="A2" s="1" t="s">
        <v>16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19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5">
      <c r="A4" s="1" t="s">
        <v>17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5">
      <c r="A5" s="1"/>
      <c r="B5" s="1"/>
      <c r="C5" s="1"/>
      <c r="D5" s="1"/>
      <c r="E5" s="1"/>
    </row>
    <row r="6" spans="1:5" ht="15">
      <c r="A6" s="1" t="s">
        <v>18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2018-07-06T05:36:45Z</cp:lastPrinted>
  <dcterms:created xsi:type="dcterms:W3CDTF">2006-09-16T00:00:00Z</dcterms:created>
  <dcterms:modified xsi:type="dcterms:W3CDTF">2020-01-16T13:01:28Z</dcterms:modified>
  <cp:category/>
  <cp:version/>
  <cp:contentType/>
  <cp:contentStatus/>
</cp:coreProperties>
</file>