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Alexey\Света\Проект СМР\"/>
    </mc:Choice>
  </mc:AlternateContent>
  <bookViews>
    <workbookView xWindow="0" yWindow="645" windowWidth="15300" windowHeight="6885"/>
  </bookViews>
  <sheets>
    <sheet name="додаток" sheetId="7" r:id="rId1"/>
  </sheets>
  <definedNames>
    <definedName name="_xlnm._FilterDatabase" localSheetId="0" hidden="1">додаток!$A$12:$BOQ$123</definedName>
    <definedName name="_xlnm.Print_Titles" localSheetId="0">додаток!$11:$12</definedName>
    <definedName name="_xlnm.Print_Area" localSheetId="0">додаток!$A$1:$K$130</definedName>
  </definedNames>
  <calcPr calcId="162913"/>
</workbook>
</file>

<file path=xl/calcChain.xml><?xml version="1.0" encoding="utf-8"?>
<calcChain xmlns="http://schemas.openxmlformats.org/spreadsheetml/2006/main">
  <c r="I60" i="7" l="1"/>
  <c r="I68" i="7" l="1"/>
  <c r="I64" i="7"/>
  <c r="I63" i="7" l="1"/>
  <c r="H115" i="7"/>
  <c r="H103" i="7"/>
  <c r="H102" i="7"/>
  <c r="H95" i="7"/>
  <c r="H86" i="7"/>
  <c r="H73" i="7"/>
  <c r="H69" i="7"/>
  <c r="H66" i="7"/>
  <c r="H59" i="7"/>
  <c r="H54" i="7"/>
  <c r="H25" i="7"/>
  <c r="I31" i="7"/>
  <c r="H31" i="7"/>
  <c r="I34" i="7" l="1"/>
  <c r="H34" i="7"/>
  <c r="J35" i="7"/>
  <c r="H119" i="7" l="1"/>
  <c r="H109" i="7"/>
  <c r="H106" i="7"/>
  <c r="H81" i="7"/>
  <c r="H79" i="7"/>
  <c r="H65" i="7"/>
  <c r="H58" i="7"/>
  <c r="H39" i="7"/>
  <c r="J32" i="7" l="1"/>
  <c r="J37" i="7"/>
  <c r="H20" i="7"/>
  <c r="H22" i="7"/>
  <c r="H23" i="7"/>
  <c r="H82" i="7"/>
  <c r="J31" i="7" l="1"/>
  <c r="I56" i="7"/>
  <c r="I18" i="7"/>
  <c r="J62" i="7"/>
  <c r="J103" i="7"/>
  <c r="I55" i="7" l="1"/>
  <c r="J86" i="7" l="1"/>
  <c r="J40" i="7"/>
  <c r="H108" i="7" l="1"/>
  <c r="H104" i="7" l="1"/>
  <c r="H101" i="7"/>
  <c r="H85" i="7"/>
  <c r="H80" i="7"/>
  <c r="J121" i="7" l="1"/>
  <c r="J30" i="7"/>
  <c r="J29" i="7"/>
  <c r="J27" i="7"/>
  <c r="I25" i="7" l="1"/>
  <c r="I17" i="7" s="1"/>
  <c r="J28" i="7"/>
  <c r="I41" i="7" l="1"/>
  <c r="I42" i="7"/>
  <c r="H42" i="7"/>
  <c r="H41" i="7"/>
  <c r="J52" i="7"/>
  <c r="J51" i="7"/>
  <c r="H112" i="7" l="1"/>
  <c r="H111" i="7"/>
  <c r="H105" i="7"/>
  <c r="H91" i="7"/>
  <c r="H67" i="7"/>
  <c r="I84" i="7" l="1"/>
  <c r="J92" i="7"/>
  <c r="J89" i="7" l="1"/>
  <c r="J107" i="7"/>
  <c r="J106" i="7"/>
  <c r="J104" i="7"/>
  <c r="J88" i="7"/>
  <c r="J81" i="7"/>
  <c r="H99" i="7" l="1"/>
  <c r="H97" i="7"/>
  <c r="H96" i="7"/>
  <c r="H70" i="7"/>
  <c r="H61" i="7"/>
  <c r="H60" i="7" s="1"/>
  <c r="I100" i="7" l="1"/>
  <c r="J91" i="7"/>
  <c r="J26" i="7" l="1"/>
  <c r="J25" i="7" l="1"/>
  <c r="H57" i="7"/>
  <c r="J90" i="7" l="1"/>
  <c r="J87" i="7"/>
  <c r="H110" i="7" l="1"/>
  <c r="H64" i="7"/>
  <c r="H18" i="7" l="1"/>
  <c r="H17" i="7" s="1"/>
  <c r="H16" i="7"/>
  <c r="H123" i="7" s="1"/>
  <c r="J108" i="7" l="1"/>
  <c r="H84" i="7" l="1"/>
  <c r="J94" i="7"/>
  <c r="J95" i="7"/>
  <c r="J96" i="7"/>
  <c r="J97" i="7"/>
  <c r="J98" i="7"/>
  <c r="J99" i="7"/>
  <c r="J54" i="7"/>
  <c r="J120" i="7"/>
  <c r="J72" i="7"/>
  <c r="I77" i="7"/>
  <c r="H77" i="7"/>
  <c r="J78" i="7"/>
  <c r="I75" i="7"/>
  <c r="H75" i="7"/>
  <c r="J76" i="7"/>
  <c r="J71" i="7"/>
  <c r="J113" i="7"/>
  <c r="J102" i="7"/>
  <c r="J93" i="7"/>
  <c r="J75" i="7" l="1"/>
  <c r="H74" i="7"/>
  <c r="I74" i="7"/>
  <c r="J67" i="7"/>
  <c r="J65" i="7" l="1"/>
  <c r="J21" i="7"/>
  <c r="J20" i="7"/>
  <c r="J19" i="7"/>
  <c r="I16" i="7"/>
  <c r="I123" i="7" s="1"/>
  <c r="J45" i="7"/>
  <c r="J44" i="7"/>
  <c r="J43" i="7"/>
  <c r="J50" i="7"/>
  <c r="J49" i="7"/>
  <c r="J48" i="7"/>
  <c r="J42" i="7" l="1"/>
  <c r="J47" i="7"/>
  <c r="J41" i="7" l="1"/>
  <c r="J16" i="7"/>
  <c r="J118" i="7"/>
  <c r="J117" i="7"/>
  <c r="J116" i="7"/>
  <c r="J112" i="7"/>
  <c r="J111" i="7"/>
  <c r="J109" i="7"/>
  <c r="J105" i="7"/>
  <c r="J101" i="7"/>
  <c r="J85" i="7"/>
  <c r="J82" i="7"/>
  <c r="J80" i="7"/>
  <c r="J79" i="7"/>
  <c r="J73" i="7"/>
  <c r="J69" i="7"/>
  <c r="J66" i="7"/>
  <c r="J61" i="7"/>
  <c r="J59" i="7"/>
  <c r="J39" i="7"/>
  <c r="J36" i="7"/>
  <c r="J24" i="7"/>
  <c r="J23" i="7"/>
  <c r="J22" i="7"/>
  <c r="J14" i="7"/>
  <c r="I114" i="7"/>
  <c r="I38" i="7"/>
  <c r="I33" i="7"/>
  <c r="I13" i="7"/>
  <c r="J60" i="7" l="1"/>
  <c r="J13" i="7"/>
  <c r="J34" i="7"/>
  <c r="J38" i="7"/>
  <c r="J64" i="7"/>
  <c r="J123" i="7"/>
  <c r="J84" i="7"/>
  <c r="J77" i="7"/>
  <c r="I83" i="7"/>
  <c r="I53" i="7" s="1"/>
  <c r="I15" i="7"/>
  <c r="H38" i="7"/>
  <c r="J74" i="7" l="1"/>
  <c r="I122" i="7"/>
  <c r="J70" i="7"/>
  <c r="H68" i="7"/>
  <c r="J68" i="7" l="1"/>
  <c r="J110" i="7"/>
  <c r="J115" i="7" l="1"/>
  <c r="H114" i="7"/>
  <c r="H100" i="7"/>
  <c r="J58" i="7"/>
  <c r="J57" i="7"/>
  <c r="H13" i="7"/>
  <c r="J63" i="7" l="1"/>
  <c r="J56" i="7"/>
  <c r="J119" i="7"/>
  <c r="H33" i="7"/>
  <c r="H15" i="7" s="1"/>
  <c r="J33" i="7"/>
  <c r="H56" i="7"/>
  <c r="H55" i="7" s="1"/>
  <c r="H83" i="7"/>
  <c r="H63" i="7"/>
  <c r="J114" i="7" l="1"/>
  <c r="J55" i="7"/>
  <c r="H53" i="7"/>
  <c r="H122" i="7" s="1"/>
  <c r="J100" i="7"/>
  <c r="J18" i="7"/>
  <c r="J83" i="7" l="1"/>
  <c r="J17" i="7"/>
  <c r="J15" i="7" l="1"/>
  <c r="J53" i="7"/>
  <c r="J122" i="7" l="1"/>
</calcChain>
</file>

<file path=xl/sharedStrings.xml><?xml version="1.0" encoding="utf-8"?>
<sst xmlns="http://schemas.openxmlformats.org/spreadsheetml/2006/main" count="198" uniqueCount="135">
  <si>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</si>
  <si>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</si>
  <si>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</si>
  <si>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</si>
  <si>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</si>
  <si>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</si>
  <si>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</si>
  <si>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</si>
  <si>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</si>
  <si>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</si>
  <si>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</si>
  <si>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</si>
  <si>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</si>
  <si>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</si>
  <si>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</si>
  <si>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</si>
  <si>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</si>
  <si>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</si>
  <si>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</si>
  <si>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</si>
  <si>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</si>
  <si>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</si>
  <si>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</si>
  <si>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</si>
  <si>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</si>
  <si>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</si>
  <si>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</si>
  <si>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</si>
  <si>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</si>
  <si>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</si>
  <si>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</si>
  <si>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</si>
  <si>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</si>
  <si>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</si>
  <si>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</si>
  <si>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</si>
  <si>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</si>
  <si>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</si>
  <si>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</si>
  <si>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</si>
  <si>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</si>
  <si>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</si>
  <si>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</si>
  <si>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</si>
  <si>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</si>
  <si>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</si>
  <si>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</si>
  <si>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</si>
  <si>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</si>
  <si>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</si>
  <si>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</si>
  <si>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</si>
  <si>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</si>
  <si>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</si>
  <si>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</si>
  <si>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</si>
  <si>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</si>
  <si>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</si>
  <si>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</si>
  <si>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</si>
  <si>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</si>
  <si>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</si>
  <si>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</si>
  <si>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</si>
  <si>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</si>
  <si>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</si>
  <si>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</si>
  <si>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</si>
  <si>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</si>
  <si>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</si>
  <si>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</si>
  <si>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</si>
  <si>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</si>
  <si>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</si>
  <si>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</si>
  <si>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</si>
  <si>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</si>
  <si>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</si>
  <si>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</si>
  <si>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</si>
  <si>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</si>
  <si>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</si>
  <si>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</si>
  <si>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</si>
  <si>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</si>
  <si>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</si>
  <si>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</si>
  <si>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</si>
  <si>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</si>
  <si>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</si>
  <si>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</si>
  <si>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</si>
  <si>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</si>
  <si>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</si>
  <si>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</si>
  <si>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</si>
  <si>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</si>
  <si>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</si>
  <si>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</si>
  <si>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</si>
  <si>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</si>
  <si>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</si>
  <si>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</si>
  <si>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</si>
  <si>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</si>
  <si>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</si>
  <si>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</si>
  <si>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</si>
  <si>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</si>
  <si>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</si>
  <si>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</si>
  <si>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</si>
  <si>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</si>
  <si>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</si>
  <si>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Сумський міський голова</t>
  </si>
  <si>
    <t>О.М. Лисенко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</si>
  <si>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</si>
  <si>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</si>
  <si>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</si>
  <si>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</si>
  <si>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</si>
  <si>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Виконавець: Липова С.А.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</si>
  <si>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</si>
  <si>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</si>
  <si>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>Разом видатків на поточний рік, гривень</t>
  </si>
  <si>
    <t xml:space="preserve">Додаток 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</si>
  <si>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</si>
  <si>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</si>
  <si>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</si>
  <si>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 на   2019 рік    та   основні    напрями </t>
  </si>
  <si>
    <t>розвитку   на   2020 - 2021 роки»   (зі змінами)»</t>
  </si>
  <si>
    <t>від                    2019  року   №       - МР</t>
  </si>
  <si>
    <t>Реконструкція приміщення по вул. Г. Кондратьєва, 159</t>
  </si>
  <si>
    <t>Реконструкція приміщень по вул. Петропавлівська, 91</t>
  </si>
  <si>
    <t>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</si>
</sst>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 applyFill="1"/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4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10" fillId="0" borderId="1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 applyAlignment="1" applyProtection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5" fillId="0" borderId="0" xfId="0" applyFont="1" applyFill="1"/>
    <xf numFmtId="0" fontId="15" fillId="0" borderId="0" xfId="0" applyNumberFormat="1" applyFont="1" applyFill="1" applyAlignment="1" applyProtection="1"/>
    <xf numFmtId="0" fontId="15" fillId="0" borderId="0" xfId="0" applyFont="1" applyFill="1" applyBorder="1" applyAlignment="1">
      <alignment vertical="distributed" wrapText="1"/>
    </xf>
    <xf numFmtId="1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1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5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Q130"/>
  <sheetViews>
    <sheetView showZeros="0" tabSelected="1" view="pageBreakPreview" topLeftCell="D46" zoomScale="50" zoomScaleNormal="100" zoomScaleSheetLayoutView="50" workbookViewId="0">
      <selection activeCell="K54" sqref="K54"/>
    </sheetView>
  </sheetViews>
  <sheetFormatPr defaultColWidth="8.85546875" defaultRowHeight="21" x14ac:dyDescent="0.35"/>
  <cols>
    <col min="1" max="1" width="14.85546875" style="1" hidden="1" customWidth="1"/>
    <col min="2" max="2" width="15" style="1" hidden="1" customWidth="1"/>
    <col min="3" max="3" width="15.42578125" style="1" hidden="1" customWidth="1"/>
    <col min="4" max="4" width="76.28515625" style="1" customWidth="1"/>
    <col min="5" max="5" width="104.140625" style="1" customWidth="1"/>
    <col min="6" max="7" width="29.42578125" style="1" customWidth="1"/>
    <col min="8" max="9" width="29.42578125" style="1" hidden="1" customWidth="1"/>
    <col min="10" max="11" width="29.42578125" style="1" customWidth="1"/>
    <col min="12" max="1759" width="8.85546875" style="36"/>
    <col min="1760" max="16384" width="8.85546875" style="1"/>
  </cols>
  <sheetData>
    <row r="1" spans="1:1759" ht="33" customHeight="1" x14ac:dyDescent="0.4">
      <c r="F1" s="75" t="s">
        <v>125</v>
      </c>
      <c r="G1" s="75"/>
      <c r="H1" s="75"/>
      <c r="I1" s="75"/>
      <c r="J1" s="75"/>
      <c r="K1" s="75"/>
    </row>
    <row r="2" spans="1:1759" ht="33" customHeight="1" x14ac:dyDescent="0.4">
      <c r="F2" s="76" t="s">
        <v>126</v>
      </c>
      <c r="G2" s="76"/>
      <c r="H2" s="76"/>
      <c r="I2" s="76"/>
      <c r="J2" s="76"/>
      <c r="K2" s="76"/>
    </row>
    <row r="3" spans="1:1759" ht="33" customHeight="1" x14ac:dyDescent="0.4">
      <c r="F3" s="76" t="s">
        <v>127</v>
      </c>
      <c r="G3" s="76"/>
      <c r="H3" s="76"/>
      <c r="I3" s="76"/>
      <c r="J3" s="76"/>
      <c r="K3" s="76"/>
    </row>
    <row r="4" spans="1:1759" ht="33" customHeight="1" x14ac:dyDescent="0.4">
      <c r="F4" s="77" t="s">
        <v>128</v>
      </c>
      <c r="G4" s="77"/>
      <c r="H4" s="77"/>
      <c r="I4" s="77"/>
      <c r="J4" s="77"/>
      <c r="K4" s="77"/>
    </row>
    <row r="5" spans="1:1759" ht="33" customHeight="1" x14ac:dyDescent="0.4">
      <c r="F5" s="76" t="s">
        <v>129</v>
      </c>
      <c r="G5" s="76"/>
      <c r="H5" s="76"/>
      <c r="I5" s="76"/>
      <c r="J5" s="76"/>
      <c r="K5" s="76"/>
    </row>
    <row r="6" spans="1:1759" ht="33" customHeight="1" x14ac:dyDescent="0.4">
      <c r="F6" s="76" t="s">
        <v>130</v>
      </c>
      <c r="G6" s="76"/>
      <c r="H6" s="76"/>
      <c r="I6" s="76"/>
      <c r="J6" s="76"/>
      <c r="K6" s="76"/>
    </row>
    <row r="7" spans="1:1759" ht="33" customHeight="1" x14ac:dyDescent="0.4">
      <c r="F7" s="76" t="s">
        <v>131</v>
      </c>
      <c r="G7" s="76"/>
      <c r="H7" s="76"/>
      <c r="I7" s="76"/>
      <c r="J7" s="76"/>
      <c r="K7" s="76"/>
    </row>
    <row r="8" spans="1:1759" ht="28.35" customHeight="1" x14ac:dyDescent="0.35">
      <c r="G8" s="2"/>
      <c r="H8" s="3"/>
      <c r="I8" s="3"/>
      <c r="J8" s="3"/>
      <c r="K8" s="3"/>
    </row>
    <row r="9" spans="1:1759" ht="33" customHeight="1" x14ac:dyDescent="0.35">
      <c r="A9" s="74" t="s">
        <v>27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759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759" s="21" customFormat="1" ht="141" customHeight="1" x14ac:dyDescent="0.3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66</v>
      </c>
      <c r="J11" s="7" t="s">
        <v>124</v>
      </c>
      <c r="K11" s="7" t="s">
        <v>8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</row>
    <row r="12" spans="1:1759" s="44" customFormat="1" ht="18.75" x14ac:dyDescent="0.3">
      <c r="A12" s="43"/>
      <c r="B12" s="43"/>
      <c r="C12" s="43"/>
      <c r="D12" s="43">
        <v>1</v>
      </c>
      <c r="E12" s="43">
        <v>2</v>
      </c>
      <c r="F12" s="43">
        <v>3</v>
      </c>
      <c r="G12" s="43">
        <v>4</v>
      </c>
      <c r="H12" s="43"/>
      <c r="I12" s="43"/>
      <c r="J12" s="43">
        <v>5</v>
      </c>
      <c r="K12" s="43">
        <v>6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  <c r="AOB12" s="50"/>
      <c r="AOC12" s="50"/>
      <c r="AOD12" s="50"/>
      <c r="AOE12" s="50"/>
      <c r="AOF12" s="50"/>
      <c r="AOG12" s="50"/>
      <c r="AOH12" s="50"/>
      <c r="AOI12" s="50"/>
      <c r="AOJ12" s="50"/>
      <c r="AOK12" s="50"/>
      <c r="AOL12" s="50"/>
      <c r="AOM12" s="50"/>
      <c r="AON12" s="50"/>
      <c r="AOO12" s="50"/>
      <c r="AOP12" s="50"/>
      <c r="AOQ12" s="50"/>
      <c r="AOR12" s="50"/>
      <c r="AOS12" s="50"/>
      <c r="AOT12" s="50"/>
      <c r="AOU12" s="50"/>
      <c r="AOV12" s="50"/>
      <c r="AOW12" s="50"/>
      <c r="AOX12" s="50"/>
      <c r="AOY12" s="50"/>
      <c r="AOZ12" s="50"/>
      <c r="APA12" s="50"/>
      <c r="APB12" s="50"/>
      <c r="APC12" s="50"/>
      <c r="APD12" s="50"/>
      <c r="APE12" s="50"/>
      <c r="APF12" s="50"/>
      <c r="APG12" s="50"/>
      <c r="APH12" s="50"/>
      <c r="API12" s="50"/>
      <c r="APJ12" s="50"/>
      <c r="APK12" s="50"/>
      <c r="APL12" s="50"/>
      <c r="APM12" s="50"/>
      <c r="APN12" s="50"/>
      <c r="APO12" s="50"/>
      <c r="APP12" s="50"/>
      <c r="APQ12" s="50"/>
      <c r="APR12" s="50"/>
      <c r="APS12" s="50"/>
      <c r="APT12" s="50"/>
      <c r="APU12" s="50"/>
      <c r="APV12" s="50"/>
      <c r="APW12" s="50"/>
      <c r="APX12" s="50"/>
      <c r="APY12" s="50"/>
      <c r="APZ12" s="50"/>
      <c r="AQA12" s="50"/>
      <c r="AQB12" s="50"/>
      <c r="AQC12" s="50"/>
      <c r="AQD12" s="50"/>
      <c r="AQE12" s="50"/>
      <c r="AQF12" s="50"/>
      <c r="AQG12" s="50"/>
      <c r="AQH12" s="50"/>
      <c r="AQI12" s="50"/>
      <c r="AQJ12" s="50"/>
      <c r="AQK12" s="50"/>
      <c r="AQL12" s="50"/>
      <c r="AQM12" s="50"/>
      <c r="AQN12" s="50"/>
      <c r="AQO12" s="50"/>
      <c r="AQP12" s="50"/>
      <c r="AQQ12" s="50"/>
      <c r="AQR12" s="50"/>
      <c r="AQS12" s="50"/>
      <c r="AQT12" s="50"/>
      <c r="AQU12" s="50"/>
      <c r="AQV12" s="50"/>
      <c r="AQW12" s="50"/>
      <c r="AQX12" s="50"/>
      <c r="AQY12" s="50"/>
      <c r="AQZ12" s="50"/>
      <c r="ARA12" s="50"/>
      <c r="ARB12" s="50"/>
      <c r="ARC12" s="50"/>
      <c r="ARD12" s="50"/>
      <c r="ARE12" s="50"/>
      <c r="ARF12" s="50"/>
      <c r="ARG12" s="50"/>
      <c r="ARH12" s="50"/>
      <c r="ARI12" s="50"/>
      <c r="ARJ12" s="50"/>
      <c r="ARK12" s="50"/>
      <c r="ARL12" s="50"/>
      <c r="ARM12" s="50"/>
      <c r="ARN12" s="50"/>
      <c r="ARO12" s="50"/>
      <c r="ARP12" s="50"/>
      <c r="ARQ12" s="50"/>
      <c r="ARR12" s="50"/>
      <c r="ARS12" s="50"/>
      <c r="ART12" s="50"/>
      <c r="ARU12" s="50"/>
      <c r="ARV12" s="50"/>
      <c r="ARW12" s="50"/>
      <c r="ARX12" s="50"/>
      <c r="ARY12" s="50"/>
      <c r="ARZ12" s="50"/>
      <c r="ASA12" s="50"/>
      <c r="ASB12" s="50"/>
      <c r="ASC12" s="50"/>
      <c r="ASD12" s="50"/>
      <c r="ASE12" s="50"/>
      <c r="ASF12" s="50"/>
      <c r="ASG12" s="50"/>
      <c r="ASH12" s="50"/>
      <c r="ASI12" s="50"/>
      <c r="ASJ12" s="50"/>
      <c r="ASK12" s="50"/>
      <c r="ASL12" s="50"/>
      <c r="ASM12" s="50"/>
      <c r="ASN12" s="50"/>
      <c r="ASO12" s="50"/>
      <c r="ASP12" s="50"/>
      <c r="ASQ12" s="50"/>
      <c r="ASR12" s="50"/>
      <c r="ASS12" s="50"/>
      <c r="AST12" s="50"/>
      <c r="ASU12" s="50"/>
      <c r="ASV12" s="50"/>
      <c r="ASW12" s="50"/>
      <c r="ASX12" s="50"/>
      <c r="ASY12" s="50"/>
      <c r="ASZ12" s="50"/>
      <c r="ATA12" s="50"/>
      <c r="ATB12" s="50"/>
      <c r="ATC12" s="50"/>
      <c r="ATD12" s="50"/>
      <c r="ATE12" s="50"/>
      <c r="ATF12" s="50"/>
      <c r="ATG12" s="50"/>
      <c r="ATH12" s="50"/>
      <c r="ATI12" s="50"/>
      <c r="ATJ12" s="50"/>
      <c r="ATK12" s="50"/>
      <c r="ATL12" s="50"/>
      <c r="ATM12" s="50"/>
      <c r="ATN12" s="50"/>
      <c r="ATO12" s="50"/>
      <c r="ATP12" s="50"/>
      <c r="ATQ12" s="50"/>
      <c r="ATR12" s="50"/>
      <c r="ATS12" s="50"/>
      <c r="ATT12" s="50"/>
      <c r="ATU12" s="50"/>
      <c r="ATV12" s="50"/>
      <c r="ATW12" s="50"/>
      <c r="ATX12" s="50"/>
      <c r="ATY12" s="50"/>
      <c r="ATZ12" s="50"/>
      <c r="AUA12" s="50"/>
      <c r="AUB12" s="50"/>
      <c r="AUC12" s="50"/>
      <c r="AUD12" s="50"/>
      <c r="AUE12" s="50"/>
      <c r="AUF12" s="50"/>
      <c r="AUG12" s="50"/>
      <c r="AUH12" s="50"/>
      <c r="AUI12" s="50"/>
      <c r="AUJ12" s="50"/>
      <c r="AUK12" s="50"/>
      <c r="AUL12" s="50"/>
      <c r="AUM12" s="50"/>
      <c r="AUN12" s="50"/>
      <c r="AUO12" s="50"/>
      <c r="AUP12" s="50"/>
      <c r="AUQ12" s="50"/>
      <c r="AUR12" s="50"/>
      <c r="AUS12" s="50"/>
      <c r="AUT12" s="50"/>
      <c r="AUU12" s="50"/>
      <c r="AUV12" s="50"/>
      <c r="AUW12" s="50"/>
      <c r="AUX12" s="50"/>
      <c r="AUY12" s="50"/>
      <c r="AUZ12" s="50"/>
      <c r="AVA12" s="50"/>
      <c r="AVB12" s="50"/>
      <c r="AVC12" s="50"/>
      <c r="AVD12" s="50"/>
      <c r="AVE12" s="50"/>
      <c r="AVF12" s="50"/>
      <c r="AVG12" s="50"/>
      <c r="AVH12" s="50"/>
      <c r="AVI12" s="50"/>
      <c r="AVJ12" s="50"/>
      <c r="AVK12" s="50"/>
      <c r="AVL12" s="50"/>
      <c r="AVM12" s="50"/>
      <c r="AVN12" s="50"/>
      <c r="AVO12" s="50"/>
      <c r="AVP12" s="50"/>
      <c r="AVQ12" s="50"/>
      <c r="AVR12" s="50"/>
      <c r="AVS12" s="50"/>
      <c r="AVT12" s="50"/>
      <c r="AVU12" s="50"/>
      <c r="AVV12" s="50"/>
      <c r="AVW12" s="50"/>
      <c r="AVX12" s="50"/>
      <c r="AVY12" s="50"/>
      <c r="AVZ12" s="50"/>
      <c r="AWA12" s="50"/>
      <c r="AWB12" s="50"/>
      <c r="AWC12" s="50"/>
      <c r="AWD12" s="50"/>
      <c r="AWE12" s="50"/>
      <c r="AWF12" s="50"/>
      <c r="AWG12" s="50"/>
      <c r="AWH12" s="50"/>
      <c r="AWI12" s="50"/>
      <c r="AWJ12" s="50"/>
      <c r="AWK12" s="50"/>
      <c r="AWL12" s="50"/>
      <c r="AWM12" s="50"/>
      <c r="AWN12" s="50"/>
      <c r="AWO12" s="50"/>
      <c r="AWP12" s="50"/>
      <c r="AWQ12" s="50"/>
      <c r="AWR12" s="50"/>
      <c r="AWS12" s="50"/>
      <c r="AWT12" s="50"/>
      <c r="AWU12" s="50"/>
      <c r="AWV12" s="50"/>
      <c r="AWW12" s="50"/>
      <c r="AWX12" s="50"/>
      <c r="AWY12" s="50"/>
      <c r="AWZ12" s="50"/>
      <c r="AXA12" s="50"/>
      <c r="AXB12" s="50"/>
      <c r="AXC12" s="50"/>
      <c r="AXD12" s="50"/>
      <c r="AXE12" s="50"/>
      <c r="AXF12" s="50"/>
      <c r="AXG12" s="50"/>
      <c r="AXH12" s="50"/>
      <c r="AXI12" s="50"/>
      <c r="AXJ12" s="50"/>
      <c r="AXK12" s="50"/>
      <c r="AXL12" s="50"/>
      <c r="AXM12" s="50"/>
      <c r="AXN12" s="50"/>
      <c r="AXO12" s="50"/>
      <c r="AXP12" s="50"/>
      <c r="AXQ12" s="50"/>
      <c r="AXR12" s="50"/>
      <c r="AXS12" s="50"/>
      <c r="AXT12" s="50"/>
      <c r="AXU12" s="50"/>
      <c r="AXV12" s="50"/>
      <c r="AXW12" s="50"/>
      <c r="AXX12" s="50"/>
      <c r="AXY12" s="50"/>
      <c r="AXZ12" s="50"/>
      <c r="AYA12" s="50"/>
      <c r="AYB12" s="50"/>
      <c r="AYC12" s="50"/>
      <c r="AYD12" s="50"/>
      <c r="AYE12" s="50"/>
      <c r="AYF12" s="50"/>
      <c r="AYG12" s="50"/>
      <c r="AYH12" s="50"/>
      <c r="AYI12" s="50"/>
      <c r="AYJ12" s="50"/>
      <c r="AYK12" s="50"/>
      <c r="AYL12" s="50"/>
      <c r="AYM12" s="50"/>
      <c r="AYN12" s="50"/>
      <c r="AYO12" s="50"/>
      <c r="AYP12" s="50"/>
      <c r="AYQ12" s="50"/>
      <c r="AYR12" s="50"/>
      <c r="AYS12" s="50"/>
      <c r="AYT12" s="50"/>
      <c r="AYU12" s="50"/>
      <c r="AYV12" s="50"/>
      <c r="AYW12" s="50"/>
      <c r="AYX12" s="50"/>
      <c r="AYY12" s="50"/>
      <c r="AYZ12" s="50"/>
      <c r="AZA12" s="50"/>
      <c r="AZB12" s="50"/>
      <c r="AZC12" s="50"/>
      <c r="AZD12" s="50"/>
      <c r="AZE12" s="50"/>
      <c r="AZF12" s="50"/>
      <c r="AZG12" s="50"/>
      <c r="AZH12" s="50"/>
      <c r="AZI12" s="50"/>
      <c r="AZJ12" s="50"/>
      <c r="AZK12" s="50"/>
      <c r="AZL12" s="50"/>
      <c r="AZM12" s="50"/>
      <c r="AZN12" s="50"/>
      <c r="AZO12" s="50"/>
      <c r="AZP12" s="50"/>
      <c r="AZQ12" s="50"/>
      <c r="AZR12" s="50"/>
      <c r="AZS12" s="50"/>
      <c r="AZT12" s="50"/>
      <c r="AZU12" s="50"/>
      <c r="AZV12" s="50"/>
      <c r="AZW12" s="50"/>
      <c r="AZX12" s="50"/>
      <c r="AZY12" s="50"/>
      <c r="AZZ12" s="50"/>
      <c r="BAA12" s="50"/>
      <c r="BAB12" s="50"/>
      <c r="BAC12" s="50"/>
      <c r="BAD12" s="50"/>
      <c r="BAE12" s="50"/>
      <c r="BAF12" s="50"/>
      <c r="BAG12" s="50"/>
      <c r="BAH12" s="50"/>
      <c r="BAI12" s="50"/>
      <c r="BAJ12" s="50"/>
      <c r="BAK12" s="50"/>
      <c r="BAL12" s="50"/>
      <c r="BAM12" s="50"/>
      <c r="BAN12" s="50"/>
      <c r="BAO12" s="50"/>
      <c r="BAP12" s="50"/>
      <c r="BAQ12" s="50"/>
      <c r="BAR12" s="50"/>
      <c r="BAS12" s="50"/>
      <c r="BAT12" s="50"/>
      <c r="BAU12" s="50"/>
      <c r="BAV12" s="50"/>
      <c r="BAW12" s="50"/>
      <c r="BAX12" s="50"/>
      <c r="BAY12" s="50"/>
      <c r="BAZ12" s="50"/>
      <c r="BBA12" s="50"/>
      <c r="BBB12" s="50"/>
      <c r="BBC12" s="50"/>
      <c r="BBD12" s="50"/>
      <c r="BBE12" s="50"/>
      <c r="BBF12" s="50"/>
      <c r="BBG12" s="50"/>
      <c r="BBH12" s="50"/>
      <c r="BBI12" s="50"/>
      <c r="BBJ12" s="50"/>
      <c r="BBK12" s="50"/>
      <c r="BBL12" s="50"/>
      <c r="BBM12" s="50"/>
      <c r="BBN12" s="50"/>
      <c r="BBO12" s="50"/>
      <c r="BBP12" s="50"/>
      <c r="BBQ12" s="50"/>
      <c r="BBR12" s="50"/>
      <c r="BBS12" s="50"/>
      <c r="BBT12" s="50"/>
      <c r="BBU12" s="50"/>
      <c r="BBV12" s="50"/>
      <c r="BBW12" s="50"/>
      <c r="BBX12" s="50"/>
      <c r="BBY12" s="50"/>
      <c r="BBZ12" s="50"/>
      <c r="BCA12" s="50"/>
      <c r="BCB12" s="50"/>
      <c r="BCC12" s="50"/>
      <c r="BCD12" s="50"/>
      <c r="BCE12" s="50"/>
      <c r="BCF12" s="50"/>
      <c r="BCG12" s="50"/>
      <c r="BCH12" s="50"/>
      <c r="BCI12" s="50"/>
      <c r="BCJ12" s="50"/>
      <c r="BCK12" s="50"/>
      <c r="BCL12" s="50"/>
      <c r="BCM12" s="50"/>
      <c r="BCN12" s="50"/>
      <c r="BCO12" s="50"/>
      <c r="BCP12" s="50"/>
      <c r="BCQ12" s="50"/>
      <c r="BCR12" s="50"/>
      <c r="BCS12" s="50"/>
      <c r="BCT12" s="50"/>
      <c r="BCU12" s="50"/>
      <c r="BCV12" s="50"/>
      <c r="BCW12" s="50"/>
      <c r="BCX12" s="50"/>
      <c r="BCY12" s="50"/>
      <c r="BCZ12" s="50"/>
      <c r="BDA12" s="50"/>
      <c r="BDB12" s="50"/>
      <c r="BDC12" s="50"/>
      <c r="BDD12" s="50"/>
      <c r="BDE12" s="50"/>
      <c r="BDF12" s="50"/>
      <c r="BDG12" s="50"/>
      <c r="BDH12" s="50"/>
      <c r="BDI12" s="50"/>
      <c r="BDJ12" s="50"/>
      <c r="BDK12" s="50"/>
      <c r="BDL12" s="50"/>
      <c r="BDM12" s="50"/>
      <c r="BDN12" s="50"/>
      <c r="BDO12" s="50"/>
      <c r="BDP12" s="50"/>
      <c r="BDQ12" s="50"/>
      <c r="BDR12" s="50"/>
      <c r="BDS12" s="50"/>
      <c r="BDT12" s="50"/>
      <c r="BDU12" s="50"/>
      <c r="BDV12" s="50"/>
      <c r="BDW12" s="50"/>
      <c r="BDX12" s="50"/>
      <c r="BDY12" s="50"/>
      <c r="BDZ12" s="50"/>
      <c r="BEA12" s="50"/>
      <c r="BEB12" s="50"/>
      <c r="BEC12" s="50"/>
      <c r="BED12" s="50"/>
      <c r="BEE12" s="50"/>
      <c r="BEF12" s="50"/>
      <c r="BEG12" s="50"/>
      <c r="BEH12" s="50"/>
      <c r="BEI12" s="50"/>
      <c r="BEJ12" s="50"/>
      <c r="BEK12" s="50"/>
      <c r="BEL12" s="50"/>
      <c r="BEM12" s="50"/>
      <c r="BEN12" s="50"/>
      <c r="BEO12" s="50"/>
      <c r="BEP12" s="50"/>
      <c r="BEQ12" s="50"/>
      <c r="BER12" s="50"/>
      <c r="BES12" s="50"/>
      <c r="BET12" s="50"/>
      <c r="BEU12" s="50"/>
      <c r="BEV12" s="50"/>
      <c r="BEW12" s="50"/>
      <c r="BEX12" s="50"/>
      <c r="BEY12" s="50"/>
      <c r="BEZ12" s="50"/>
      <c r="BFA12" s="50"/>
      <c r="BFB12" s="50"/>
      <c r="BFC12" s="50"/>
      <c r="BFD12" s="50"/>
      <c r="BFE12" s="50"/>
      <c r="BFF12" s="50"/>
      <c r="BFG12" s="50"/>
      <c r="BFH12" s="50"/>
      <c r="BFI12" s="50"/>
      <c r="BFJ12" s="50"/>
      <c r="BFK12" s="50"/>
      <c r="BFL12" s="50"/>
      <c r="BFM12" s="50"/>
      <c r="BFN12" s="50"/>
      <c r="BFO12" s="50"/>
      <c r="BFP12" s="50"/>
      <c r="BFQ12" s="50"/>
      <c r="BFR12" s="50"/>
      <c r="BFS12" s="50"/>
      <c r="BFT12" s="50"/>
      <c r="BFU12" s="50"/>
      <c r="BFV12" s="50"/>
      <c r="BFW12" s="50"/>
      <c r="BFX12" s="50"/>
      <c r="BFY12" s="50"/>
      <c r="BFZ12" s="50"/>
      <c r="BGA12" s="50"/>
      <c r="BGB12" s="50"/>
      <c r="BGC12" s="50"/>
      <c r="BGD12" s="50"/>
      <c r="BGE12" s="50"/>
      <c r="BGF12" s="50"/>
      <c r="BGG12" s="50"/>
      <c r="BGH12" s="50"/>
      <c r="BGI12" s="50"/>
      <c r="BGJ12" s="50"/>
      <c r="BGK12" s="50"/>
      <c r="BGL12" s="50"/>
      <c r="BGM12" s="50"/>
      <c r="BGN12" s="50"/>
      <c r="BGO12" s="50"/>
      <c r="BGP12" s="50"/>
      <c r="BGQ12" s="50"/>
      <c r="BGR12" s="50"/>
      <c r="BGS12" s="50"/>
      <c r="BGT12" s="50"/>
      <c r="BGU12" s="50"/>
      <c r="BGV12" s="50"/>
      <c r="BGW12" s="50"/>
      <c r="BGX12" s="50"/>
      <c r="BGY12" s="50"/>
      <c r="BGZ12" s="50"/>
      <c r="BHA12" s="50"/>
      <c r="BHB12" s="50"/>
      <c r="BHC12" s="50"/>
      <c r="BHD12" s="50"/>
      <c r="BHE12" s="50"/>
      <c r="BHF12" s="50"/>
      <c r="BHG12" s="50"/>
      <c r="BHH12" s="50"/>
      <c r="BHI12" s="50"/>
      <c r="BHJ12" s="50"/>
      <c r="BHK12" s="50"/>
      <c r="BHL12" s="50"/>
      <c r="BHM12" s="50"/>
      <c r="BHN12" s="50"/>
      <c r="BHO12" s="50"/>
      <c r="BHP12" s="50"/>
      <c r="BHQ12" s="50"/>
      <c r="BHR12" s="50"/>
      <c r="BHS12" s="50"/>
      <c r="BHT12" s="50"/>
      <c r="BHU12" s="50"/>
      <c r="BHV12" s="50"/>
      <c r="BHW12" s="50"/>
      <c r="BHX12" s="50"/>
      <c r="BHY12" s="50"/>
      <c r="BHZ12" s="50"/>
      <c r="BIA12" s="50"/>
      <c r="BIB12" s="50"/>
      <c r="BIC12" s="50"/>
      <c r="BID12" s="50"/>
      <c r="BIE12" s="50"/>
      <c r="BIF12" s="50"/>
      <c r="BIG12" s="50"/>
      <c r="BIH12" s="50"/>
      <c r="BII12" s="50"/>
      <c r="BIJ12" s="50"/>
      <c r="BIK12" s="50"/>
      <c r="BIL12" s="50"/>
      <c r="BIM12" s="50"/>
      <c r="BIN12" s="50"/>
      <c r="BIO12" s="50"/>
      <c r="BIP12" s="50"/>
      <c r="BIQ12" s="50"/>
      <c r="BIR12" s="50"/>
      <c r="BIS12" s="50"/>
      <c r="BIT12" s="50"/>
      <c r="BIU12" s="50"/>
      <c r="BIV12" s="50"/>
      <c r="BIW12" s="50"/>
      <c r="BIX12" s="50"/>
      <c r="BIY12" s="50"/>
      <c r="BIZ12" s="50"/>
      <c r="BJA12" s="50"/>
      <c r="BJB12" s="50"/>
      <c r="BJC12" s="50"/>
      <c r="BJD12" s="50"/>
      <c r="BJE12" s="50"/>
      <c r="BJF12" s="50"/>
      <c r="BJG12" s="50"/>
      <c r="BJH12" s="50"/>
      <c r="BJI12" s="50"/>
      <c r="BJJ12" s="50"/>
      <c r="BJK12" s="50"/>
      <c r="BJL12" s="50"/>
      <c r="BJM12" s="50"/>
      <c r="BJN12" s="50"/>
      <c r="BJO12" s="50"/>
      <c r="BJP12" s="50"/>
      <c r="BJQ12" s="50"/>
      <c r="BJR12" s="50"/>
      <c r="BJS12" s="50"/>
      <c r="BJT12" s="50"/>
      <c r="BJU12" s="50"/>
      <c r="BJV12" s="50"/>
      <c r="BJW12" s="50"/>
      <c r="BJX12" s="50"/>
      <c r="BJY12" s="50"/>
      <c r="BJZ12" s="50"/>
      <c r="BKA12" s="50"/>
      <c r="BKB12" s="50"/>
      <c r="BKC12" s="50"/>
      <c r="BKD12" s="50"/>
      <c r="BKE12" s="50"/>
      <c r="BKF12" s="50"/>
      <c r="BKG12" s="50"/>
      <c r="BKH12" s="50"/>
      <c r="BKI12" s="50"/>
      <c r="BKJ12" s="50"/>
      <c r="BKK12" s="50"/>
      <c r="BKL12" s="50"/>
      <c r="BKM12" s="50"/>
      <c r="BKN12" s="50"/>
      <c r="BKO12" s="50"/>
      <c r="BKP12" s="50"/>
      <c r="BKQ12" s="50"/>
      <c r="BKR12" s="50"/>
      <c r="BKS12" s="50"/>
      <c r="BKT12" s="50"/>
      <c r="BKU12" s="50"/>
      <c r="BKV12" s="50"/>
      <c r="BKW12" s="50"/>
      <c r="BKX12" s="50"/>
      <c r="BKY12" s="50"/>
      <c r="BKZ12" s="50"/>
      <c r="BLA12" s="50"/>
      <c r="BLB12" s="50"/>
      <c r="BLC12" s="50"/>
      <c r="BLD12" s="50"/>
      <c r="BLE12" s="50"/>
      <c r="BLF12" s="50"/>
      <c r="BLG12" s="50"/>
      <c r="BLH12" s="50"/>
      <c r="BLI12" s="50"/>
      <c r="BLJ12" s="50"/>
      <c r="BLK12" s="50"/>
      <c r="BLL12" s="50"/>
      <c r="BLM12" s="50"/>
      <c r="BLN12" s="50"/>
      <c r="BLO12" s="50"/>
      <c r="BLP12" s="50"/>
      <c r="BLQ12" s="50"/>
      <c r="BLR12" s="50"/>
      <c r="BLS12" s="50"/>
      <c r="BLT12" s="50"/>
      <c r="BLU12" s="50"/>
      <c r="BLV12" s="50"/>
      <c r="BLW12" s="50"/>
      <c r="BLX12" s="50"/>
      <c r="BLY12" s="50"/>
      <c r="BLZ12" s="50"/>
      <c r="BMA12" s="50"/>
      <c r="BMB12" s="50"/>
      <c r="BMC12" s="50"/>
      <c r="BMD12" s="50"/>
      <c r="BME12" s="50"/>
      <c r="BMF12" s="50"/>
      <c r="BMG12" s="50"/>
      <c r="BMH12" s="50"/>
      <c r="BMI12" s="50"/>
      <c r="BMJ12" s="50"/>
      <c r="BMK12" s="50"/>
      <c r="BML12" s="50"/>
      <c r="BMM12" s="50"/>
      <c r="BMN12" s="50"/>
      <c r="BMO12" s="50"/>
      <c r="BMP12" s="50"/>
      <c r="BMQ12" s="50"/>
      <c r="BMR12" s="50"/>
      <c r="BMS12" s="50"/>
      <c r="BMT12" s="50"/>
      <c r="BMU12" s="50"/>
      <c r="BMV12" s="50"/>
      <c r="BMW12" s="50"/>
      <c r="BMX12" s="50"/>
      <c r="BMY12" s="50"/>
      <c r="BMZ12" s="50"/>
      <c r="BNA12" s="50"/>
      <c r="BNB12" s="50"/>
      <c r="BNC12" s="50"/>
      <c r="BND12" s="50"/>
      <c r="BNE12" s="50"/>
      <c r="BNF12" s="50"/>
      <c r="BNG12" s="50"/>
      <c r="BNH12" s="50"/>
      <c r="BNI12" s="50"/>
      <c r="BNJ12" s="50"/>
      <c r="BNK12" s="50"/>
      <c r="BNL12" s="50"/>
      <c r="BNM12" s="50"/>
      <c r="BNN12" s="50"/>
      <c r="BNO12" s="50"/>
      <c r="BNP12" s="50"/>
      <c r="BNQ12" s="50"/>
      <c r="BNR12" s="50"/>
      <c r="BNS12" s="50"/>
      <c r="BNT12" s="50"/>
      <c r="BNU12" s="50"/>
      <c r="BNV12" s="50"/>
      <c r="BNW12" s="50"/>
      <c r="BNX12" s="50"/>
      <c r="BNY12" s="50"/>
      <c r="BNZ12" s="50"/>
      <c r="BOA12" s="50"/>
      <c r="BOB12" s="50"/>
      <c r="BOC12" s="50"/>
      <c r="BOD12" s="50"/>
      <c r="BOE12" s="50"/>
      <c r="BOF12" s="50"/>
      <c r="BOG12" s="50"/>
      <c r="BOH12" s="50"/>
      <c r="BOI12" s="50"/>
      <c r="BOJ12" s="50"/>
      <c r="BOK12" s="50"/>
      <c r="BOL12" s="50"/>
      <c r="BOM12" s="50"/>
      <c r="BON12" s="50"/>
      <c r="BOO12" s="50"/>
      <c r="BOP12" s="50"/>
      <c r="BOQ12" s="50"/>
    </row>
    <row r="13" spans="1:1759" ht="35.1" customHeight="1" x14ac:dyDescent="0.35">
      <c r="A13" s="62" t="s">
        <v>38</v>
      </c>
      <c r="B13" s="62"/>
      <c r="C13" s="62"/>
      <c r="D13" s="19" t="s">
        <v>37</v>
      </c>
      <c r="E13" s="6"/>
      <c r="F13" s="6"/>
      <c r="G13" s="6"/>
      <c r="H13" s="9">
        <f>H14</f>
        <v>2007200</v>
      </c>
      <c r="I13" s="9">
        <f t="shared" ref="I13:J13" si="0">I14</f>
        <v>0</v>
      </c>
      <c r="J13" s="9">
        <f t="shared" si="0"/>
        <v>2007200</v>
      </c>
      <c r="K13" s="6"/>
    </row>
    <row r="14" spans="1:1759" ht="63" customHeight="1" x14ac:dyDescent="0.35">
      <c r="A14" s="63" t="s">
        <v>55</v>
      </c>
      <c r="B14" s="63" t="s">
        <v>56</v>
      </c>
      <c r="C14" s="63" t="s">
        <v>60</v>
      </c>
      <c r="D14" s="8" t="s">
        <v>57</v>
      </c>
      <c r="E14" s="11" t="s">
        <v>58</v>
      </c>
      <c r="F14" s="6" t="s">
        <v>43</v>
      </c>
      <c r="G14" s="12">
        <v>4174146.72</v>
      </c>
      <c r="H14" s="12">
        <v>2007200</v>
      </c>
      <c r="I14" s="12"/>
      <c r="J14" s="12">
        <f>H14+I14</f>
        <v>2007200</v>
      </c>
      <c r="K14" s="6">
        <v>49.3</v>
      </c>
    </row>
    <row r="15" spans="1:1759" ht="60.75" customHeight="1" x14ac:dyDescent="0.35">
      <c r="A15" s="7">
        <v>1210000</v>
      </c>
      <c r="B15" s="6"/>
      <c r="C15" s="6"/>
      <c r="D15" s="8" t="s">
        <v>62</v>
      </c>
      <c r="E15" s="6"/>
      <c r="F15" s="6"/>
      <c r="G15" s="6"/>
      <c r="H15" s="9">
        <f>H17+H33+H38+H41+H40</f>
        <v>28809068</v>
      </c>
      <c r="I15" s="9">
        <f>I17+I33+I38+I41+I40</f>
        <v>-100000</v>
      </c>
      <c r="J15" s="9">
        <f>J17+J33+J38+J41+J40</f>
        <v>28709068</v>
      </c>
      <c r="K15" s="6"/>
    </row>
    <row r="16" spans="1:1759" s="15" customFormat="1" ht="36" customHeight="1" x14ac:dyDescent="0.35">
      <c r="A16" s="64"/>
      <c r="B16" s="13"/>
      <c r="C16" s="13"/>
      <c r="D16" s="14" t="s">
        <v>70</v>
      </c>
      <c r="E16" s="13"/>
      <c r="F16" s="13"/>
      <c r="G16" s="13"/>
      <c r="H16" s="10">
        <f>H42</f>
        <v>6362000</v>
      </c>
      <c r="I16" s="10">
        <f t="shared" ref="I16:J16" si="1">I42</f>
        <v>0</v>
      </c>
      <c r="J16" s="10">
        <f t="shared" si="1"/>
        <v>6362000</v>
      </c>
      <c r="K16" s="13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51"/>
      <c r="NY16" s="51"/>
      <c r="NZ16" s="51"/>
      <c r="OA16" s="51"/>
      <c r="OB16" s="51"/>
      <c r="OC16" s="51"/>
      <c r="OD16" s="51"/>
      <c r="OE16" s="51"/>
      <c r="OF16" s="51"/>
      <c r="OG16" s="51"/>
      <c r="OH16" s="51"/>
      <c r="OI16" s="51"/>
      <c r="OJ16" s="51"/>
      <c r="OK16" s="51"/>
      <c r="OL16" s="51"/>
      <c r="OM16" s="51"/>
      <c r="ON16" s="51"/>
      <c r="OO16" s="51"/>
      <c r="OP16" s="51"/>
      <c r="OQ16" s="51"/>
      <c r="OR16" s="51"/>
      <c r="OS16" s="51"/>
      <c r="OT16" s="51"/>
      <c r="OU16" s="51"/>
      <c r="OV16" s="51"/>
      <c r="OW16" s="51"/>
      <c r="OX16" s="51"/>
      <c r="OY16" s="51"/>
      <c r="OZ16" s="51"/>
      <c r="PA16" s="51"/>
      <c r="PB16" s="51"/>
      <c r="PC16" s="51"/>
      <c r="PD16" s="51"/>
      <c r="PE16" s="51"/>
      <c r="PF16" s="51"/>
      <c r="PG16" s="51"/>
      <c r="PH16" s="51"/>
      <c r="PI16" s="51"/>
      <c r="PJ16" s="51"/>
      <c r="PK16" s="51"/>
      <c r="PL16" s="51"/>
      <c r="PM16" s="51"/>
      <c r="PN16" s="51"/>
      <c r="PO16" s="51"/>
      <c r="PP16" s="51"/>
      <c r="PQ16" s="51"/>
      <c r="PR16" s="51"/>
      <c r="PS16" s="51"/>
      <c r="PT16" s="51"/>
      <c r="PU16" s="51"/>
      <c r="PV16" s="51"/>
      <c r="PW16" s="51"/>
      <c r="PX16" s="51"/>
      <c r="PY16" s="51"/>
      <c r="PZ16" s="51"/>
      <c r="QA16" s="51"/>
      <c r="QB16" s="51"/>
      <c r="QC16" s="51"/>
      <c r="QD16" s="51"/>
      <c r="QE16" s="51"/>
      <c r="QF16" s="51"/>
      <c r="QG16" s="51"/>
      <c r="QH16" s="51"/>
      <c r="QI16" s="51"/>
      <c r="QJ16" s="51"/>
      <c r="QK16" s="51"/>
      <c r="QL16" s="51"/>
      <c r="QM16" s="51"/>
      <c r="QN16" s="51"/>
      <c r="QO16" s="51"/>
      <c r="QP16" s="51"/>
      <c r="QQ16" s="51"/>
      <c r="QR16" s="51"/>
      <c r="QS16" s="51"/>
      <c r="QT16" s="51"/>
      <c r="QU16" s="51"/>
      <c r="QV16" s="51"/>
      <c r="QW16" s="51"/>
      <c r="QX16" s="51"/>
      <c r="QY16" s="51"/>
      <c r="QZ16" s="51"/>
      <c r="RA16" s="51"/>
      <c r="RB16" s="51"/>
      <c r="RC16" s="51"/>
      <c r="RD16" s="51"/>
      <c r="RE16" s="51"/>
      <c r="RF16" s="51"/>
      <c r="RG16" s="51"/>
      <c r="RH16" s="51"/>
      <c r="RI16" s="51"/>
      <c r="RJ16" s="51"/>
      <c r="RK16" s="51"/>
      <c r="RL16" s="51"/>
      <c r="RM16" s="51"/>
      <c r="RN16" s="51"/>
      <c r="RO16" s="51"/>
      <c r="RP16" s="51"/>
      <c r="RQ16" s="51"/>
      <c r="RR16" s="51"/>
      <c r="RS16" s="51"/>
      <c r="RT16" s="51"/>
      <c r="RU16" s="51"/>
      <c r="RV16" s="51"/>
      <c r="RW16" s="51"/>
      <c r="RX16" s="51"/>
      <c r="RY16" s="51"/>
      <c r="RZ16" s="51"/>
      <c r="SA16" s="51"/>
      <c r="SB16" s="51"/>
      <c r="SC16" s="51"/>
      <c r="SD16" s="51"/>
      <c r="SE16" s="51"/>
      <c r="SF16" s="51"/>
      <c r="SG16" s="51"/>
      <c r="SH16" s="51"/>
      <c r="SI16" s="51"/>
      <c r="SJ16" s="51"/>
      <c r="SK16" s="51"/>
      <c r="SL16" s="51"/>
      <c r="SM16" s="51"/>
      <c r="SN16" s="51"/>
      <c r="SO16" s="51"/>
      <c r="SP16" s="51"/>
      <c r="SQ16" s="51"/>
      <c r="SR16" s="51"/>
      <c r="SS16" s="51"/>
      <c r="ST16" s="51"/>
      <c r="SU16" s="51"/>
      <c r="SV16" s="51"/>
      <c r="SW16" s="51"/>
      <c r="SX16" s="51"/>
      <c r="SY16" s="51"/>
      <c r="SZ16" s="51"/>
      <c r="TA16" s="51"/>
      <c r="TB16" s="51"/>
      <c r="TC16" s="51"/>
      <c r="TD16" s="51"/>
      <c r="TE16" s="51"/>
      <c r="TF16" s="51"/>
      <c r="TG16" s="51"/>
      <c r="TH16" s="51"/>
      <c r="TI16" s="51"/>
      <c r="TJ16" s="51"/>
      <c r="TK16" s="51"/>
      <c r="TL16" s="51"/>
      <c r="TM16" s="51"/>
      <c r="TN16" s="51"/>
      <c r="TO16" s="51"/>
      <c r="TP16" s="51"/>
      <c r="TQ16" s="51"/>
      <c r="TR16" s="51"/>
      <c r="TS16" s="51"/>
      <c r="TT16" s="51"/>
      <c r="TU16" s="51"/>
      <c r="TV16" s="51"/>
      <c r="TW16" s="51"/>
      <c r="TX16" s="51"/>
      <c r="TY16" s="51"/>
      <c r="TZ16" s="51"/>
      <c r="UA16" s="51"/>
      <c r="UB16" s="51"/>
      <c r="UC16" s="51"/>
      <c r="UD16" s="51"/>
      <c r="UE16" s="51"/>
      <c r="UF16" s="51"/>
      <c r="UG16" s="51"/>
      <c r="UH16" s="51"/>
      <c r="UI16" s="51"/>
      <c r="UJ16" s="51"/>
      <c r="UK16" s="51"/>
      <c r="UL16" s="51"/>
      <c r="UM16" s="51"/>
      <c r="UN16" s="51"/>
      <c r="UO16" s="51"/>
      <c r="UP16" s="51"/>
      <c r="UQ16" s="51"/>
      <c r="UR16" s="51"/>
      <c r="US16" s="51"/>
      <c r="UT16" s="51"/>
      <c r="UU16" s="51"/>
      <c r="UV16" s="51"/>
      <c r="UW16" s="51"/>
      <c r="UX16" s="51"/>
      <c r="UY16" s="51"/>
      <c r="UZ16" s="51"/>
      <c r="VA16" s="51"/>
      <c r="VB16" s="51"/>
      <c r="VC16" s="51"/>
      <c r="VD16" s="51"/>
      <c r="VE16" s="51"/>
      <c r="VF16" s="51"/>
      <c r="VG16" s="51"/>
      <c r="VH16" s="51"/>
      <c r="VI16" s="51"/>
      <c r="VJ16" s="51"/>
      <c r="VK16" s="51"/>
      <c r="VL16" s="51"/>
      <c r="VM16" s="51"/>
      <c r="VN16" s="51"/>
      <c r="VO16" s="51"/>
      <c r="VP16" s="51"/>
      <c r="VQ16" s="51"/>
      <c r="VR16" s="51"/>
      <c r="VS16" s="51"/>
      <c r="VT16" s="51"/>
      <c r="VU16" s="51"/>
      <c r="VV16" s="51"/>
      <c r="VW16" s="51"/>
      <c r="VX16" s="51"/>
      <c r="VY16" s="51"/>
      <c r="VZ16" s="51"/>
      <c r="WA16" s="51"/>
      <c r="WB16" s="51"/>
      <c r="WC16" s="51"/>
      <c r="WD16" s="51"/>
      <c r="WE16" s="51"/>
      <c r="WF16" s="51"/>
      <c r="WG16" s="51"/>
      <c r="WH16" s="51"/>
      <c r="WI16" s="51"/>
      <c r="WJ16" s="51"/>
      <c r="WK16" s="51"/>
      <c r="WL16" s="51"/>
      <c r="WM16" s="51"/>
      <c r="WN16" s="51"/>
      <c r="WO16" s="51"/>
      <c r="WP16" s="51"/>
      <c r="WQ16" s="51"/>
      <c r="WR16" s="51"/>
      <c r="WS16" s="51"/>
      <c r="WT16" s="51"/>
      <c r="WU16" s="51"/>
      <c r="WV16" s="51"/>
      <c r="WW16" s="51"/>
      <c r="WX16" s="51"/>
      <c r="WY16" s="51"/>
      <c r="WZ16" s="51"/>
      <c r="XA16" s="51"/>
      <c r="XB16" s="51"/>
      <c r="XC16" s="51"/>
      <c r="XD16" s="51"/>
      <c r="XE16" s="51"/>
      <c r="XF16" s="51"/>
      <c r="XG16" s="51"/>
      <c r="XH16" s="51"/>
      <c r="XI16" s="51"/>
      <c r="XJ16" s="51"/>
      <c r="XK16" s="51"/>
      <c r="XL16" s="51"/>
      <c r="XM16" s="51"/>
      <c r="XN16" s="51"/>
      <c r="XO16" s="51"/>
      <c r="XP16" s="51"/>
      <c r="XQ16" s="51"/>
      <c r="XR16" s="51"/>
      <c r="XS16" s="51"/>
      <c r="XT16" s="51"/>
      <c r="XU16" s="51"/>
      <c r="XV16" s="51"/>
      <c r="XW16" s="51"/>
      <c r="XX16" s="51"/>
      <c r="XY16" s="51"/>
      <c r="XZ16" s="51"/>
      <c r="YA16" s="51"/>
      <c r="YB16" s="51"/>
      <c r="YC16" s="51"/>
      <c r="YD16" s="51"/>
      <c r="YE16" s="51"/>
      <c r="YF16" s="51"/>
      <c r="YG16" s="51"/>
      <c r="YH16" s="51"/>
      <c r="YI16" s="51"/>
      <c r="YJ16" s="51"/>
      <c r="YK16" s="51"/>
      <c r="YL16" s="51"/>
      <c r="YM16" s="51"/>
      <c r="YN16" s="51"/>
      <c r="YO16" s="51"/>
      <c r="YP16" s="51"/>
      <c r="YQ16" s="51"/>
      <c r="YR16" s="51"/>
      <c r="YS16" s="51"/>
      <c r="YT16" s="51"/>
      <c r="YU16" s="51"/>
      <c r="YV16" s="51"/>
      <c r="YW16" s="51"/>
      <c r="YX16" s="51"/>
      <c r="YY16" s="51"/>
      <c r="YZ16" s="51"/>
      <c r="ZA16" s="51"/>
      <c r="ZB16" s="51"/>
      <c r="ZC16" s="51"/>
      <c r="ZD16" s="51"/>
      <c r="ZE16" s="51"/>
      <c r="ZF16" s="51"/>
      <c r="ZG16" s="51"/>
      <c r="ZH16" s="51"/>
      <c r="ZI16" s="51"/>
      <c r="ZJ16" s="51"/>
      <c r="ZK16" s="51"/>
      <c r="ZL16" s="51"/>
      <c r="ZM16" s="51"/>
      <c r="ZN16" s="51"/>
      <c r="ZO16" s="51"/>
      <c r="ZP16" s="51"/>
      <c r="ZQ16" s="51"/>
      <c r="ZR16" s="51"/>
      <c r="ZS16" s="51"/>
      <c r="ZT16" s="51"/>
      <c r="ZU16" s="51"/>
      <c r="ZV16" s="51"/>
      <c r="ZW16" s="51"/>
      <c r="ZX16" s="51"/>
      <c r="ZY16" s="51"/>
      <c r="ZZ16" s="51"/>
      <c r="AAA16" s="51"/>
      <c r="AAB16" s="51"/>
      <c r="AAC16" s="51"/>
      <c r="AAD16" s="51"/>
      <c r="AAE16" s="51"/>
      <c r="AAF16" s="51"/>
      <c r="AAG16" s="51"/>
      <c r="AAH16" s="51"/>
      <c r="AAI16" s="51"/>
      <c r="AAJ16" s="51"/>
      <c r="AAK16" s="51"/>
      <c r="AAL16" s="51"/>
      <c r="AAM16" s="51"/>
      <c r="AAN16" s="51"/>
      <c r="AAO16" s="51"/>
      <c r="AAP16" s="51"/>
      <c r="AAQ16" s="51"/>
      <c r="AAR16" s="51"/>
      <c r="AAS16" s="51"/>
      <c r="AAT16" s="51"/>
      <c r="AAU16" s="51"/>
      <c r="AAV16" s="51"/>
      <c r="AAW16" s="51"/>
      <c r="AAX16" s="51"/>
      <c r="AAY16" s="51"/>
      <c r="AAZ16" s="51"/>
      <c r="ABA16" s="51"/>
      <c r="ABB16" s="51"/>
      <c r="ABC16" s="51"/>
      <c r="ABD16" s="51"/>
      <c r="ABE16" s="51"/>
      <c r="ABF16" s="51"/>
      <c r="ABG16" s="51"/>
      <c r="ABH16" s="51"/>
      <c r="ABI16" s="51"/>
      <c r="ABJ16" s="51"/>
      <c r="ABK16" s="51"/>
      <c r="ABL16" s="51"/>
      <c r="ABM16" s="51"/>
      <c r="ABN16" s="51"/>
      <c r="ABO16" s="51"/>
      <c r="ABP16" s="51"/>
      <c r="ABQ16" s="51"/>
      <c r="ABR16" s="51"/>
      <c r="ABS16" s="51"/>
      <c r="ABT16" s="51"/>
      <c r="ABU16" s="51"/>
      <c r="ABV16" s="51"/>
      <c r="ABW16" s="51"/>
      <c r="ABX16" s="51"/>
      <c r="ABY16" s="51"/>
      <c r="ABZ16" s="51"/>
      <c r="ACA16" s="51"/>
      <c r="ACB16" s="51"/>
      <c r="ACC16" s="51"/>
      <c r="ACD16" s="51"/>
      <c r="ACE16" s="51"/>
      <c r="ACF16" s="51"/>
      <c r="ACG16" s="51"/>
      <c r="ACH16" s="51"/>
      <c r="ACI16" s="51"/>
      <c r="ACJ16" s="51"/>
      <c r="ACK16" s="51"/>
      <c r="ACL16" s="51"/>
      <c r="ACM16" s="51"/>
      <c r="ACN16" s="51"/>
      <c r="ACO16" s="51"/>
      <c r="ACP16" s="51"/>
      <c r="ACQ16" s="51"/>
      <c r="ACR16" s="51"/>
      <c r="ACS16" s="51"/>
      <c r="ACT16" s="51"/>
      <c r="ACU16" s="51"/>
      <c r="ACV16" s="51"/>
      <c r="ACW16" s="51"/>
      <c r="ACX16" s="51"/>
      <c r="ACY16" s="51"/>
      <c r="ACZ16" s="51"/>
      <c r="ADA16" s="51"/>
      <c r="ADB16" s="51"/>
      <c r="ADC16" s="51"/>
      <c r="ADD16" s="51"/>
      <c r="ADE16" s="51"/>
      <c r="ADF16" s="51"/>
      <c r="ADG16" s="51"/>
      <c r="ADH16" s="51"/>
      <c r="ADI16" s="51"/>
      <c r="ADJ16" s="51"/>
      <c r="ADK16" s="51"/>
      <c r="ADL16" s="51"/>
      <c r="ADM16" s="51"/>
      <c r="ADN16" s="51"/>
      <c r="ADO16" s="51"/>
      <c r="ADP16" s="51"/>
      <c r="ADQ16" s="51"/>
      <c r="ADR16" s="51"/>
      <c r="ADS16" s="51"/>
      <c r="ADT16" s="51"/>
      <c r="ADU16" s="51"/>
      <c r="ADV16" s="51"/>
      <c r="ADW16" s="51"/>
      <c r="ADX16" s="51"/>
      <c r="ADY16" s="51"/>
      <c r="ADZ16" s="51"/>
      <c r="AEA16" s="51"/>
      <c r="AEB16" s="51"/>
      <c r="AEC16" s="51"/>
      <c r="AED16" s="51"/>
      <c r="AEE16" s="51"/>
      <c r="AEF16" s="51"/>
      <c r="AEG16" s="51"/>
      <c r="AEH16" s="51"/>
      <c r="AEI16" s="51"/>
      <c r="AEJ16" s="51"/>
      <c r="AEK16" s="51"/>
      <c r="AEL16" s="51"/>
      <c r="AEM16" s="51"/>
      <c r="AEN16" s="51"/>
      <c r="AEO16" s="51"/>
      <c r="AEP16" s="51"/>
      <c r="AEQ16" s="51"/>
      <c r="AER16" s="51"/>
      <c r="AES16" s="51"/>
      <c r="AET16" s="51"/>
      <c r="AEU16" s="51"/>
      <c r="AEV16" s="51"/>
      <c r="AEW16" s="51"/>
      <c r="AEX16" s="51"/>
      <c r="AEY16" s="51"/>
      <c r="AEZ16" s="51"/>
      <c r="AFA16" s="51"/>
      <c r="AFB16" s="51"/>
      <c r="AFC16" s="51"/>
      <c r="AFD16" s="51"/>
      <c r="AFE16" s="51"/>
      <c r="AFF16" s="51"/>
      <c r="AFG16" s="51"/>
      <c r="AFH16" s="51"/>
      <c r="AFI16" s="51"/>
      <c r="AFJ16" s="51"/>
      <c r="AFK16" s="51"/>
      <c r="AFL16" s="51"/>
      <c r="AFM16" s="51"/>
      <c r="AFN16" s="51"/>
      <c r="AFO16" s="51"/>
      <c r="AFP16" s="51"/>
      <c r="AFQ16" s="51"/>
      <c r="AFR16" s="51"/>
      <c r="AFS16" s="51"/>
      <c r="AFT16" s="51"/>
      <c r="AFU16" s="51"/>
      <c r="AFV16" s="51"/>
      <c r="AFW16" s="51"/>
      <c r="AFX16" s="51"/>
      <c r="AFY16" s="51"/>
      <c r="AFZ16" s="51"/>
      <c r="AGA16" s="51"/>
      <c r="AGB16" s="51"/>
      <c r="AGC16" s="51"/>
      <c r="AGD16" s="51"/>
      <c r="AGE16" s="51"/>
      <c r="AGF16" s="51"/>
      <c r="AGG16" s="51"/>
      <c r="AGH16" s="51"/>
      <c r="AGI16" s="51"/>
      <c r="AGJ16" s="51"/>
      <c r="AGK16" s="51"/>
      <c r="AGL16" s="51"/>
      <c r="AGM16" s="51"/>
      <c r="AGN16" s="51"/>
      <c r="AGO16" s="51"/>
      <c r="AGP16" s="51"/>
      <c r="AGQ16" s="51"/>
      <c r="AGR16" s="51"/>
      <c r="AGS16" s="51"/>
      <c r="AGT16" s="51"/>
      <c r="AGU16" s="51"/>
      <c r="AGV16" s="51"/>
      <c r="AGW16" s="51"/>
      <c r="AGX16" s="51"/>
      <c r="AGY16" s="51"/>
      <c r="AGZ16" s="51"/>
      <c r="AHA16" s="51"/>
      <c r="AHB16" s="51"/>
      <c r="AHC16" s="51"/>
      <c r="AHD16" s="51"/>
      <c r="AHE16" s="51"/>
      <c r="AHF16" s="51"/>
      <c r="AHG16" s="51"/>
      <c r="AHH16" s="51"/>
      <c r="AHI16" s="51"/>
      <c r="AHJ16" s="51"/>
      <c r="AHK16" s="51"/>
      <c r="AHL16" s="51"/>
      <c r="AHM16" s="51"/>
      <c r="AHN16" s="51"/>
      <c r="AHO16" s="51"/>
      <c r="AHP16" s="51"/>
      <c r="AHQ16" s="51"/>
      <c r="AHR16" s="51"/>
      <c r="AHS16" s="51"/>
      <c r="AHT16" s="51"/>
      <c r="AHU16" s="51"/>
      <c r="AHV16" s="51"/>
      <c r="AHW16" s="51"/>
      <c r="AHX16" s="51"/>
      <c r="AHY16" s="51"/>
      <c r="AHZ16" s="51"/>
      <c r="AIA16" s="51"/>
      <c r="AIB16" s="51"/>
      <c r="AIC16" s="51"/>
      <c r="AID16" s="51"/>
      <c r="AIE16" s="51"/>
      <c r="AIF16" s="51"/>
      <c r="AIG16" s="51"/>
      <c r="AIH16" s="51"/>
      <c r="AII16" s="51"/>
      <c r="AIJ16" s="51"/>
      <c r="AIK16" s="51"/>
      <c r="AIL16" s="51"/>
      <c r="AIM16" s="51"/>
      <c r="AIN16" s="51"/>
      <c r="AIO16" s="51"/>
      <c r="AIP16" s="51"/>
      <c r="AIQ16" s="51"/>
      <c r="AIR16" s="51"/>
      <c r="AIS16" s="51"/>
      <c r="AIT16" s="51"/>
      <c r="AIU16" s="51"/>
      <c r="AIV16" s="51"/>
      <c r="AIW16" s="51"/>
      <c r="AIX16" s="51"/>
      <c r="AIY16" s="51"/>
      <c r="AIZ16" s="51"/>
      <c r="AJA16" s="51"/>
      <c r="AJB16" s="51"/>
      <c r="AJC16" s="51"/>
      <c r="AJD16" s="51"/>
      <c r="AJE16" s="51"/>
      <c r="AJF16" s="51"/>
      <c r="AJG16" s="51"/>
      <c r="AJH16" s="51"/>
      <c r="AJI16" s="51"/>
      <c r="AJJ16" s="51"/>
      <c r="AJK16" s="51"/>
      <c r="AJL16" s="51"/>
      <c r="AJM16" s="51"/>
      <c r="AJN16" s="51"/>
      <c r="AJO16" s="51"/>
      <c r="AJP16" s="51"/>
      <c r="AJQ16" s="51"/>
      <c r="AJR16" s="51"/>
      <c r="AJS16" s="51"/>
      <c r="AJT16" s="51"/>
      <c r="AJU16" s="51"/>
      <c r="AJV16" s="51"/>
      <c r="AJW16" s="51"/>
      <c r="AJX16" s="51"/>
      <c r="AJY16" s="51"/>
      <c r="AJZ16" s="51"/>
      <c r="AKA16" s="51"/>
      <c r="AKB16" s="51"/>
      <c r="AKC16" s="51"/>
      <c r="AKD16" s="51"/>
      <c r="AKE16" s="51"/>
      <c r="AKF16" s="51"/>
      <c r="AKG16" s="51"/>
      <c r="AKH16" s="51"/>
      <c r="AKI16" s="51"/>
      <c r="AKJ16" s="51"/>
      <c r="AKK16" s="51"/>
      <c r="AKL16" s="51"/>
      <c r="AKM16" s="51"/>
      <c r="AKN16" s="51"/>
      <c r="AKO16" s="51"/>
      <c r="AKP16" s="51"/>
      <c r="AKQ16" s="51"/>
      <c r="AKR16" s="51"/>
      <c r="AKS16" s="51"/>
      <c r="AKT16" s="51"/>
      <c r="AKU16" s="51"/>
      <c r="AKV16" s="51"/>
      <c r="AKW16" s="51"/>
      <c r="AKX16" s="51"/>
      <c r="AKY16" s="51"/>
      <c r="AKZ16" s="51"/>
      <c r="ALA16" s="51"/>
      <c r="ALB16" s="51"/>
      <c r="ALC16" s="51"/>
      <c r="ALD16" s="51"/>
      <c r="ALE16" s="51"/>
      <c r="ALF16" s="51"/>
      <c r="ALG16" s="51"/>
      <c r="ALH16" s="51"/>
      <c r="ALI16" s="51"/>
      <c r="ALJ16" s="51"/>
      <c r="ALK16" s="51"/>
      <c r="ALL16" s="51"/>
      <c r="ALM16" s="51"/>
      <c r="ALN16" s="51"/>
      <c r="ALO16" s="51"/>
      <c r="ALP16" s="51"/>
      <c r="ALQ16" s="51"/>
      <c r="ALR16" s="51"/>
      <c r="ALS16" s="51"/>
      <c r="ALT16" s="51"/>
      <c r="ALU16" s="51"/>
      <c r="ALV16" s="51"/>
      <c r="ALW16" s="51"/>
      <c r="ALX16" s="51"/>
      <c r="ALY16" s="51"/>
      <c r="ALZ16" s="51"/>
      <c r="AMA16" s="51"/>
      <c r="AMB16" s="51"/>
      <c r="AMC16" s="51"/>
      <c r="AMD16" s="51"/>
      <c r="AME16" s="51"/>
      <c r="AMF16" s="51"/>
      <c r="AMG16" s="51"/>
      <c r="AMH16" s="51"/>
      <c r="AMI16" s="51"/>
      <c r="AMJ16" s="51"/>
      <c r="AMK16" s="51"/>
      <c r="AML16" s="51"/>
      <c r="AMM16" s="51"/>
      <c r="AMN16" s="51"/>
      <c r="AMO16" s="51"/>
      <c r="AMP16" s="51"/>
      <c r="AMQ16" s="51"/>
      <c r="AMR16" s="51"/>
      <c r="AMS16" s="51"/>
      <c r="AMT16" s="51"/>
      <c r="AMU16" s="51"/>
      <c r="AMV16" s="51"/>
      <c r="AMW16" s="51"/>
      <c r="AMX16" s="51"/>
      <c r="AMY16" s="51"/>
      <c r="AMZ16" s="51"/>
      <c r="ANA16" s="51"/>
      <c r="ANB16" s="51"/>
      <c r="ANC16" s="51"/>
      <c r="AND16" s="51"/>
      <c r="ANE16" s="51"/>
      <c r="ANF16" s="51"/>
      <c r="ANG16" s="51"/>
      <c r="ANH16" s="51"/>
      <c r="ANI16" s="51"/>
      <c r="ANJ16" s="51"/>
      <c r="ANK16" s="51"/>
      <c r="ANL16" s="51"/>
      <c r="ANM16" s="51"/>
      <c r="ANN16" s="51"/>
      <c r="ANO16" s="51"/>
      <c r="ANP16" s="51"/>
      <c r="ANQ16" s="51"/>
      <c r="ANR16" s="51"/>
      <c r="ANS16" s="51"/>
      <c r="ANT16" s="51"/>
      <c r="ANU16" s="51"/>
      <c r="ANV16" s="51"/>
      <c r="ANW16" s="51"/>
      <c r="ANX16" s="51"/>
      <c r="ANY16" s="51"/>
      <c r="ANZ16" s="51"/>
      <c r="AOA16" s="51"/>
      <c r="AOB16" s="51"/>
      <c r="AOC16" s="51"/>
      <c r="AOD16" s="51"/>
      <c r="AOE16" s="51"/>
      <c r="AOF16" s="51"/>
      <c r="AOG16" s="51"/>
      <c r="AOH16" s="51"/>
      <c r="AOI16" s="51"/>
      <c r="AOJ16" s="51"/>
      <c r="AOK16" s="51"/>
      <c r="AOL16" s="51"/>
      <c r="AOM16" s="51"/>
      <c r="AON16" s="51"/>
      <c r="AOO16" s="51"/>
      <c r="AOP16" s="51"/>
      <c r="AOQ16" s="51"/>
      <c r="AOR16" s="51"/>
      <c r="AOS16" s="51"/>
      <c r="AOT16" s="51"/>
      <c r="AOU16" s="51"/>
      <c r="AOV16" s="51"/>
      <c r="AOW16" s="51"/>
      <c r="AOX16" s="51"/>
      <c r="AOY16" s="51"/>
      <c r="AOZ16" s="51"/>
      <c r="APA16" s="51"/>
      <c r="APB16" s="51"/>
      <c r="APC16" s="51"/>
      <c r="APD16" s="51"/>
      <c r="APE16" s="51"/>
      <c r="APF16" s="51"/>
      <c r="APG16" s="51"/>
      <c r="APH16" s="51"/>
      <c r="API16" s="51"/>
      <c r="APJ16" s="51"/>
      <c r="APK16" s="51"/>
      <c r="APL16" s="51"/>
      <c r="APM16" s="51"/>
      <c r="APN16" s="51"/>
      <c r="APO16" s="51"/>
      <c r="APP16" s="51"/>
      <c r="APQ16" s="51"/>
      <c r="APR16" s="51"/>
      <c r="APS16" s="51"/>
      <c r="APT16" s="51"/>
      <c r="APU16" s="51"/>
      <c r="APV16" s="51"/>
      <c r="APW16" s="51"/>
      <c r="APX16" s="51"/>
      <c r="APY16" s="51"/>
      <c r="APZ16" s="51"/>
      <c r="AQA16" s="51"/>
      <c r="AQB16" s="51"/>
      <c r="AQC16" s="51"/>
      <c r="AQD16" s="51"/>
      <c r="AQE16" s="51"/>
      <c r="AQF16" s="51"/>
      <c r="AQG16" s="51"/>
      <c r="AQH16" s="51"/>
      <c r="AQI16" s="51"/>
      <c r="AQJ16" s="51"/>
      <c r="AQK16" s="51"/>
      <c r="AQL16" s="51"/>
      <c r="AQM16" s="51"/>
      <c r="AQN16" s="51"/>
      <c r="AQO16" s="51"/>
      <c r="AQP16" s="51"/>
      <c r="AQQ16" s="51"/>
      <c r="AQR16" s="51"/>
      <c r="AQS16" s="51"/>
      <c r="AQT16" s="51"/>
      <c r="AQU16" s="51"/>
      <c r="AQV16" s="51"/>
      <c r="AQW16" s="51"/>
      <c r="AQX16" s="51"/>
      <c r="AQY16" s="51"/>
      <c r="AQZ16" s="51"/>
      <c r="ARA16" s="51"/>
      <c r="ARB16" s="51"/>
      <c r="ARC16" s="51"/>
      <c r="ARD16" s="51"/>
      <c r="ARE16" s="51"/>
      <c r="ARF16" s="51"/>
      <c r="ARG16" s="51"/>
      <c r="ARH16" s="51"/>
      <c r="ARI16" s="51"/>
      <c r="ARJ16" s="51"/>
      <c r="ARK16" s="51"/>
      <c r="ARL16" s="51"/>
      <c r="ARM16" s="51"/>
      <c r="ARN16" s="51"/>
      <c r="ARO16" s="51"/>
      <c r="ARP16" s="51"/>
      <c r="ARQ16" s="51"/>
      <c r="ARR16" s="51"/>
      <c r="ARS16" s="51"/>
      <c r="ART16" s="51"/>
      <c r="ARU16" s="51"/>
      <c r="ARV16" s="51"/>
      <c r="ARW16" s="51"/>
      <c r="ARX16" s="51"/>
      <c r="ARY16" s="51"/>
      <c r="ARZ16" s="51"/>
      <c r="ASA16" s="51"/>
      <c r="ASB16" s="51"/>
      <c r="ASC16" s="51"/>
      <c r="ASD16" s="51"/>
      <c r="ASE16" s="51"/>
      <c r="ASF16" s="51"/>
      <c r="ASG16" s="51"/>
      <c r="ASH16" s="51"/>
      <c r="ASI16" s="51"/>
      <c r="ASJ16" s="51"/>
      <c r="ASK16" s="51"/>
      <c r="ASL16" s="51"/>
      <c r="ASM16" s="51"/>
      <c r="ASN16" s="51"/>
      <c r="ASO16" s="51"/>
      <c r="ASP16" s="51"/>
      <c r="ASQ16" s="51"/>
      <c r="ASR16" s="51"/>
      <c r="ASS16" s="51"/>
      <c r="AST16" s="51"/>
      <c r="ASU16" s="51"/>
      <c r="ASV16" s="51"/>
      <c r="ASW16" s="51"/>
      <c r="ASX16" s="51"/>
      <c r="ASY16" s="51"/>
      <c r="ASZ16" s="51"/>
      <c r="ATA16" s="51"/>
      <c r="ATB16" s="51"/>
      <c r="ATC16" s="51"/>
      <c r="ATD16" s="51"/>
      <c r="ATE16" s="51"/>
      <c r="ATF16" s="51"/>
      <c r="ATG16" s="51"/>
      <c r="ATH16" s="51"/>
      <c r="ATI16" s="51"/>
      <c r="ATJ16" s="51"/>
      <c r="ATK16" s="51"/>
      <c r="ATL16" s="51"/>
      <c r="ATM16" s="51"/>
      <c r="ATN16" s="51"/>
      <c r="ATO16" s="51"/>
      <c r="ATP16" s="51"/>
      <c r="ATQ16" s="51"/>
      <c r="ATR16" s="51"/>
      <c r="ATS16" s="51"/>
      <c r="ATT16" s="51"/>
      <c r="ATU16" s="51"/>
      <c r="ATV16" s="51"/>
      <c r="ATW16" s="51"/>
      <c r="ATX16" s="51"/>
      <c r="ATY16" s="51"/>
      <c r="ATZ16" s="51"/>
      <c r="AUA16" s="51"/>
      <c r="AUB16" s="51"/>
      <c r="AUC16" s="51"/>
      <c r="AUD16" s="51"/>
      <c r="AUE16" s="51"/>
      <c r="AUF16" s="51"/>
      <c r="AUG16" s="51"/>
      <c r="AUH16" s="51"/>
      <c r="AUI16" s="51"/>
      <c r="AUJ16" s="51"/>
      <c r="AUK16" s="51"/>
      <c r="AUL16" s="51"/>
      <c r="AUM16" s="51"/>
      <c r="AUN16" s="51"/>
      <c r="AUO16" s="51"/>
      <c r="AUP16" s="51"/>
      <c r="AUQ16" s="51"/>
      <c r="AUR16" s="51"/>
      <c r="AUS16" s="51"/>
      <c r="AUT16" s="51"/>
      <c r="AUU16" s="51"/>
      <c r="AUV16" s="51"/>
      <c r="AUW16" s="51"/>
      <c r="AUX16" s="51"/>
      <c r="AUY16" s="51"/>
      <c r="AUZ16" s="51"/>
      <c r="AVA16" s="51"/>
      <c r="AVB16" s="51"/>
      <c r="AVC16" s="51"/>
      <c r="AVD16" s="51"/>
      <c r="AVE16" s="51"/>
      <c r="AVF16" s="51"/>
      <c r="AVG16" s="51"/>
      <c r="AVH16" s="51"/>
      <c r="AVI16" s="51"/>
      <c r="AVJ16" s="51"/>
      <c r="AVK16" s="51"/>
      <c r="AVL16" s="51"/>
      <c r="AVM16" s="51"/>
      <c r="AVN16" s="51"/>
      <c r="AVO16" s="51"/>
      <c r="AVP16" s="51"/>
      <c r="AVQ16" s="51"/>
      <c r="AVR16" s="51"/>
      <c r="AVS16" s="51"/>
      <c r="AVT16" s="51"/>
      <c r="AVU16" s="51"/>
      <c r="AVV16" s="51"/>
      <c r="AVW16" s="51"/>
      <c r="AVX16" s="51"/>
      <c r="AVY16" s="51"/>
      <c r="AVZ16" s="51"/>
      <c r="AWA16" s="51"/>
      <c r="AWB16" s="51"/>
      <c r="AWC16" s="51"/>
      <c r="AWD16" s="51"/>
      <c r="AWE16" s="51"/>
      <c r="AWF16" s="51"/>
      <c r="AWG16" s="51"/>
      <c r="AWH16" s="51"/>
      <c r="AWI16" s="51"/>
      <c r="AWJ16" s="51"/>
      <c r="AWK16" s="51"/>
      <c r="AWL16" s="51"/>
      <c r="AWM16" s="51"/>
      <c r="AWN16" s="51"/>
      <c r="AWO16" s="51"/>
      <c r="AWP16" s="51"/>
      <c r="AWQ16" s="51"/>
      <c r="AWR16" s="51"/>
      <c r="AWS16" s="51"/>
      <c r="AWT16" s="51"/>
      <c r="AWU16" s="51"/>
      <c r="AWV16" s="51"/>
      <c r="AWW16" s="51"/>
      <c r="AWX16" s="51"/>
      <c r="AWY16" s="51"/>
      <c r="AWZ16" s="51"/>
      <c r="AXA16" s="51"/>
      <c r="AXB16" s="51"/>
      <c r="AXC16" s="51"/>
      <c r="AXD16" s="51"/>
      <c r="AXE16" s="51"/>
      <c r="AXF16" s="51"/>
      <c r="AXG16" s="51"/>
      <c r="AXH16" s="51"/>
      <c r="AXI16" s="51"/>
      <c r="AXJ16" s="51"/>
      <c r="AXK16" s="51"/>
      <c r="AXL16" s="51"/>
      <c r="AXM16" s="51"/>
      <c r="AXN16" s="51"/>
      <c r="AXO16" s="51"/>
      <c r="AXP16" s="51"/>
      <c r="AXQ16" s="51"/>
      <c r="AXR16" s="51"/>
      <c r="AXS16" s="51"/>
      <c r="AXT16" s="51"/>
      <c r="AXU16" s="51"/>
      <c r="AXV16" s="51"/>
      <c r="AXW16" s="51"/>
      <c r="AXX16" s="51"/>
      <c r="AXY16" s="51"/>
      <c r="AXZ16" s="51"/>
      <c r="AYA16" s="51"/>
      <c r="AYB16" s="51"/>
      <c r="AYC16" s="51"/>
      <c r="AYD16" s="51"/>
      <c r="AYE16" s="51"/>
      <c r="AYF16" s="51"/>
      <c r="AYG16" s="51"/>
      <c r="AYH16" s="51"/>
      <c r="AYI16" s="51"/>
      <c r="AYJ16" s="51"/>
      <c r="AYK16" s="51"/>
      <c r="AYL16" s="51"/>
      <c r="AYM16" s="51"/>
      <c r="AYN16" s="51"/>
      <c r="AYO16" s="51"/>
      <c r="AYP16" s="51"/>
      <c r="AYQ16" s="51"/>
      <c r="AYR16" s="51"/>
      <c r="AYS16" s="51"/>
      <c r="AYT16" s="51"/>
      <c r="AYU16" s="51"/>
      <c r="AYV16" s="51"/>
      <c r="AYW16" s="51"/>
      <c r="AYX16" s="51"/>
      <c r="AYY16" s="51"/>
      <c r="AYZ16" s="51"/>
      <c r="AZA16" s="51"/>
      <c r="AZB16" s="51"/>
      <c r="AZC16" s="51"/>
      <c r="AZD16" s="51"/>
      <c r="AZE16" s="51"/>
      <c r="AZF16" s="51"/>
      <c r="AZG16" s="51"/>
      <c r="AZH16" s="51"/>
      <c r="AZI16" s="51"/>
      <c r="AZJ16" s="51"/>
      <c r="AZK16" s="51"/>
      <c r="AZL16" s="51"/>
      <c r="AZM16" s="51"/>
      <c r="AZN16" s="51"/>
      <c r="AZO16" s="51"/>
      <c r="AZP16" s="51"/>
      <c r="AZQ16" s="51"/>
      <c r="AZR16" s="51"/>
      <c r="AZS16" s="51"/>
      <c r="AZT16" s="51"/>
      <c r="AZU16" s="51"/>
      <c r="AZV16" s="51"/>
      <c r="AZW16" s="51"/>
      <c r="AZX16" s="51"/>
      <c r="AZY16" s="51"/>
      <c r="AZZ16" s="51"/>
      <c r="BAA16" s="51"/>
      <c r="BAB16" s="51"/>
      <c r="BAC16" s="51"/>
      <c r="BAD16" s="51"/>
      <c r="BAE16" s="51"/>
      <c r="BAF16" s="51"/>
      <c r="BAG16" s="51"/>
      <c r="BAH16" s="51"/>
      <c r="BAI16" s="51"/>
      <c r="BAJ16" s="51"/>
      <c r="BAK16" s="51"/>
      <c r="BAL16" s="51"/>
      <c r="BAM16" s="51"/>
      <c r="BAN16" s="51"/>
      <c r="BAO16" s="51"/>
      <c r="BAP16" s="51"/>
      <c r="BAQ16" s="51"/>
      <c r="BAR16" s="51"/>
      <c r="BAS16" s="51"/>
      <c r="BAT16" s="51"/>
      <c r="BAU16" s="51"/>
      <c r="BAV16" s="51"/>
      <c r="BAW16" s="51"/>
      <c r="BAX16" s="51"/>
      <c r="BAY16" s="51"/>
      <c r="BAZ16" s="51"/>
      <c r="BBA16" s="51"/>
      <c r="BBB16" s="51"/>
      <c r="BBC16" s="51"/>
      <c r="BBD16" s="51"/>
      <c r="BBE16" s="51"/>
      <c r="BBF16" s="51"/>
      <c r="BBG16" s="51"/>
      <c r="BBH16" s="51"/>
      <c r="BBI16" s="51"/>
      <c r="BBJ16" s="51"/>
      <c r="BBK16" s="51"/>
      <c r="BBL16" s="51"/>
      <c r="BBM16" s="51"/>
      <c r="BBN16" s="51"/>
      <c r="BBO16" s="51"/>
      <c r="BBP16" s="51"/>
      <c r="BBQ16" s="51"/>
      <c r="BBR16" s="51"/>
      <c r="BBS16" s="51"/>
      <c r="BBT16" s="51"/>
      <c r="BBU16" s="51"/>
      <c r="BBV16" s="51"/>
      <c r="BBW16" s="51"/>
      <c r="BBX16" s="51"/>
      <c r="BBY16" s="51"/>
      <c r="BBZ16" s="51"/>
      <c r="BCA16" s="51"/>
      <c r="BCB16" s="51"/>
      <c r="BCC16" s="51"/>
      <c r="BCD16" s="51"/>
      <c r="BCE16" s="51"/>
      <c r="BCF16" s="51"/>
      <c r="BCG16" s="51"/>
      <c r="BCH16" s="51"/>
      <c r="BCI16" s="51"/>
      <c r="BCJ16" s="51"/>
      <c r="BCK16" s="51"/>
      <c r="BCL16" s="51"/>
      <c r="BCM16" s="51"/>
      <c r="BCN16" s="51"/>
      <c r="BCO16" s="51"/>
      <c r="BCP16" s="51"/>
      <c r="BCQ16" s="51"/>
      <c r="BCR16" s="51"/>
      <c r="BCS16" s="51"/>
      <c r="BCT16" s="51"/>
      <c r="BCU16" s="51"/>
      <c r="BCV16" s="51"/>
      <c r="BCW16" s="51"/>
      <c r="BCX16" s="51"/>
      <c r="BCY16" s="51"/>
      <c r="BCZ16" s="51"/>
      <c r="BDA16" s="51"/>
      <c r="BDB16" s="51"/>
      <c r="BDC16" s="51"/>
      <c r="BDD16" s="51"/>
      <c r="BDE16" s="51"/>
      <c r="BDF16" s="51"/>
      <c r="BDG16" s="51"/>
      <c r="BDH16" s="51"/>
      <c r="BDI16" s="51"/>
      <c r="BDJ16" s="51"/>
      <c r="BDK16" s="51"/>
      <c r="BDL16" s="51"/>
      <c r="BDM16" s="51"/>
      <c r="BDN16" s="51"/>
      <c r="BDO16" s="51"/>
      <c r="BDP16" s="51"/>
      <c r="BDQ16" s="51"/>
      <c r="BDR16" s="51"/>
      <c r="BDS16" s="51"/>
      <c r="BDT16" s="51"/>
      <c r="BDU16" s="51"/>
      <c r="BDV16" s="51"/>
      <c r="BDW16" s="51"/>
      <c r="BDX16" s="51"/>
      <c r="BDY16" s="51"/>
      <c r="BDZ16" s="51"/>
      <c r="BEA16" s="51"/>
      <c r="BEB16" s="51"/>
      <c r="BEC16" s="51"/>
      <c r="BED16" s="51"/>
      <c r="BEE16" s="51"/>
      <c r="BEF16" s="51"/>
      <c r="BEG16" s="51"/>
      <c r="BEH16" s="51"/>
      <c r="BEI16" s="51"/>
      <c r="BEJ16" s="51"/>
      <c r="BEK16" s="51"/>
      <c r="BEL16" s="51"/>
      <c r="BEM16" s="51"/>
      <c r="BEN16" s="51"/>
      <c r="BEO16" s="51"/>
      <c r="BEP16" s="51"/>
      <c r="BEQ16" s="51"/>
      <c r="BER16" s="51"/>
      <c r="BES16" s="51"/>
      <c r="BET16" s="51"/>
      <c r="BEU16" s="51"/>
      <c r="BEV16" s="51"/>
      <c r="BEW16" s="51"/>
      <c r="BEX16" s="51"/>
      <c r="BEY16" s="51"/>
      <c r="BEZ16" s="51"/>
      <c r="BFA16" s="51"/>
      <c r="BFB16" s="51"/>
      <c r="BFC16" s="51"/>
      <c r="BFD16" s="51"/>
      <c r="BFE16" s="51"/>
      <c r="BFF16" s="51"/>
      <c r="BFG16" s="51"/>
      <c r="BFH16" s="51"/>
      <c r="BFI16" s="51"/>
      <c r="BFJ16" s="51"/>
      <c r="BFK16" s="51"/>
      <c r="BFL16" s="51"/>
      <c r="BFM16" s="51"/>
      <c r="BFN16" s="51"/>
      <c r="BFO16" s="51"/>
      <c r="BFP16" s="51"/>
      <c r="BFQ16" s="51"/>
      <c r="BFR16" s="51"/>
      <c r="BFS16" s="51"/>
      <c r="BFT16" s="51"/>
      <c r="BFU16" s="51"/>
      <c r="BFV16" s="51"/>
      <c r="BFW16" s="51"/>
      <c r="BFX16" s="51"/>
      <c r="BFY16" s="51"/>
      <c r="BFZ16" s="51"/>
      <c r="BGA16" s="51"/>
      <c r="BGB16" s="51"/>
      <c r="BGC16" s="51"/>
      <c r="BGD16" s="51"/>
      <c r="BGE16" s="51"/>
      <c r="BGF16" s="51"/>
      <c r="BGG16" s="51"/>
      <c r="BGH16" s="51"/>
      <c r="BGI16" s="51"/>
      <c r="BGJ16" s="51"/>
      <c r="BGK16" s="51"/>
      <c r="BGL16" s="51"/>
      <c r="BGM16" s="51"/>
      <c r="BGN16" s="51"/>
      <c r="BGO16" s="51"/>
      <c r="BGP16" s="51"/>
      <c r="BGQ16" s="51"/>
      <c r="BGR16" s="51"/>
      <c r="BGS16" s="51"/>
      <c r="BGT16" s="51"/>
      <c r="BGU16" s="51"/>
      <c r="BGV16" s="51"/>
      <c r="BGW16" s="51"/>
      <c r="BGX16" s="51"/>
      <c r="BGY16" s="51"/>
      <c r="BGZ16" s="51"/>
      <c r="BHA16" s="51"/>
      <c r="BHB16" s="51"/>
      <c r="BHC16" s="51"/>
      <c r="BHD16" s="51"/>
      <c r="BHE16" s="51"/>
      <c r="BHF16" s="51"/>
      <c r="BHG16" s="51"/>
      <c r="BHH16" s="51"/>
      <c r="BHI16" s="51"/>
      <c r="BHJ16" s="51"/>
      <c r="BHK16" s="51"/>
      <c r="BHL16" s="51"/>
      <c r="BHM16" s="51"/>
      <c r="BHN16" s="51"/>
      <c r="BHO16" s="51"/>
      <c r="BHP16" s="51"/>
      <c r="BHQ16" s="51"/>
      <c r="BHR16" s="51"/>
      <c r="BHS16" s="51"/>
      <c r="BHT16" s="51"/>
      <c r="BHU16" s="51"/>
      <c r="BHV16" s="51"/>
      <c r="BHW16" s="51"/>
      <c r="BHX16" s="51"/>
      <c r="BHY16" s="51"/>
      <c r="BHZ16" s="51"/>
      <c r="BIA16" s="51"/>
      <c r="BIB16" s="51"/>
      <c r="BIC16" s="51"/>
      <c r="BID16" s="51"/>
      <c r="BIE16" s="51"/>
      <c r="BIF16" s="51"/>
      <c r="BIG16" s="51"/>
      <c r="BIH16" s="51"/>
      <c r="BII16" s="51"/>
      <c r="BIJ16" s="51"/>
      <c r="BIK16" s="51"/>
      <c r="BIL16" s="51"/>
      <c r="BIM16" s="51"/>
      <c r="BIN16" s="51"/>
      <c r="BIO16" s="51"/>
      <c r="BIP16" s="51"/>
      <c r="BIQ16" s="51"/>
      <c r="BIR16" s="51"/>
      <c r="BIS16" s="51"/>
      <c r="BIT16" s="51"/>
      <c r="BIU16" s="51"/>
      <c r="BIV16" s="51"/>
      <c r="BIW16" s="51"/>
      <c r="BIX16" s="51"/>
      <c r="BIY16" s="51"/>
      <c r="BIZ16" s="51"/>
      <c r="BJA16" s="51"/>
      <c r="BJB16" s="51"/>
      <c r="BJC16" s="51"/>
      <c r="BJD16" s="51"/>
      <c r="BJE16" s="51"/>
      <c r="BJF16" s="51"/>
      <c r="BJG16" s="51"/>
      <c r="BJH16" s="51"/>
      <c r="BJI16" s="51"/>
      <c r="BJJ16" s="51"/>
      <c r="BJK16" s="51"/>
      <c r="BJL16" s="51"/>
      <c r="BJM16" s="51"/>
      <c r="BJN16" s="51"/>
      <c r="BJO16" s="51"/>
      <c r="BJP16" s="51"/>
      <c r="BJQ16" s="51"/>
      <c r="BJR16" s="51"/>
      <c r="BJS16" s="51"/>
      <c r="BJT16" s="51"/>
      <c r="BJU16" s="51"/>
      <c r="BJV16" s="51"/>
      <c r="BJW16" s="51"/>
      <c r="BJX16" s="51"/>
      <c r="BJY16" s="51"/>
      <c r="BJZ16" s="51"/>
      <c r="BKA16" s="51"/>
      <c r="BKB16" s="51"/>
      <c r="BKC16" s="51"/>
      <c r="BKD16" s="51"/>
      <c r="BKE16" s="51"/>
      <c r="BKF16" s="51"/>
      <c r="BKG16" s="51"/>
      <c r="BKH16" s="51"/>
      <c r="BKI16" s="51"/>
      <c r="BKJ16" s="51"/>
      <c r="BKK16" s="51"/>
      <c r="BKL16" s="51"/>
      <c r="BKM16" s="51"/>
      <c r="BKN16" s="51"/>
      <c r="BKO16" s="51"/>
      <c r="BKP16" s="51"/>
      <c r="BKQ16" s="51"/>
      <c r="BKR16" s="51"/>
      <c r="BKS16" s="51"/>
      <c r="BKT16" s="51"/>
      <c r="BKU16" s="51"/>
      <c r="BKV16" s="51"/>
      <c r="BKW16" s="51"/>
      <c r="BKX16" s="51"/>
      <c r="BKY16" s="51"/>
      <c r="BKZ16" s="51"/>
      <c r="BLA16" s="51"/>
      <c r="BLB16" s="51"/>
      <c r="BLC16" s="51"/>
      <c r="BLD16" s="51"/>
      <c r="BLE16" s="51"/>
      <c r="BLF16" s="51"/>
      <c r="BLG16" s="51"/>
      <c r="BLH16" s="51"/>
      <c r="BLI16" s="51"/>
      <c r="BLJ16" s="51"/>
      <c r="BLK16" s="51"/>
      <c r="BLL16" s="51"/>
      <c r="BLM16" s="51"/>
      <c r="BLN16" s="51"/>
      <c r="BLO16" s="51"/>
      <c r="BLP16" s="51"/>
      <c r="BLQ16" s="51"/>
      <c r="BLR16" s="51"/>
      <c r="BLS16" s="51"/>
      <c r="BLT16" s="51"/>
      <c r="BLU16" s="51"/>
      <c r="BLV16" s="51"/>
      <c r="BLW16" s="51"/>
      <c r="BLX16" s="51"/>
      <c r="BLY16" s="51"/>
      <c r="BLZ16" s="51"/>
      <c r="BMA16" s="51"/>
      <c r="BMB16" s="51"/>
      <c r="BMC16" s="51"/>
      <c r="BMD16" s="51"/>
      <c r="BME16" s="51"/>
      <c r="BMF16" s="51"/>
      <c r="BMG16" s="51"/>
      <c r="BMH16" s="51"/>
      <c r="BMI16" s="51"/>
      <c r="BMJ16" s="51"/>
      <c r="BMK16" s="51"/>
      <c r="BML16" s="51"/>
      <c r="BMM16" s="51"/>
      <c r="BMN16" s="51"/>
      <c r="BMO16" s="51"/>
      <c r="BMP16" s="51"/>
      <c r="BMQ16" s="51"/>
      <c r="BMR16" s="51"/>
      <c r="BMS16" s="51"/>
      <c r="BMT16" s="51"/>
      <c r="BMU16" s="51"/>
      <c r="BMV16" s="51"/>
      <c r="BMW16" s="51"/>
      <c r="BMX16" s="51"/>
      <c r="BMY16" s="51"/>
      <c r="BMZ16" s="51"/>
      <c r="BNA16" s="51"/>
      <c r="BNB16" s="51"/>
      <c r="BNC16" s="51"/>
      <c r="BND16" s="51"/>
      <c r="BNE16" s="51"/>
      <c r="BNF16" s="51"/>
      <c r="BNG16" s="51"/>
      <c r="BNH16" s="51"/>
      <c r="BNI16" s="51"/>
      <c r="BNJ16" s="51"/>
      <c r="BNK16" s="51"/>
      <c r="BNL16" s="51"/>
      <c r="BNM16" s="51"/>
      <c r="BNN16" s="51"/>
      <c r="BNO16" s="51"/>
      <c r="BNP16" s="51"/>
      <c r="BNQ16" s="51"/>
      <c r="BNR16" s="51"/>
      <c r="BNS16" s="51"/>
      <c r="BNT16" s="51"/>
      <c r="BNU16" s="51"/>
      <c r="BNV16" s="51"/>
      <c r="BNW16" s="51"/>
      <c r="BNX16" s="51"/>
      <c r="BNY16" s="51"/>
      <c r="BNZ16" s="51"/>
      <c r="BOA16" s="51"/>
      <c r="BOB16" s="51"/>
      <c r="BOC16" s="51"/>
      <c r="BOD16" s="51"/>
      <c r="BOE16" s="51"/>
      <c r="BOF16" s="51"/>
      <c r="BOG16" s="51"/>
      <c r="BOH16" s="51"/>
      <c r="BOI16" s="51"/>
      <c r="BOJ16" s="51"/>
      <c r="BOK16" s="51"/>
      <c r="BOL16" s="51"/>
      <c r="BOM16" s="51"/>
      <c r="BON16" s="51"/>
      <c r="BOO16" s="51"/>
      <c r="BOP16" s="51"/>
      <c r="BOQ16" s="51"/>
    </row>
    <row r="17" spans="1:1759" ht="48" customHeight="1" x14ac:dyDescent="0.35">
      <c r="A17" s="7">
        <v>1217310</v>
      </c>
      <c r="B17" s="7">
        <v>7310</v>
      </c>
      <c r="C17" s="62" t="s">
        <v>11</v>
      </c>
      <c r="D17" s="8" t="s">
        <v>10</v>
      </c>
      <c r="E17" s="6"/>
      <c r="F17" s="6"/>
      <c r="G17" s="6"/>
      <c r="H17" s="9">
        <f>H18+H25+H31</f>
        <v>4617346</v>
      </c>
      <c r="I17" s="9">
        <f t="shared" ref="I17:J17" si="2">I18+I25+I31</f>
        <v>0</v>
      </c>
      <c r="J17" s="9">
        <f t="shared" si="2"/>
        <v>4617346</v>
      </c>
      <c r="K17" s="6"/>
    </row>
    <row r="18" spans="1:1759" ht="25.35" customHeight="1" x14ac:dyDescent="0.35">
      <c r="A18" s="6"/>
      <c r="B18" s="6"/>
      <c r="C18" s="6"/>
      <c r="D18" s="6"/>
      <c r="E18" s="16" t="s">
        <v>12</v>
      </c>
      <c r="F18" s="6"/>
      <c r="G18" s="6"/>
      <c r="H18" s="9">
        <f>SUM(H19:H24)</f>
        <v>3752023.4000000004</v>
      </c>
      <c r="I18" s="9">
        <f>SUM(I19:I24)</f>
        <v>0</v>
      </c>
      <c r="J18" s="9">
        <f>SUM(J19:J24)</f>
        <v>3752023.4000000004</v>
      </c>
      <c r="K18" s="6"/>
    </row>
    <row r="19" spans="1:1759" ht="65.099999999999994" customHeight="1" x14ac:dyDescent="0.35">
      <c r="A19" s="6"/>
      <c r="B19" s="6"/>
      <c r="C19" s="6"/>
      <c r="D19" s="6"/>
      <c r="E19" s="11" t="s">
        <v>74</v>
      </c>
      <c r="F19" s="6" t="s">
        <v>49</v>
      </c>
      <c r="G19" s="17">
        <v>15650149</v>
      </c>
      <c r="H19" s="12">
        <v>332716</v>
      </c>
      <c r="I19" s="12"/>
      <c r="J19" s="12">
        <f>I19+H19</f>
        <v>332716</v>
      </c>
      <c r="K19" s="6">
        <v>2.1</v>
      </c>
    </row>
    <row r="20" spans="1:1759" ht="32.450000000000003" customHeight="1" x14ac:dyDescent="0.35">
      <c r="A20" s="6"/>
      <c r="B20" s="6"/>
      <c r="C20" s="6"/>
      <c r="D20" s="6"/>
      <c r="E20" s="11" t="s">
        <v>75</v>
      </c>
      <c r="F20" s="6">
        <v>2019</v>
      </c>
      <c r="G20" s="17">
        <v>1278000</v>
      </c>
      <c r="H20" s="12">
        <f>78000+300000+900000</f>
        <v>1278000</v>
      </c>
      <c r="I20" s="12"/>
      <c r="J20" s="12">
        <f>I20+H20</f>
        <v>1278000</v>
      </c>
      <c r="K20" s="68">
        <v>100</v>
      </c>
    </row>
    <row r="21" spans="1:1759" ht="89.45" customHeight="1" x14ac:dyDescent="0.35">
      <c r="A21" s="6"/>
      <c r="B21" s="6"/>
      <c r="C21" s="6"/>
      <c r="D21" s="6"/>
      <c r="E21" s="11" t="s">
        <v>76</v>
      </c>
      <c r="F21" s="6" t="s">
        <v>49</v>
      </c>
      <c r="G21" s="17">
        <v>28890212</v>
      </c>
      <c r="H21" s="12">
        <v>480135</v>
      </c>
      <c r="I21" s="12"/>
      <c r="J21" s="12">
        <f>I21+H21</f>
        <v>480135</v>
      </c>
      <c r="K21" s="68">
        <v>1.7</v>
      </c>
    </row>
    <row r="22" spans="1:1759" ht="66.95" customHeight="1" x14ac:dyDescent="0.35">
      <c r="A22" s="6"/>
      <c r="B22" s="6"/>
      <c r="C22" s="6"/>
      <c r="D22" s="6"/>
      <c r="E22" s="11" t="s">
        <v>63</v>
      </c>
      <c r="F22" s="6">
        <v>2019</v>
      </c>
      <c r="G22" s="17">
        <v>14087743</v>
      </c>
      <c r="H22" s="12">
        <f>7900000+1675458-9303827.6</f>
        <v>271630.40000000037</v>
      </c>
      <c r="I22" s="12"/>
      <c r="J22" s="12">
        <f t="shared" ref="J22:J24" si="3">H22+I22</f>
        <v>271630.40000000037</v>
      </c>
      <c r="K22" s="68">
        <v>1.9</v>
      </c>
    </row>
    <row r="23" spans="1:1759" ht="63" customHeight="1" x14ac:dyDescent="0.35">
      <c r="A23" s="6"/>
      <c r="B23" s="6"/>
      <c r="C23" s="6"/>
      <c r="D23" s="6"/>
      <c r="E23" s="11" t="s">
        <v>64</v>
      </c>
      <c r="F23" s="6">
        <v>2019</v>
      </c>
      <c r="G23" s="17">
        <v>2079542</v>
      </c>
      <c r="H23" s="12">
        <f>4000000-1920458-140000-950000</f>
        <v>989542</v>
      </c>
      <c r="I23" s="12"/>
      <c r="J23" s="12">
        <f t="shared" si="3"/>
        <v>989542</v>
      </c>
      <c r="K23" s="68">
        <v>100</v>
      </c>
    </row>
    <row r="24" spans="1:1759" ht="43.35" customHeight="1" x14ac:dyDescent="0.35">
      <c r="A24" s="6"/>
      <c r="B24" s="6"/>
      <c r="C24" s="6"/>
      <c r="D24" s="6"/>
      <c r="E24" s="11" t="s">
        <v>39</v>
      </c>
      <c r="F24" s="6">
        <v>2019</v>
      </c>
      <c r="G24" s="17"/>
      <c r="H24" s="12">
        <v>400000</v>
      </c>
      <c r="I24" s="12"/>
      <c r="J24" s="12">
        <f t="shared" si="3"/>
        <v>400000</v>
      </c>
      <c r="K24" s="6"/>
    </row>
    <row r="25" spans="1:1759" ht="23.45" customHeight="1" x14ac:dyDescent="0.35">
      <c r="A25" s="6"/>
      <c r="B25" s="6"/>
      <c r="C25" s="6"/>
      <c r="D25" s="6"/>
      <c r="E25" s="8" t="s">
        <v>32</v>
      </c>
      <c r="F25" s="6"/>
      <c r="G25" s="6"/>
      <c r="H25" s="9">
        <f>SUM(H26:H30)</f>
        <v>548836.6</v>
      </c>
      <c r="I25" s="9">
        <f>SUM(I26:I30)</f>
        <v>0</v>
      </c>
      <c r="J25" s="9">
        <f>SUM(J26:J30)</f>
        <v>548836.6</v>
      </c>
      <c r="K25" s="12"/>
    </row>
    <row r="26" spans="1:1759" ht="54" customHeight="1" x14ac:dyDescent="0.35">
      <c r="A26" s="6"/>
      <c r="B26" s="6"/>
      <c r="C26" s="6"/>
      <c r="D26" s="6"/>
      <c r="E26" s="11" t="s">
        <v>100</v>
      </c>
      <c r="F26" s="6" t="s">
        <v>41</v>
      </c>
      <c r="G26" s="17">
        <v>693658</v>
      </c>
      <c r="H26" s="12">
        <v>8836.6</v>
      </c>
      <c r="I26" s="12"/>
      <c r="J26" s="12">
        <f>I26+H26</f>
        <v>8836.6</v>
      </c>
      <c r="K26" s="18">
        <v>95.3</v>
      </c>
    </row>
    <row r="27" spans="1:1759" ht="51" customHeight="1" x14ac:dyDescent="0.35">
      <c r="A27" s="6"/>
      <c r="B27" s="6"/>
      <c r="C27" s="6"/>
      <c r="D27" s="6"/>
      <c r="E27" s="11" t="s">
        <v>109</v>
      </c>
      <c r="F27" s="6">
        <v>2019</v>
      </c>
      <c r="G27" s="17">
        <v>185250</v>
      </c>
      <c r="H27" s="12">
        <v>185250</v>
      </c>
      <c r="I27" s="12"/>
      <c r="J27" s="12">
        <f t="shared" ref="J27:J30" si="4">H27+I27</f>
        <v>185250</v>
      </c>
      <c r="K27" s="68">
        <v>100</v>
      </c>
    </row>
    <row r="28" spans="1:1759" ht="53.45" customHeight="1" x14ac:dyDescent="0.35">
      <c r="A28" s="6"/>
      <c r="B28" s="6"/>
      <c r="C28" s="6"/>
      <c r="D28" s="6"/>
      <c r="E28" s="11" t="s">
        <v>108</v>
      </c>
      <c r="F28" s="6">
        <v>2019</v>
      </c>
      <c r="G28" s="17">
        <v>196250</v>
      </c>
      <c r="H28" s="12">
        <v>196250</v>
      </c>
      <c r="I28" s="12"/>
      <c r="J28" s="12">
        <f t="shared" si="4"/>
        <v>196250</v>
      </c>
      <c r="K28" s="68">
        <v>100</v>
      </c>
    </row>
    <row r="29" spans="1:1759" ht="48.6" customHeight="1" x14ac:dyDescent="0.35">
      <c r="A29" s="6"/>
      <c r="B29" s="6"/>
      <c r="C29" s="6"/>
      <c r="D29" s="6"/>
      <c r="E29" s="11" t="s">
        <v>117</v>
      </c>
      <c r="F29" s="6">
        <v>2019</v>
      </c>
      <c r="G29" s="17">
        <v>136500</v>
      </c>
      <c r="H29" s="12">
        <v>136500</v>
      </c>
      <c r="I29" s="12"/>
      <c r="J29" s="12">
        <f t="shared" si="4"/>
        <v>136500</v>
      </c>
      <c r="K29" s="68">
        <v>100</v>
      </c>
    </row>
    <row r="30" spans="1:1759" ht="51.95" customHeight="1" x14ac:dyDescent="0.35">
      <c r="A30" s="6"/>
      <c r="B30" s="6"/>
      <c r="C30" s="6"/>
      <c r="D30" s="6"/>
      <c r="E30" s="11" t="s">
        <v>116</v>
      </c>
      <c r="F30" s="6">
        <v>2019</v>
      </c>
      <c r="G30" s="17"/>
      <c r="H30" s="12">
        <v>22000</v>
      </c>
      <c r="I30" s="12"/>
      <c r="J30" s="12">
        <f t="shared" si="4"/>
        <v>22000</v>
      </c>
      <c r="K30" s="6"/>
    </row>
    <row r="31" spans="1:1759" s="59" customFormat="1" ht="51.95" customHeight="1" x14ac:dyDescent="0.35">
      <c r="A31" s="55"/>
      <c r="B31" s="55"/>
      <c r="C31" s="55"/>
      <c r="D31" s="55"/>
      <c r="E31" s="56" t="s">
        <v>123</v>
      </c>
      <c r="F31" s="55"/>
      <c r="G31" s="32"/>
      <c r="H31" s="57">
        <f>H32</f>
        <v>316486</v>
      </c>
      <c r="I31" s="57">
        <f t="shared" ref="I31:J31" si="5">I32</f>
        <v>0</v>
      </c>
      <c r="J31" s="57">
        <f t="shared" si="5"/>
        <v>316486</v>
      </c>
      <c r="K31" s="55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8"/>
      <c r="LJ31" s="58"/>
      <c r="LK31" s="58"/>
      <c r="LL31" s="58"/>
      <c r="LM31" s="58"/>
      <c r="LN31" s="58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8"/>
      <c r="NV31" s="58"/>
      <c r="NW31" s="58"/>
      <c r="NX31" s="58"/>
      <c r="NY31" s="58"/>
      <c r="NZ31" s="58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8"/>
      <c r="QH31" s="58"/>
      <c r="QI31" s="58"/>
      <c r="QJ31" s="58"/>
      <c r="QK31" s="58"/>
      <c r="QL31" s="58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8"/>
      <c r="ST31" s="58"/>
      <c r="SU31" s="58"/>
      <c r="SV31" s="58"/>
      <c r="SW31" s="58"/>
      <c r="SX31" s="58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8"/>
      <c r="VF31" s="58"/>
      <c r="VG31" s="58"/>
      <c r="VH31" s="58"/>
      <c r="VI31" s="58"/>
      <c r="VJ31" s="58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8"/>
      <c r="XR31" s="58"/>
      <c r="XS31" s="58"/>
      <c r="XT31" s="58"/>
      <c r="XU31" s="58"/>
      <c r="XV31" s="58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8"/>
      <c r="AAD31" s="58"/>
      <c r="AAE31" s="58"/>
      <c r="AAF31" s="58"/>
      <c r="AAG31" s="58"/>
      <c r="AAH31" s="58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8"/>
      <c r="ACP31" s="58"/>
      <c r="ACQ31" s="58"/>
      <c r="ACR31" s="58"/>
      <c r="ACS31" s="58"/>
      <c r="ACT31" s="58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8"/>
      <c r="AFB31" s="58"/>
      <c r="AFC31" s="58"/>
      <c r="AFD31" s="58"/>
      <c r="AFE31" s="58"/>
      <c r="AFF31" s="58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8"/>
      <c r="AHN31" s="58"/>
      <c r="AHO31" s="58"/>
      <c r="AHP31" s="58"/>
      <c r="AHQ31" s="58"/>
      <c r="AHR31" s="58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8"/>
      <c r="AJZ31" s="58"/>
      <c r="AKA31" s="58"/>
      <c r="AKB31" s="58"/>
      <c r="AKC31" s="58"/>
      <c r="AKD31" s="58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  <c r="ALM31" s="58"/>
      <c r="ALN31" s="58"/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8"/>
      <c r="AML31" s="58"/>
      <c r="AMM31" s="58"/>
      <c r="AMN31" s="58"/>
      <c r="AMO31" s="58"/>
      <c r="AMP31" s="58"/>
      <c r="AMQ31" s="58"/>
      <c r="AMR31" s="58"/>
      <c r="AMS31" s="58"/>
      <c r="AMT31" s="58"/>
      <c r="AMU31" s="58"/>
      <c r="AMV31" s="58"/>
      <c r="AMW31" s="58"/>
      <c r="AMX31" s="58"/>
      <c r="AMY31" s="58"/>
      <c r="AMZ31" s="58"/>
      <c r="ANA31" s="58"/>
      <c r="ANB31" s="58"/>
      <c r="ANC31" s="58"/>
      <c r="AND31" s="58"/>
      <c r="ANE31" s="58"/>
      <c r="ANF31" s="58"/>
      <c r="ANG31" s="58"/>
      <c r="ANH31" s="58"/>
      <c r="ANI31" s="58"/>
      <c r="ANJ31" s="58"/>
      <c r="ANK31" s="58"/>
      <c r="ANL31" s="58"/>
      <c r="ANM31" s="58"/>
      <c r="ANN31" s="58"/>
      <c r="ANO31" s="58"/>
      <c r="ANP31" s="58"/>
      <c r="ANQ31" s="58"/>
      <c r="ANR31" s="58"/>
      <c r="ANS31" s="58"/>
      <c r="ANT31" s="58"/>
      <c r="ANU31" s="58"/>
      <c r="ANV31" s="58"/>
      <c r="ANW31" s="58"/>
      <c r="ANX31" s="58"/>
      <c r="ANY31" s="58"/>
      <c r="ANZ31" s="58"/>
      <c r="AOA31" s="58"/>
      <c r="AOB31" s="58"/>
      <c r="AOC31" s="58"/>
      <c r="AOD31" s="58"/>
      <c r="AOE31" s="58"/>
      <c r="AOF31" s="58"/>
      <c r="AOG31" s="58"/>
      <c r="AOH31" s="58"/>
      <c r="AOI31" s="58"/>
      <c r="AOJ31" s="58"/>
      <c r="AOK31" s="58"/>
      <c r="AOL31" s="58"/>
      <c r="AOM31" s="58"/>
      <c r="AON31" s="58"/>
      <c r="AOO31" s="58"/>
      <c r="AOP31" s="58"/>
      <c r="AOQ31" s="58"/>
      <c r="AOR31" s="58"/>
      <c r="AOS31" s="58"/>
      <c r="AOT31" s="58"/>
      <c r="AOU31" s="58"/>
      <c r="AOV31" s="58"/>
      <c r="AOW31" s="58"/>
      <c r="AOX31" s="58"/>
      <c r="AOY31" s="58"/>
      <c r="AOZ31" s="58"/>
      <c r="APA31" s="58"/>
      <c r="APB31" s="58"/>
      <c r="APC31" s="58"/>
      <c r="APD31" s="58"/>
      <c r="APE31" s="58"/>
      <c r="APF31" s="58"/>
      <c r="APG31" s="58"/>
      <c r="APH31" s="58"/>
      <c r="API31" s="58"/>
      <c r="APJ31" s="58"/>
      <c r="APK31" s="58"/>
      <c r="APL31" s="58"/>
      <c r="APM31" s="58"/>
      <c r="APN31" s="58"/>
      <c r="APO31" s="58"/>
      <c r="APP31" s="58"/>
      <c r="APQ31" s="58"/>
      <c r="APR31" s="58"/>
      <c r="APS31" s="58"/>
      <c r="APT31" s="58"/>
      <c r="APU31" s="58"/>
      <c r="APV31" s="58"/>
      <c r="APW31" s="58"/>
      <c r="APX31" s="58"/>
      <c r="APY31" s="58"/>
      <c r="APZ31" s="58"/>
      <c r="AQA31" s="58"/>
      <c r="AQB31" s="58"/>
      <c r="AQC31" s="58"/>
      <c r="AQD31" s="58"/>
      <c r="AQE31" s="58"/>
      <c r="AQF31" s="58"/>
      <c r="AQG31" s="58"/>
      <c r="AQH31" s="58"/>
      <c r="AQI31" s="58"/>
      <c r="AQJ31" s="58"/>
      <c r="AQK31" s="58"/>
      <c r="AQL31" s="58"/>
      <c r="AQM31" s="58"/>
      <c r="AQN31" s="58"/>
      <c r="AQO31" s="58"/>
      <c r="AQP31" s="58"/>
      <c r="AQQ31" s="58"/>
      <c r="AQR31" s="58"/>
      <c r="AQS31" s="58"/>
      <c r="AQT31" s="58"/>
      <c r="AQU31" s="58"/>
      <c r="AQV31" s="58"/>
      <c r="AQW31" s="58"/>
      <c r="AQX31" s="58"/>
      <c r="AQY31" s="58"/>
      <c r="AQZ31" s="58"/>
      <c r="ARA31" s="58"/>
      <c r="ARB31" s="58"/>
      <c r="ARC31" s="58"/>
      <c r="ARD31" s="58"/>
      <c r="ARE31" s="58"/>
      <c r="ARF31" s="58"/>
      <c r="ARG31" s="58"/>
      <c r="ARH31" s="58"/>
      <c r="ARI31" s="58"/>
      <c r="ARJ31" s="58"/>
      <c r="ARK31" s="58"/>
      <c r="ARL31" s="58"/>
      <c r="ARM31" s="58"/>
      <c r="ARN31" s="58"/>
      <c r="ARO31" s="58"/>
      <c r="ARP31" s="58"/>
      <c r="ARQ31" s="58"/>
      <c r="ARR31" s="58"/>
      <c r="ARS31" s="58"/>
      <c r="ART31" s="58"/>
      <c r="ARU31" s="58"/>
      <c r="ARV31" s="58"/>
      <c r="ARW31" s="58"/>
      <c r="ARX31" s="58"/>
      <c r="ARY31" s="58"/>
      <c r="ARZ31" s="58"/>
      <c r="ASA31" s="58"/>
      <c r="ASB31" s="58"/>
      <c r="ASC31" s="58"/>
      <c r="ASD31" s="58"/>
      <c r="ASE31" s="58"/>
      <c r="ASF31" s="58"/>
      <c r="ASG31" s="58"/>
      <c r="ASH31" s="58"/>
      <c r="ASI31" s="58"/>
      <c r="ASJ31" s="58"/>
      <c r="ASK31" s="58"/>
      <c r="ASL31" s="58"/>
      <c r="ASM31" s="58"/>
      <c r="ASN31" s="58"/>
      <c r="ASO31" s="58"/>
      <c r="ASP31" s="58"/>
      <c r="ASQ31" s="58"/>
      <c r="ASR31" s="58"/>
      <c r="ASS31" s="58"/>
      <c r="AST31" s="58"/>
      <c r="ASU31" s="58"/>
      <c r="ASV31" s="58"/>
      <c r="ASW31" s="58"/>
      <c r="ASX31" s="58"/>
      <c r="ASY31" s="58"/>
      <c r="ASZ31" s="58"/>
      <c r="ATA31" s="58"/>
      <c r="ATB31" s="58"/>
      <c r="ATC31" s="58"/>
      <c r="ATD31" s="58"/>
      <c r="ATE31" s="58"/>
      <c r="ATF31" s="58"/>
      <c r="ATG31" s="58"/>
      <c r="ATH31" s="58"/>
      <c r="ATI31" s="58"/>
      <c r="ATJ31" s="58"/>
      <c r="ATK31" s="58"/>
      <c r="ATL31" s="58"/>
      <c r="ATM31" s="58"/>
      <c r="ATN31" s="58"/>
      <c r="ATO31" s="58"/>
      <c r="ATP31" s="58"/>
      <c r="ATQ31" s="58"/>
      <c r="ATR31" s="58"/>
      <c r="ATS31" s="58"/>
      <c r="ATT31" s="58"/>
      <c r="ATU31" s="58"/>
      <c r="ATV31" s="58"/>
      <c r="ATW31" s="58"/>
      <c r="ATX31" s="58"/>
      <c r="ATY31" s="58"/>
      <c r="ATZ31" s="58"/>
      <c r="AUA31" s="58"/>
      <c r="AUB31" s="58"/>
      <c r="AUC31" s="58"/>
      <c r="AUD31" s="58"/>
      <c r="AUE31" s="58"/>
      <c r="AUF31" s="58"/>
      <c r="AUG31" s="58"/>
      <c r="AUH31" s="58"/>
      <c r="AUI31" s="58"/>
      <c r="AUJ31" s="58"/>
      <c r="AUK31" s="58"/>
      <c r="AUL31" s="58"/>
      <c r="AUM31" s="58"/>
      <c r="AUN31" s="58"/>
      <c r="AUO31" s="58"/>
      <c r="AUP31" s="58"/>
      <c r="AUQ31" s="58"/>
      <c r="AUR31" s="58"/>
      <c r="AUS31" s="58"/>
      <c r="AUT31" s="58"/>
      <c r="AUU31" s="58"/>
      <c r="AUV31" s="58"/>
      <c r="AUW31" s="58"/>
      <c r="AUX31" s="58"/>
      <c r="AUY31" s="58"/>
      <c r="AUZ31" s="58"/>
      <c r="AVA31" s="58"/>
      <c r="AVB31" s="58"/>
      <c r="AVC31" s="58"/>
      <c r="AVD31" s="58"/>
      <c r="AVE31" s="58"/>
      <c r="AVF31" s="58"/>
      <c r="AVG31" s="58"/>
      <c r="AVH31" s="58"/>
      <c r="AVI31" s="58"/>
      <c r="AVJ31" s="58"/>
      <c r="AVK31" s="58"/>
      <c r="AVL31" s="58"/>
      <c r="AVM31" s="58"/>
      <c r="AVN31" s="58"/>
      <c r="AVO31" s="58"/>
      <c r="AVP31" s="58"/>
      <c r="AVQ31" s="58"/>
      <c r="AVR31" s="58"/>
      <c r="AVS31" s="58"/>
      <c r="AVT31" s="58"/>
      <c r="AVU31" s="58"/>
      <c r="AVV31" s="58"/>
      <c r="AVW31" s="58"/>
      <c r="AVX31" s="58"/>
      <c r="AVY31" s="58"/>
      <c r="AVZ31" s="58"/>
      <c r="AWA31" s="58"/>
      <c r="AWB31" s="58"/>
      <c r="AWC31" s="58"/>
      <c r="AWD31" s="58"/>
      <c r="AWE31" s="58"/>
      <c r="AWF31" s="58"/>
      <c r="AWG31" s="58"/>
      <c r="AWH31" s="58"/>
      <c r="AWI31" s="58"/>
      <c r="AWJ31" s="58"/>
      <c r="AWK31" s="58"/>
      <c r="AWL31" s="58"/>
      <c r="AWM31" s="58"/>
      <c r="AWN31" s="58"/>
      <c r="AWO31" s="58"/>
      <c r="AWP31" s="58"/>
      <c r="AWQ31" s="58"/>
      <c r="AWR31" s="58"/>
      <c r="AWS31" s="58"/>
      <c r="AWT31" s="58"/>
      <c r="AWU31" s="58"/>
      <c r="AWV31" s="58"/>
      <c r="AWW31" s="58"/>
      <c r="AWX31" s="58"/>
      <c r="AWY31" s="58"/>
      <c r="AWZ31" s="58"/>
      <c r="AXA31" s="58"/>
      <c r="AXB31" s="58"/>
      <c r="AXC31" s="58"/>
      <c r="AXD31" s="58"/>
      <c r="AXE31" s="58"/>
      <c r="AXF31" s="58"/>
      <c r="AXG31" s="58"/>
      <c r="AXH31" s="58"/>
      <c r="AXI31" s="58"/>
      <c r="AXJ31" s="58"/>
      <c r="AXK31" s="58"/>
      <c r="AXL31" s="58"/>
      <c r="AXM31" s="58"/>
      <c r="AXN31" s="58"/>
      <c r="AXO31" s="58"/>
      <c r="AXP31" s="58"/>
      <c r="AXQ31" s="58"/>
      <c r="AXR31" s="58"/>
      <c r="AXS31" s="58"/>
      <c r="AXT31" s="58"/>
      <c r="AXU31" s="58"/>
      <c r="AXV31" s="58"/>
      <c r="AXW31" s="58"/>
      <c r="AXX31" s="58"/>
      <c r="AXY31" s="58"/>
      <c r="AXZ31" s="58"/>
      <c r="AYA31" s="58"/>
      <c r="AYB31" s="58"/>
      <c r="AYC31" s="58"/>
      <c r="AYD31" s="58"/>
      <c r="AYE31" s="58"/>
      <c r="AYF31" s="58"/>
      <c r="AYG31" s="58"/>
      <c r="AYH31" s="58"/>
      <c r="AYI31" s="58"/>
      <c r="AYJ31" s="58"/>
      <c r="AYK31" s="58"/>
      <c r="AYL31" s="58"/>
      <c r="AYM31" s="58"/>
      <c r="AYN31" s="58"/>
      <c r="AYO31" s="58"/>
      <c r="AYP31" s="58"/>
      <c r="AYQ31" s="58"/>
      <c r="AYR31" s="58"/>
      <c r="AYS31" s="58"/>
      <c r="AYT31" s="58"/>
      <c r="AYU31" s="58"/>
      <c r="AYV31" s="58"/>
      <c r="AYW31" s="58"/>
      <c r="AYX31" s="58"/>
      <c r="AYY31" s="58"/>
      <c r="AYZ31" s="58"/>
      <c r="AZA31" s="58"/>
      <c r="AZB31" s="58"/>
      <c r="AZC31" s="58"/>
      <c r="AZD31" s="58"/>
      <c r="AZE31" s="58"/>
      <c r="AZF31" s="58"/>
      <c r="AZG31" s="58"/>
      <c r="AZH31" s="58"/>
      <c r="AZI31" s="58"/>
      <c r="AZJ31" s="58"/>
      <c r="AZK31" s="58"/>
      <c r="AZL31" s="58"/>
      <c r="AZM31" s="58"/>
      <c r="AZN31" s="58"/>
      <c r="AZO31" s="58"/>
      <c r="AZP31" s="58"/>
      <c r="AZQ31" s="58"/>
      <c r="AZR31" s="58"/>
      <c r="AZS31" s="58"/>
      <c r="AZT31" s="58"/>
      <c r="AZU31" s="58"/>
      <c r="AZV31" s="58"/>
      <c r="AZW31" s="58"/>
      <c r="AZX31" s="58"/>
      <c r="AZY31" s="58"/>
      <c r="AZZ31" s="58"/>
      <c r="BAA31" s="58"/>
      <c r="BAB31" s="58"/>
      <c r="BAC31" s="58"/>
      <c r="BAD31" s="58"/>
      <c r="BAE31" s="58"/>
      <c r="BAF31" s="58"/>
      <c r="BAG31" s="58"/>
      <c r="BAH31" s="58"/>
      <c r="BAI31" s="58"/>
      <c r="BAJ31" s="58"/>
      <c r="BAK31" s="58"/>
      <c r="BAL31" s="58"/>
      <c r="BAM31" s="58"/>
      <c r="BAN31" s="58"/>
      <c r="BAO31" s="58"/>
      <c r="BAP31" s="58"/>
      <c r="BAQ31" s="58"/>
      <c r="BAR31" s="58"/>
      <c r="BAS31" s="58"/>
      <c r="BAT31" s="58"/>
      <c r="BAU31" s="58"/>
      <c r="BAV31" s="58"/>
      <c r="BAW31" s="58"/>
      <c r="BAX31" s="58"/>
      <c r="BAY31" s="58"/>
      <c r="BAZ31" s="58"/>
      <c r="BBA31" s="58"/>
      <c r="BBB31" s="58"/>
      <c r="BBC31" s="58"/>
      <c r="BBD31" s="58"/>
      <c r="BBE31" s="58"/>
      <c r="BBF31" s="58"/>
      <c r="BBG31" s="58"/>
      <c r="BBH31" s="58"/>
      <c r="BBI31" s="58"/>
      <c r="BBJ31" s="58"/>
      <c r="BBK31" s="58"/>
      <c r="BBL31" s="58"/>
      <c r="BBM31" s="58"/>
      <c r="BBN31" s="58"/>
      <c r="BBO31" s="58"/>
      <c r="BBP31" s="58"/>
      <c r="BBQ31" s="58"/>
      <c r="BBR31" s="58"/>
      <c r="BBS31" s="58"/>
      <c r="BBT31" s="58"/>
      <c r="BBU31" s="58"/>
      <c r="BBV31" s="58"/>
      <c r="BBW31" s="58"/>
      <c r="BBX31" s="58"/>
      <c r="BBY31" s="58"/>
      <c r="BBZ31" s="58"/>
      <c r="BCA31" s="58"/>
      <c r="BCB31" s="58"/>
      <c r="BCC31" s="58"/>
      <c r="BCD31" s="58"/>
      <c r="BCE31" s="58"/>
      <c r="BCF31" s="58"/>
      <c r="BCG31" s="58"/>
      <c r="BCH31" s="58"/>
      <c r="BCI31" s="58"/>
      <c r="BCJ31" s="58"/>
      <c r="BCK31" s="58"/>
      <c r="BCL31" s="58"/>
      <c r="BCM31" s="58"/>
      <c r="BCN31" s="58"/>
      <c r="BCO31" s="58"/>
      <c r="BCP31" s="58"/>
      <c r="BCQ31" s="58"/>
      <c r="BCR31" s="58"/>
      <c r="BCS31" s="58"/>
      <c r="BCT31" s="58"/>
      <c r="BCU31" s="58"/>
      <c r="BCV31" s="58"/>
      <c r="BCW31" s="58"/>
      <c r="BCX31" s="58"/>
      <c r="BCY31" s="58"/>
      <c r="BCZ31" s="58"/>
      <c r="BDA31" s="58"/>
      <c r="BDB31" s="58"/>
      <c r="BDC31" s="58"/>
      <c r="BDD31" s="58"/>
      <c r="BDE31" s="58"/>
      <c r="BDF31" s="58"/>
      <c r="BDG31" s="58"/>
      <c r="BDH31" s="58"/>
      <c r="BDI31" s="58"/>
      <c r="BDJ31" s="58"/>
      <c r="BDK31" s="58"/>
      <c r="BDL31" s="58"/>
      <c r="BDM31" s="58"/>
      <c r="BDN31" s="58"/>
      <c r="BDO31" s="58"/>
      <c r="BDP31" s="58"/>
      <c r="BDQ31" s="58"/>
      <c r="BDR31" s="58"/>
      <c r="BDS31" s="58"/>
      <c r="BDT31" s="58"/>
      <c r="BDU31" s="58"/>
      <c r="BDV31" s="58"/>
      <c r="BDW31" s="58"/>
      <c r="BDX31" s="58"/>
      <c r="BDY31" s="58"/>
      <c r="BDZ31" s="58"/>
      <c r="BEA31" s="58"/>
      <c r="BEB31" s="58"/>
      <c r="BEC31" s="58"/>
      <c r="BED31" s="58"/>
      <c r="BEE31" s="58"/>
      <c r="BEF31" s="58"/>
      <c r="BEG31" s="58"/>
      <c r="BEH31" s="58"/>
      <c r="BEI31" s="58"/>
      <c r="BEJ31" s="58"/>
      <c r="BEK31" s="58"/>
      <c r="BEL31" s="58"/>
      <c r="BEM31" s="58"/>
      <c r="BEN31" s="58"/>
      <c r="BEO31" s="58"/>
      <c r="BEP31" s="58"/>
      <c r="BEQ31" s="58"/>
      <c r="BER31" s="58"/>
      <c r="BES31" s="58"/>
      <c r="BET31" s="58"/>
      <c r="BEU31" s="58"/>
      <c r="BEV31" s="58"/>
      <c r="BEW31" s="58"/>
      <c r="BEX31" s="58"/>
      <c r="BEY31" s="58"/>
      <c r="BEZ31" s="58"/>
      <c r="BFA31" s="58"/>
      <c r="BFB31" s="58"/>
      <c r="BFC31" s="58"/>
      <c r="BFD31" s="58"/>
      <c r="BFE31" s="58"/>
      <c r="BFF31" s="58"/>
      <c r="BFG31" s="58"/>
      <c r="BFH31" s="58"/>
      <c r="BFI31" s="58"/>
      <c r="BFJ31" s="58"/>
      <c r="BFK31" s="58"/>
      <c r="BFL31" s="58"/>
      <c r="BFM31" s="58"/>
      <c r="BFN31" s="58"/>
      <c r="BFO31" s="58"/>
      <c r="BFP31" s="58"/>
      <c r="BFQ31" s="58"/>
      <c r="BFR31" s="58"/>
      <c r="BFS31" s="58"/>
      <c r="BFT31" s="58"/>
      <c r="BFU31" s="58"/>
      <c r="BFV31" s="58"/>
      <c r="BFW31" s="58"/>
      <c r="BFX31" s="58"/>
      <c r="BFY31" s="58"/>
      <c r="BFZ31" s="58"/>
      <c r="BGA31" s="58"/>
      <c r="BGB31" s="58"/>
      <c r="BGC31" s="58"/>
      <c r="BGD31" s="58"/>
      <c r="BGE31" s="58"/>
      <c r="BGF31" s="58"/>
      <c r="BGG31" s="58"/>
      <c r="BGH31" s="58"/>
      <c r="BGI31" s="58"/>
      <c r="BGJ31" s="58"/>
      <c r="BGK31" s="58"/>
      <c r="BGL31" s="58"/>
      <c r="BGM31" s="58"/>
      <c r="BGN31" s="58"/>
      <c r="BGO31" s="58"/>
      <c r="BGP31" s="58"/>
      <c r="BGQ31" s="58"/>
      <c r="BGR31" s="58"/>
      <c r="BGS31" s="58"/>
      <c r="BGT31" s="58"/>
      <c r="BGU31" s="58"/>
      <c r="BGV31" s="58"/>
      <c r="BGW31" s="58"/>
      <c r="BGX31" s="58"/>
      <c r="BGY31" s="58"/>
      <c r="BGZ31" s="58"/>
      <c r="BHA31" s="58"/>
      <c r="BHB31" s="58"/>
      <c r="BHC31" s="58"/>
      <c r="BHD31" s="58"/>
      <c r="BHE31" s="58"/>
      <c r="BHF31" s="58"/>
      <c r="BHG31" s="58"/>
      <c r="BHH31" s="58"/>
      <c r="BHI31" s="58"/>
      <c r="BHJ31" s="58"/>
      <c r="BHK31" s="58"/>
      <c r="BHL31" s="58"/>
      <c r="BHM31" s="58"/>
      <c r="BHN31" s="58"/>
      <c r="BHO31" s="58"/>
      <c r="BHP31" s="58"/>
      <c r="BHQ31" s="58"/>
      <c r="BHR31" s="58"/>
      <c r="BHS31" s="58"/>
      <c r="BHT31" s="58"/>
      <c r="BHU31" s="58"/>
      <c r="BHV31" s="58"/>
      <c r="BHW31" s="58"/>
      <c r="BHX31" s="58"/>
      <c r="BHY31" s="58"/>
      <c r="BHZ31" s="58"/>
      <c r="BIA31" s="58"/>
      <c r="BIB31" s="58"/>
      <c r="BIC31" s="58"/>
      <c r="BID31" s="58"/>
      <c r="BIE31" s="58"/>
      <c r="BIF31" s="58"/>
      <c r="BIG31" s="58"/>
      <c r="BIH31" s="58"/>
      <c r="BII31" s="58"/>
      <c r="BIJ31" s="58"/>
      <c r="BIK31" s="58"/>
      <c r="BIL31" s="58"/>
      <c r="BIM31" s="58"/>
      <c r="BIN31" s="58"/>
      <c r="BIO31" s="58"/>
      <c r="BIP31" s="58"/>
      <c r="BIQ31" s="58"/>
      <c r="BIR31" s="58"/>
      <c r="BIS31" s="58"/>
      <c r="BIT31" s="58"/>
      <c r="BIU31" s="58"/>
      <c r="BIV31" s="58"/>
      <c r="BIW31" s="58"/>
      <c r="BIX31" s="58"/>
      <c r="BIY31" s="58"/>
      <c r="BIZ31" s="58"/>
      <c r="BJA31" s="58"/>
      <c r="BJB31" s="58"/>
      <c r="BJC31" s="58"/>
      <c r="BJD31" s="58"/>
      <c r="BJE31" s="58"/>
      <c r="BJF31" s="58"/>
      <c r="BJG31" s="58"/>
      <c r="BJH31" s="58"/>
      <c r="BJI31" s="58"/>
      <c r="BJJ31" s="58"/>
      <c r="BJK31" s="58"/>
      <c r="BJL31" s="58"/>
      <c r="BJM31" s="58"/>
      <c r="BJN31" s="58"/>
      <c r="BJO31" s="58"/>
      <c r="BJP31" s="58"/>
      <c r="BJQ31" s="58"/>
      <c r="BJR31" s="58"/>
      <c r="BJS31" s="58"/>
      <c r="BJT31" s="58"/>
      <c r="BJU31" s="58"/>
      <c r="BJV31" s="58"/>
      <c r="BJW31" s="58"/>
      <c r="BJX31" s="58"/>
      <c r="BJY31" s="58"/>
      <c r="BJZ31" s="58"/>
      <c r="BKA31" s="58"/>
      <c r="BKB31" s="58"/>
      <c r="BKC31" s="58"/>
      <c r="BKD31" s="58"/>
      <c r="BKE31" s="58"/>
      <c r="BKF31" s="58"/>
      <c r="BKG31" s="58"/>
      <c r="BKH31" s="58"/>
      <c r="BKI31" s="58"/>
      <c r="BKJ31" s="58"/>
      <c r="BKK31" s="58"/>
      <c r="BKL31" s="58"/>
      <c r="BKM31" s="58"/>
      <c r="BKN31" s="58"/>
      <c r="BKO31" s="58"/>
      <c r="BKP31" s="58"/>
      <c r="BKQ31" s="58"/>
      <c r="BKR31" s="58"/>
      <c r="BKS31" s="58"/>
      <c r="BKT31" s="58"/>
      <c r="BKU31" s="58"/>
      <c r="BKV31" s="58"/>
      <c r="BKW31" s="58"/>
      <c r="BKX31" s="58"/>
      <c r="BKY31" s="58"/>
      <c r="BKZ31" s="58"/>
      <c r="BLA31" s="58"/>
      <c r="BLB31" s="58"/>
      <c r="BLC31" s="58"/>
      <c r="BLD31" s="58"/>
      <c r="BLE31" s="58"/>
      <c r="BLF31" s="58"/>
      <c r="BLG31" s="58"/>
      <c r="BLH31" s="58"/>
      <c r="BLI31" s="58"/>
      <c r="BLJ31" s="58"/>
      <c r="BLK31" s="58"/>
      <c r="BLL31" s="58"/>
      <c r="BLM31" s="58"/>
      <c r="BLN31" s="58"/>
      <c r="BLO31" s="58"/>
      <c r="BLP31" s="58"/>
      <c r="BLQ31" s="58"/>
      <c r="BLR31" s="58"/>
      <c r="BLS31" s="58"/>
      <c r="BLT31" s="58"/>
      <c r="BLU31" s="58"/>
      <c r="BLV31" s="58"/>
      <c r="BLW31" s="58"/>
      <c r="BLX31" s="58"/>
      <c r="BLY31" s="58"/>
      <c r="BLZ31" s="58"/>
      <c r="BMA31" s="58"/>
      <c r="BMB31" s="58"/>
      <c r="BMC31" s="58"/>
      <c r="BMD31" s="58"/>
      <c r="BME31" s="58"/>
      <c r="BMF31" s="58"/>
      <c r="BMG31" s="58"/>
      <c r="BMH31" s="58"/>
      <c r="BMI31" s="58"/>
      <c r="BMJ31" s="58"/>
      <c r="BMK31" s="58"/>
      <c r="BML31" s="58"/>
      <c r="BMM31" s="58"/>
      <c r="BMN31" s="58"/>
      <c r="BMO31" s="58"/>
      <c r="BMP31" s="58"/>
      <c r="BMQ31" s="58"/>
      <c r="BMR31" s="58"/>
      <c r="BMS31" s="58"/>
      <c r="BMT31" s="58"/>
      <c r="BMU31" s="58"/>
      <c r="BMV31" s="58"/>
      <c r="BMW31" s="58"/>
      <c r="BMX31" s="58"/>
      <c r="BMY31" s="58"/>
      <c r="BMZ31" s="58"/>
      <c r="BNA31" s="58"/>
      <c r="BNB31" s="58"/>
      <c r="BNC31" s="58"/>
      <c r="BND31" s="58"/>
      <c r="BNE31" s="58"/>
      <c r="BNF31" s="58"/>
      <c r="BNG31" s="58"/>
      <c r="BNH31" s="58"/>
      <c r="BNI31" s="58"/>
      <c r="BNJ31" s="58"/>
      <c r="BNK31" s="58"/>
      <c r="BNL31" s="58"/>
      <c r="BNM31" s="58"/>
      <c r="BNN31" s="58"/>
      <c r="BNO31" s="58"/>
      <c r="BNP31" s="58"/>
      <c r="BNQ31" s="58"/>
      <c r="BNR31" s="58"/>
      <c r="BNS31" s="58"/>
      <c r="BNT31" s="58"/>
      <c r="BNU31" s="58"/>
      <c r="BNV31" s="58"/>
      <c r="BNW31" s="58"/>
      <c r="BNX31" s="58"/>
      <c r="BNY31" s="58"/>
      <c r="BNZ31" s="58"/>
      <c r="BOA31" s="58"/>
      <c r="BOB31" s="58"/>
      <c r="BOC31" s="58"/>
      <c r="BOD31" s="58"/>
      <c r="BOE31" s="58"/>
      <c r="BOF31" s="58"/>
      <c r="BOG31" s="58"/>
      <c r="BOH31" s="58"/>
      <c r="BOI31" s="58"/>
      <c r="BOJ31" s="58"/>
      <c r="BOK31" s="58"/>
      <c r="BOL31" s="58"/>
      <c r="BOM31" s="58"/>
      <c r="BON31" s="58"/>
      <c r="BOO31" s="58"/>
      <c r="BOP31" s="58"/>
      <c r="BOQ31" s="58"/>
    </row>
    <row r="32" spans="1:1759" s="59" customFormat="1" ht="57.75" customHeight="1" x14ac:dyDescent="0.35">
      <c r="A32" s="55"/>
      <c r="B32" s="55"/>
      <c r="C32" s="55"/>
      <c r="D32" s="55"/>
      <c r="E32" s="60" t="s">
        <v>120</v>
      </c>
      <c r="F32" s="55" t="s">
        <v>45</v>
      </c>
      <c r="G32" s="32"/>
      <c r="H32" s="61">
        <v>316486</v>
      </c>
      <c r="I32" s="61"/>
      <c r="J32" s="61">
        <f>I32+H32</f>
        <v>316486</v>
      </c>
      <c r="K32" s="69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  <c r="AIN32" s="58"/>
      <c r="AIO32" s="58"/>
      <c r="AIP32" s="58"/>
      <c r="AIQ32" s="58"/>
      <c r="AIR32" s="58"/>
      <c r="AIS32" s="58"/>
      <c r="AIT32" s="58"/>
      <c r="AIU32" s="58"/>
      <c r="AIV32" s="58"/>
      <c r="AIW32" s="58"/>
      <c r="AIX32" s="58"/>
      <c r="AIY32" s="58"/>
      <c r="AIZ32" s="58"/>
      <c r="AJA32" s="58"/>
      <c r="AJB32" s="58"/>
      <c r="AJC32" s="58"/>
      <c r="AJD32" s="58"/>
      <c r="AJE32" s="58"/>
      <c r="AJF32" s="58"/>
      <c r="AJG32" s="58"/>
      <c r="AJH32" s="58"/>
      <c r="AJI32" s="58"/>
      <c r="AJJ32" s="58"/>
      <c r="AJK32" s="58"/>
      <c r="AJL32" s="58"/>
      <c r="AJM32" s="58"/>
      <c r="AJN32" s="58"/>
      <c r="AJO32" s="58"/>
      <c r="AJP32" s="58"/>
      <c r="AJQ32" s="58"/>
      <c r="AJR32" s="58"/>
      <c r="AJS32" s="58"/>
      <c r="AJT32" s="58"/>
      <c r="AJU32" s="58"/>
      <c r="AJV32" s="58"/>
      <c r="AJW32" s="58"/>
      <c r="AJX32" s="58"/>
      <c r="AJY32" s="58"/>
      <c r="AJZ32" s="58"/>
      <c r="AKA32" s="58"/>
      <c r="AKB32" s="58"/>
      <c r="AKC32" s="58"/>
      <c r="AKD32" s="58"/>
      <c r="AKE32" s="58"/>
      <c r="AKF32" s="58"/>
      <c r="AKG32" s="58"/>
      <c r="AKH32" s="58"/>
      <c r="AKI32" s="58"/>
      <c r="AKJ32" s="58"/>
      <c r="AKK32" s="58"/>
      <c r="AKL32" s="58"/>
      <c r="AKM32" s="58"/>
      <c r="AKN32" s="58"/>
      <c r="AKO32" s="58"/>
      <c r="AKP32" s="58"/>
      <c r="AKQ32" s="58"/>
      <c r="AKR32" s="58"/>
      <c r="AKS32" s="58"/>
      <c r="AKT32" s="58"/>
      <c r="AKU32" s="58"/>
      <c r="AKV32" s="58"/>
      <c r="AKW32" s="58"/>
      <c r="AKX32" s="58"/>
      <c r="AKY32" s="58"/>
      <c r="AKZ32" s="58"/>
      <c r="ALA32" s="58"/>
      <c r="ALB32" s="58"/>
      <c r="ALC32" s="58"/>
      <c r="ALD32" s="58"/>
      <c r="ALE32" s="58"/>
      <c r="ALF32" s="58"/>
      <c r="ALG32" s="58"/>
      <c r="ALH32" s="58"/>
      <c r="ALI32" s="58"/>
      <c r="ALJ32" s="58"/>
      <c r="ALK32" s="58"/>
      <c r="ALL32" s="58"/>
      <c r="ALM32" s="58"/>
      <c r="ALN32" s="58"/>
      <c r="ALO32" s="58"/>
      <c r="ALP32" s="58"/>
      <c r="ALQ32" s="58"/>
      <c r="ALR32" s="58"/>
      <c r="ALS32" s="58"/>
      <c r="ALT32" s="58"/>
      <c r="ALU32" s="58"/>
      <c r="ALV32" s="58"/>
      <c r="ALW32" s="58"/>
      <c r="ALX32" s="58"/>
      <c r="ALY32" s="58"/>
      <c r="ALZ32" s="58"/>
      <c r="AMA32" s="58"/>
      <c r="AMB32" s="58"/>
      <c r="AMC32" s="58"/>
      <c r="AMD32" s="58"/>
      <c r="AME32" s="58"/>
      <c r="AMF32" s="58"/>
      <c r="AMG32" s="58"/>
      <c r="AMH32" s="58"/>
      <c r="AMI32" s="58"/>
      <c r="AMJ32" s="58"/>
      <c r="AMK32" s="58"/>
      <c r="AML32" s="58"/>
      <c r="AMM32" s="58"/>
      <c r="AMN32" s="58"/>
      <c r="AMO32" s="58"/>
      <c r="AMP32" s="58"/>
      <c r="AMQ32" s="58"/>
      <c r="AMR32" s="58"/>
      <c r="AMS32" s="58"/>
      <c r="AMT32" s="58"/>
      <c r="AMU32" s="58"/>
      <c r="AMV32" s="58"/>
      <c r="AMW32" s="58"/>
      <c r="AMX32" s="58"/>
      <c r="AMY32" s="58"/>
      <c r="AMZ32" s="58"/>
      <c r="ANA32" s="58"/>
      <c r="ANB32" s="58"/>
      <c r="ANC32" s="58"/>
      <c r="AND32" s="58"/>
      <c r="ANE32" s="58"/>
      <c r="ANF32" s="58"/>
      <c r="ANG32" s="58"/>
      <c r="ANH32" s="58"/>
      <c r="ANI32" s="58"/>
      <c r="ANJ32" s="58"/>
      <c r="ANK32" s="58"/>
      <c r="ANL32" s="58"/>
      <c r="ANM32" s="58"/>
      <c r="ANN32" s="58"/>
      <c r="ANO32" s="58"/>
      <c r="ANP32" s="58"/>
      <c r="ANQ32" s="58"/>
      <c r="ANR32" s="58"/>
      <c r="ANS32" s="58"/>
      <c r="ANT32" s="58"/>
      <c r="ANU32" s="58"/>
      <c r="ANV32" s="58"/>
      <c r="ANW32" s="58"/>
      <c r="ANX32" s="58"/>
      <c r="ANY32" s="58"/>
      <c r="ANZ32" s="58"/>
      <c r="AOA32" s="58"/>
      <c r="AOB32" s="58"/>
      <c r="AOC32" s="58"/>
      <c r="AOD32" s="58"/>
      <c r="AOE32" s="58"/>
      <c r="AOF32" s="58"/>
      <c r="AOG32" s="58"/>
      <c r="AOH32" s="58"/>
      <c r="AOI32" s="58"/>
      <c r="AOJ32" s="58"/>
      <c r="AOK32" s="58"/>
      <c r="AOL32" s="58"/>
      <c r="AOM32" s="58"/>
      <c r="AON32" s="58"/>
      <c r="AOO32" s="58"/>
      <c r="AOP32" s="58"/>
      <c r="AOQ32" s="58"/>
      <c r="AOR32" s="58"/>
      <c r="AOS32" s="58"/>
      <c r="AOT32" s="58"/>
      <c r="AOU32" s="58"/>
      <c r="AOV32" s="58"/>
      <c r="AOW32" s="58"/>
      <c r="AOX32" s="58"/>
      <c r="AOY32" s="58"/>
      <c r="AOZ32" s="58"/>
      <c r="APA32" s="58"/>
      <c r="APB32" s="58"/>
      <c r="APC32" s="58"/>
      <c r="APD32" s="58"/>
      <c r="APE32" s="58"/>
      <c r="APF32" s="58"/>
      <c r="APG32" s="58"/>
      <c r="APH32" s="58"/>
      <c r="API32" s="58"/>
      <c r="APJ32" s="58"/>
      <c r="APK32" s="58"/>
      <c r="APL32" s="58"/>
      <c r="APM32" s="58"/>
      <c r="APN32" s="58"/>
      <c r="APO32" s="58"/>
      <c r="APP32" s="58"/>
      <c r="APQ32" s="58"/>
      <c r="APR32" s="58"/>
      <c r="APS32" s="58"/>
      <c r="APT32" s="58"/>
      <c r="APU32" s="58"/>
      <c r="APV32" s="58"/>
      <c r="APW32" s="58"/>
      <c r="APX32" s="58"/>
      <c r="APY32" s="58"/>
      <c r="APZ32" s="58"/>
      <c r="AQA32" s="58"/>
      <c r="AQB32" s="58"/>
      <c r="AQC32" s="58"/>
      <c r="AQD32" s="58"/>
      <c r="AQE32" s="58"/>
      <c r="AQF32" s="58"/>
      <c r="AQG32" s="58"/>
      <c r="AQH32" s="58"/>
      <c r="AQI32" s="58"/>
      <c r="AQJ32" s="58"/>
      <c r="AQK32" s="58"/>
      <c r="AQL32" s="58"/>
      <c r="AQM32" s="58"/>
      <c r="AQN32" s="58"/>
      <c r="AQO32" s="58"/>
      <c r="AQP32" s="58"/>
      <c r="AQQ32" s="58"/>
      <c r="AQR32" s="58"/>
      <c r="AQS32" s="58"/>
      <c r="AQT32" s="58"/>
      <c r="AQU32" s="58"/>
      <c r="AQV32" s="58"/>
      <c r="AQW32" s="58"/>
      <c r="AQX32" s="58"/>
      <c r="AQY32" s="58"/>
      <c r="AQZ32" s="58"/>
      <c r="ARA32" s="58"/>
      <c r="ARB32" s="58"/>
      <c r="ARC32" s="58"/>
      <c r="ARD32" s="58"/>
      <c r="ARE32" s="58"/>
      <c r="ARF32" s="58"/>
      <c r="ARG32" s="58"/>
      <c r="ARH32" s="58"/>
      <c r="ARI32" s="58"/>
      <c r="ARJ32" s="58"/>
      <c r="ARK32" s="58"/>
      <c r="ARL32" s="58"/>
      <c r="ARM32" s="58"/>
      <c r="ARN32" s="58"/>
      <c r="ARO32" s="58"/>
      <c r="ARP32" s="58"/>
      <c r="ARQ32" s="58"/>
      <c r="ARR32" s="58"/>
      <c r="ARS32" s="58"/>
      <c r="ART32" s="58"/>
      <c r="ARU32" s="58"/>
      <c r="ARV32" s="58"/>
      <c r="ARW32" s="58"/>
      <c r="ARX32" s="58"/>
      <c r="ARY32" s="58"/>
      <c r="ARZ32" s="58"/>
      <c r="ASA32" s="58"/>
      <c r="ASB32" s="58"/>
      <c r="ASC32" s="58"/>
      <c r="ASD32" s="58"/>
      <c r="ASE32" s="58"/>
      <c r="ASF32" s="58"/>
      <c r="ASG32" s="58"/>
      <c r="ASH32" s="58"/>
      <c r="ASI32" s="58"/>
      <c r="ASJ32" s="58"/>
      <c r="ASK32" s="58"/>
      <c r="ASL32" s="58"/>
      <c r="ASM32" s="58"/>
      <c r="ASN32" s="58"/>
      <c r="ASO32" s="58"/>
      <c r="ASP32" s="58"/>
      <c r="ASQ32" s="58"/>
      <c r="ASR32" s="58"/>
      <c r="ASS32" s="58"/>
      <c r="AST32" s="58"/>
      <c r="ASU32" s="58"/>
      <c r="ASV32" s="58"/>
      <c r="ASW32" s="58"/>
      <c r="ASX32" s="58"/>
      <c r="ASY32" s="58"/>
      <c r="ASZ32" s="58"/>
      <c r="ATA32" s="58"/>
      <c r="ATB32" s="58"/>
      <c r="ATC32" s="58"/>
      <c r="ATD32" s="58"/>
      <c r="ATE32" s="58"/>
      <c r="ATF32" s="58"/>
      <c r="ATG32" s="58"/>
      <c r="ATH32" s="58"/>
      <c r="ATI32" s="58"/>
      <c r="ATJ32" s="58"/>
      <c r="ATK32" s="58"/>
      <c r="ATL32" s="58"/>
      <c r="ATM32" s="58"/>
      <c r="ATN32" s="58"/>
      <c r="ATO32" s="58"/>
      <c r="ATP32" s="58"/>
      <c r="ATQ32" s="58"/>
      <c r="ATR32" s="58"/>
      <c r="ATS32" s="58"/>
      <c r="ATT32" s="58"/>
      <c r="ATU32" s="58"/>
      <c r="ATV32" s="58"/>
      <c r="ATW32" s="58"/>
      <c r="ATX32" s="58"/>
      <c r="ATY32" s="58"/>
      <c r="ATZ32" s="58"/>
      <c r="AUA32" s="58"/>
      <c r="AUB32" s="58"/>
      <c r="AUC32" s="58"/>
      <c r="AUD32" s="58"/>
      <c r="AUE32" s="58"/>
      <c r="AUF32" s="58"/>
      <c r="AUG32" s="58"/>
      <c r="AUH32" s="58"/>
      <c r="AUI32" s="58"/>
      <c r="AUJ32" s="58"/>
      <c r="AUK32" s="58"/>
      <c r="AUL32" s="58"/>
      <c r="AUM32" s="58"/>
      <c r="AUN32" s="58"/>
      <c r="AUO32" s="58"/>
      <c r="AUP32" s="58"/>
      <c r="AUQ32" s="58"/>
      <c r="AUR32" s="58"/>
      <c r="AUS32" s="58"/>
      <c r="AUT32" s="58"/>
      <c r="AUU32" s="58"/>
      <c r="AUV32" s="58"/>
      <c r="AUW32" s="58"/>
      <c r="AUX32" s="58"/>
      <c r="AUY32" s="58"/>
      <c r="AUZ32" s="58"/>
      <c r="AVA32" s="58"/>
      <c r="AVB32" s="58"/>
      <c r="AVC32" s="58"/>
      <c r="AVD32" s="58"/>
      <c r="AVE32" s="58"/>
      <c r="AVF32" s="58"/>
      <c r="AVG32" s="58"/>
      <c r="AVH32" s="58"/>
      <c r="AVI32" s="58"/>
      <c r="AVJ32" s="58"/>
      <c r="AVK32" s="58"/>
      <c r="AVL32" s="58"/>
      <c r="AVM32" s="58"/>
      <c r="AVN32" s="58"/>
      <c r="AVO32" s="58"/>
      <c r="AVP32" s="58"/>
      <c r="AVQ32" s="58"/>
      <c r="AVR32" s="58"/>
      <c r="AVS32" s="58"/>
      <c r="AVT32" s="58"/>
      <c r="AVU32" s="58"/>
      <c r="AVV32" s="58"/>
      <c r="AVW32" s="58"/>
      <c r="AVX32" s="58"/>
      <c r="AVY32" s="58"/>
      <c r="AVZ32" s="58"/>
      <c r="AWA32" s="58"/>
      <c r="AWB32" s="58"/>
      <c r="AWC32" s="58"/>
      <c r="AWD32" s="58"/>
      <c r="AWE32" s="58"/>
      <c r="AWF32" s="58"/>
      <c r="AWG32" s="58"/>
      <c r="AWH32" s="58"/>
      <c r="AWI32" s="58"/>
      <c r="AWJ32" s="58"/>
      <c r="AWK32" s="58"/>
      <c r="AWL32" s="58"/>
      <c r="AWM32" s="58"/>
      <c r="AWN32" s="58"/>
      <c r="AWO32" s="58"/>
      <c r="AWP32" s="58"/>
      <c r="AWQ32" s="58"/>
      <c r="AWR32" s="58"/>
      <c r="AWS32" s="58"/>
      <c r="AWT32" s="58"/>
      <c r="AWU32" s="58"/>
      <c r="AWV32" s="58"/>
      <c r="AWW32" s="58"/>
      <c r="AWX32" s="58"/>
      <c r="AWY32" s="58"/>
      <c r="AWZ32" s="58"/>
      <c r="AXA32" s="58"/>
      <c r="AXB32" s="58"/>
      <c r="AXC32" s="58"/>
      <c r="AXD32" s="58"/>
      <c r="AXE32" s="58"/>
      <c r="AXF32" s="58"/>
      <c r="AXG32" s="58"/>
      <c r="AXH32" s="58"/>
      <c r="AXI32" s="58"/>
      <c r="AXJ32" s="58"/>
      <c r="AXK32" s="58"/>
      <c r="AXL32" s="58"/>
      <c r="AXM32" s="58"/>
      <c r="AXN32" s="58"/>
      <c r="AXO32" s="58"/>
      <c r="AXP32" s="58"/>
      <c r="AXQ32" s="58"/>
      <c r="AXR32" s="58"/>
      <c r="AXS32" s="58"/>
      <c r="AXT32" s="58"/>
      <c r="AXU32" s="58"/>
      <c r="AXV32" s="58"/>
      <c r="AXW32" s="58"/>
      <c r="AXX32" s="58"/>
      <c r="AXY32" s="58"/>
      <c r="AXZ32" s="58"/>
      <c r="AYA32" s="58"/>
      <c r="AYB32" s="58"/>
      <c r="AYC32" s="58"/>
      <c r="AYD32" s="58"/>
      <c r="AYE32" s="58"/>
      <c r="AYF32" s="58"/>
      <c r="AYG32" s="58"/>
      <c r="AYH32" s="58"/>
      <c r="AYI32" s="58"/>
      <c r="AYJ32" s="58"/>
      <c r="AYK32" s="58"/>
      <c r="AYL32" s="58"/>
      <c r="AYM32" s="58"/>
      <c r="AYN32" s="58"/>
      <c r="AYO32" s="58"/>
      <c r="AYP32" s="58"/>
      <c r="AYQ32" s="58"/>
      <c r="AYR32" s="58"/>
      <c r="AYS32" s="58"/>
      <c r="AYT32" s="58"/>
      <c r="AYU32" s="58"/>
      <c r="AYV32" s="58"/>
      <c r="AYW32" s="58"/>
      <c r="AYX32" s="58"/>
      <c r="AYY32" s="58"/>
      <c r="AYZ32" s="58"/>
      <c r="AZA32" s="58"/>
      <c r="AZB32" s="58"/>
      <c r="AZC32" s="58"/>
      <c r="AZD32" s="58"/>
      <c r="AZE32" s="58"/>
      <c r="AZF32" s="58"/>
      <c r="AZG32" s="58"/>
      <c r="AZH32" s="58"/>
      <c r="AZI32" s="58"/>
      <c r="AZJ32" s="58"/>
      <c r="AZK32" s="58"/>
      <c r="AZL32" s="58"/>
      <c r="AZM32" s="58"/>
      <c r="AZN32" s="58"/>
      <c r="AZO32" s="58"/>
      <c r="AZP32" s="58"/>
      <c r="AZQ32" s="58"/>
      <c r="AZR32" s="58"/>
      <c r="AZS32" s="58"/>
      <c r="AZT32" s="58"/>
      <c r="AZU32" s="58"/>
      <c r="AZV32" s="58"/>
      <c r="AZW32" s="58"/>
      <c r="AZX32" s="58"/>
      <c r="AZY32" s="58"/>
      <c r="AZZ32" s="58"/>
      <c r="BAA32" s="58"/>
      <c r="BAB32" s="58"/>
      <c r="BAC32" s="58"/>
      <c r="BAD32" s="58"/>
      <c r="BAE32" s="58"/>
      <c r="BAF32" s="58"/>
      <c r="BAG32" s="58"/>
      <c r="BAH32" s="58"/>
      <c r="BAI32" s="58"/>
      <c r="BAJ32" s="58"/>
      <c r="BAK32" s="58"/>
      <c r="BAL32" s="58"/>
      <c r="BAM32" s="58"/>
      <c r="BAN32" s="58"/>
      <c r="BAO32" s="58"/>
      <c r="BAP32" s="58"/>
      <c r="BAQ32" s="58"/>
      <c r="BAR32" s="58"/>
      <c r="BAS32" s="58"/>
      <c r="BAT32" s="58"/>
      <c r="BAU32" s="58"/>
      <c r="BAV32" s="58"/>
      <c r="BAW32" s="58"/>
      <c r="BAX32" s="58"/>
      <c r="BAY32" s="58"/>
      <c r="BAZ32" s="58"/>
      <c r="BBA32" s="58"/>
      <c r="BBB32" s="58"/>
      <c r="BBC32" s="58"/>
      <c r="BBD32" s="58"/>
      <c r="BBE32" s="58"/>
      <c r="BBF32" s="58"/>
      <c r="BBG32" s="58"/>
      <c r="BBH32" s="58"/>
      <c r="BBI32" s="58"/>
      <c r="BBJ32" s="58"/>
      <c r="BBK32" s="58"/>
      <c r="BBL32" s="58"/>
      <c r="BBM32" s="58"/>
      <c r="BBN32" s="58"/>
      <c r="BBO32" s="58"/>
      <c r="BBP32" s="58"/>
      <c r="BBQ32" s="58"/>
      <c r="BBR32" s="58"/>
      <c r="BBS32" s="58"/>
      <c r="BBT32" s="58"/>
      <c r="BBU32" s="58"/>
      <c r="BBV32" s="58"/>
      <c r="BBW32" s="58"/>
      <c r="BBX32" s="58"/>
      <c r="BBY32" s="58"/>
      <c r="BBZ32" s="58"/>
      <c r="BCA32" s="58"/>
      <c r="BCB32" s="58"/>
      <c r="BCC32" s="58"/>
      <c r="BCD32" s="58"/>
      <c r="BCE32" s="58"/>
      <c r="BCF32" s="58"/>
      <c r="BCG32" s="58"/>
      <c r="BCH32" s="58"/>
      <c r="BCI32" s="58"/>
      <c r="BCJ32" s="58"/>
      <c r="BCK32" s="58"/>
      <c r="BCL32" s="58"/>
      <c r="BCM32" s="58"/>
      <c r="BCN32" s="58"/>
      <c r="BCO32" s="58"/>
      <c r="BCP32" s="58"/>
      <c r="BCQ32" s="58"/>
      <c r="BCR32" s="58"/>
      <c r="BCS32" s="58"/>
      <c r="BCT32" s="58"/>
      <c r="BCU32" s="58"/>
      <c r="BCV32" s="58"/>
      <c r="BCW32" s="58"/>
      <c r="BCX32" s="58"/>
      <c r="BCY32" s="58"/>
      <c r="BCZ32" s="58"/>
      <c r="BDA32" s="58"/>
      <c r="BDB32" s="58"/>
      <c r="BDC32" s="58"/>
      <c r="BDD32" s="58"/>
      <c r="BDE32" s="58"/>
      <c r="BDF32" s="58"/>
      <c r="BDG32" s="58"/>
      <c r="BDH32" s="58"/>
      <c r="BDI32" s="58"/>
      <c r="BDJ32" s="58"/>
      <c r="BDK32" s="58"/>
      <c r="BDL32" s="58"/>
      <c r="BDM32" s="58"/>
      <c r="BDN32" s="58"/>
      <c r="BDO32" s="58"/>
      <c r="BDP32" s="58"/>
      <c r="BDQ32" s="58"/>
      <c r="BDR32" s="58"/>
      <c r="BDS32" s="58"/>
      <c r="BDT32" s="58"/>
      <c r="BDU32" s="58"/>
      <c r="BDV32" s="58"/>
      <c r="BDW32" s="58"/>
      <c r="BDX32" s="58"/>
      <c r="BDY32" s="58"/>
      <c r="BDZ32" s="58"/>
      <c r="BEA32" s="58"/>
      <c r="BEB32" s="58"/>
      <c r="BEC32" s="58"/>
      <c r="BED32" s="58"/>
      <c r="BEE32" s="58"/>
      <c r="BEF32" s="58"/>
      <c r="BEG32" s="58"/>
      <c r="BEH32" s="58"/>
      <c r="BEI32" s="58"/>
      <c r="BEJ32" s="58"/>
      <c r="BEK32" s="58"/>
      <c r="BEL32" s="58"/>
      <c r="BEM32" s="58"/>
      <c r="BEN32" s="58"/>
      <c r="BEO32" s="58"/>
      <c r="BEP32" s="58"/>
      <c r="BEQ32" s="58"/>
      <c r="BER32" s="58"/>
      <c r="BES32" s="58"/>
      <c r="BET32" s="58"/>
      <c r="BEU32" s="58"/>
      <c r="BEV32" s="58"/>
      <c r="BEW32" s="58"/>
      <c r="BEX32" s="58"/>
      <c r="BEY32" s="58"/>
      <c r="BEZ32" s="58"/>
      <c r="BFA32" s="58"/>
      <c r="BFB32" s="58"/>
      <c r="BFC32" s="58"/>
      <c r="BFD32" s="58"/>
      <c r="BFE32" s="58"/>
      <c r="BFF32" s="58"/>
      <c r="BFG32" s="58"/>
      <c r="BFH32" s="58"/>
      <c r="BFI32" s="58"/>
      <c r="BFJ32" s="58"/>
      <c r="BFK32" s="58"/>
      <c r="BFL32" s="58"/>
      <c r="BFM32" s="58"/>
      <c r="BFN32" s="58"/>
      <c r="BFO32" s="58"/>
      <c r="BFP32" s="58"/>
      <c r="BFQ32" s="58"/>
      <c r="BFR32" s="58"/>
      <c r="BFS32" s="58"/>
      <c r="BFT32" s="58"/>
      <c r="BFU32" s="58"/>
      <c r="BFV32" s="58"/>
      <c r="BFW32" s="58"/>
      <c r="BFX32" s="58"/>
      <c r="BFY32" s="58"/>
      <c r="BFZ32" s="58"/>
      <c r="BGA32" s="58"/>
      <c r="BGB32" s="58"/>
      <c r="BGC32" s="58"/>
      <c r="BGD32" s="58"/>
      <c r="BGE32" s="58"/>
      <c r="BGF32" s="58"/>
      <c r="BGG32" s="58"/>
      <c r="BGH32" s="58"/>
      <c r="BGI32" s="58"/>
      <c r="BGJ32" s="58"/>
      <c r="BGK32" s="58"/>
      <c r="BGL32" s="58"/>
      <c r="BGM32" s="58"/>
      <c r="BGN32" s="58"/>
      <c r="BGO32" s="58"/>
      <c r="BGP32" s="58"/>
      <c r="BGQ32" s="58"/>
      <c r="BGR32" s="58"/>
      <c r="BGS32" s="58"/>
      <c r="BGT32" s="58"/>
      <c r="BGU32" s="58"/>
      <c r="BGV32" s="58"/>
      <c r="BGW32" s="58"/>
      <c r="BGX32" s="58"/>
      <c r="BGY32" s="58"/>
      <c r="BGZ32" s="58"/>
      <c r="BHA32" s="58"/>
      <c r="BHB32" s="58"/>
      <c r="BHC32" s="58"/>
      <c r="BHD32" s="58"/>
      <c r="BHE32" s="58"/>
      <c r="BHF32" s="58"/>
      <c r="BHG32" s="58"/>
      <c r="BHH32" s="58"/>
      <c r="BHI32" s="58"/>
      <c r="BHJ32" s="58"/>
      <c r="BHK32" s="58"/>
      <c r="BHL32" s="58"/>
      <c r="BHM32" s="58"/>
      <c r="BHN32" s="58"/>
      <c r="BHO32" s="58"/>
      <c r="BHP32" s="58"/>
      <c r="BHQ32" s="58"/>
      <c r="BHR32" s="58"/>
      <c r="BHS32" s="58"/>
      <c r="BHT32" s="58"/>
      <c r="BHU32" s="58"/>
      <c r="BHV32" s="58"/>
      <c r="BHW32" s="58"/>
      <c r="BHX32" s="58"/>
      <c r="BHY32" s="58"/>
      <c r="BHZ32" s="58"/>
      <c r="BIA32" s="58"/>
      <c r="BIB32" s="58"/>
      <c r="BIC32" s="58"/>
      <c r="BID32" s="58"/>
      <c r="BIE32" s="58"/>
      <c r="BIF32" s="58"/>
      <c r="BIG32" s="58"/>
      <c r="BIH32" s="58"/>
      <c r="BII32" s="58"/>
      <c r="BIJ32" s="58"/>
      <c r="BIK32" s="58"/>
      <c r="BIL32" s="58"/>
      <c r="BIM32" s="58"/>
      <c r="BIN32" s="58"/>
      <c r="BIO32" s="58"/>
      <c r="BIP32" s="58"/>
      <c r="BIQ32" s="58"/>
      <c r="BIR32" s="58"/>
      <c r="BIS32" s="58"/>
      <c r="BIT32" s="58"/>
      <c r="BIU32" s="58"/>
      <c r="BIV32" s="58"/>
      <c r="BIW32" s="58"/>
      <c r="BIX32" s="58"/>
      <c r="BIY32" s="58"/>
      <c r="BIZ32" s="58"/>
      <c r="BJA32" s="58"/>
      <c r="BJB32" s="58"/>
      <c r="BJC32" s="58"/>
      <c r="BJD32" s="58"/>
      <c r="BJE32" s="58"/>
      <c r="BJF32" s="58"/>
      <c r="BJG32" s="58"/>
      <c r="BJH32" s="58"/>
      <c r="BJI32" s="58"/>
      <c r="BJJ32" s="58"/>
      <c r="BJK32" s="58"/>
      <c r="BJL32" s="58"/>
      <c r="BJM32" s="58"/>
      <c r="BJN32" s="58"/>
      <c r="BJO32" s="58"/>
      <c r="BJP32" s="58"/>
      <c r="BJQ32" s="58"/>
      <c r="BJR32" s="58"/>
      <c r="BJS32" s="58"/>
      <c r="BJT32" s="58"/>
      <c r="BJU32" s="58"/>
      <c r="BJV32" s="58"/>
      <c r="BJW32" s="58"/>
      <c r="BJX32" s="58"/>
      <c r="BJY32" s="58"/>
      <c r="BJZ32" s="58"/>
      <c r="BKA32" s="58"/>
      <c r="BKB32" s="58"/>
      <c r="BKC32" s="58"/>
      <c r="BKD32" s="58"/>
      <c r="BKE32" s="58"/>
      <c r="BKF32" s="58"/>
      <c r="BKG32" s="58"/>
      <c r="BKH32" s="58"/>
      <c r="BKI32" s="58"/>
      <c r="BKJ32" s="58"/>
      <c r="BKK32" s="58"/>
      <c r="BKL32" s="58"/>
      <c r="BKM32" s="58"/>
      <c r="BKN32" s="58"/>
      <c r="BKO32" s="58"/>
      <c r="BKP32" s="58"/>
      <c r="BKQ32" s="58"/>
      <c r="BKR32" s="58"/>
      <c r="BKS32" s="58"/>
      <c r="BKT32" s="58"/>
      <c r="BKU32" s="58"/>
      <c r="BKV32" s="58"/>
      <c r="BKW32" s="58"/>
      <c r="BKX32" s="58"/>
      <c r="BKY32" s="58"/>
      <c r="BKZ32" s="58"/>
      <c r="BLA32" s="58"/>
      <c r="BLB32" s="58"/>
      <c r="BLC32" s="58"/>
      <c r="BLD32" s="58"/>
      <c r="BLE32" s="58"/>
      <c r="BLF32" s="58"/>
      <c r="BLG32" s="58"/>
      <c r="BLH32" s="58"/>
      <c r="BLI32" s="58"/>
      <c r="BLJ32" s="58"/>
      <c r="BLK32" s="58"/>
      <c r="BLL32" s="58"/>
      <c r="BLM32" s="58"/>
      <c r="BLN32" s="58"/>
      <c r="BLO32" s="58"/>
      <c r="BLP32" s="58"/>
      <c r="BLQ32" s="58"/>
      <c r="BLR32" s="58"/>
      <c r="BLS32" s="58"/>
      <c r="BLT32" s="58"/>
      <c r="BLU32" s="58"/>
      <c r="BLV32" s="58"/>
      <c r="BLW32" s="58"/>
      <c r="BLX32" s="58"/>
      <c r="BLY32" s="58"/>
      <c r="BLZ32" s="58"/>
      <c r="BMA32" s="58"/>
      <c r="BMB32" s="58"/>
      <c r="BMC32" s="58"/>
      <c r="BMD32" s="58"/>
      <c r="BME32" s="58"/>
      <c r="BMF32" s="58"/>
      <c r="BMG32" s="58"/>
      <c r="BMH32" s="58"/>
      <c r="BMI32" s="58"/>
      <c r="BMJ32" s="58"/>
      <c r="BMK32" s="58"/>
      <c r="BML32" s="58"/>
      <c r="BMM32" s="58"/>
      <c r="BMN32" s="58"/>
      <c r="BMO32" s="58"/>
      <c r="BMP32" s="58"/>
      <c r="BMQ32" s="58"/>
      <c r="BMR32" s="58"/>
      <c r="BMS32" s="58"/>
      <c r="BMT32" s="58"/>
      <c r="BMU32" s="58"/>
      <c r="BMV32" s="58"/>
      <c r="BMW32" s="58"/>
      <c r="BMX32" s="58"/>
      <c r="BMY32" s="58"/>
      <c r="BMZ32" s="58"/>
      <c r="BNA32" s="58"/>
      <c r="BNB32" s="58"/>
      <c r="BNC32" s="58"/>
      <c r="BND32" s="58"/>
      <c r="BNE32" s="58"/>
      <c r="BNF32" s="58"/>
      <c r="BNG32" s="58"/>
      <c r="BNH32" s="58"/>
      <c r="BNI32" s="58"/>
      <c r="BNJ32" s="58"/>
      <c r="BNK32" s="58"/>
      <c r="BNL32" s="58"/>
      <c r="BNM32" s="58"/>
      <c r="BNN32" s="58"/>
      <c r="BNO32" s="58"/>
      <c r="BNP32" s="58"/>
      <c r="BNQ32" s="58"/>
      <c r="BNR32" s="58"/>
      <c r="BNS32" s="58"/>
      <c r="BNT32" s="58"/>
      <c r="BNU32" s="58"/>
      <c r="BNV32" s="58"/>
      <c r="BNW32" s="58"/>
      <c r="BNX32" s="58"/>
      <c r="BNY32" s="58"/>
      <c r="BNZ32" s="58"/>
      <c r="BOA32" s="58"/>
      <c r="BOB32" s="58"/>
      <c r="BOC32" s="58"/>
      <c r="BOD32" s="58"/>
      <c r="BOE32" s="58"/>
      <c r="BOF32" s="58"/>
      <c r="BOG32" s="58"/>
      <c r="BOH32" s="58"/>
      <c r="BOI32" s="58"/>
      <c r="BOJ32" s="58"/>
      <c r="BOK32" s="58"/>
      <c r="BOL32" s="58"/>
      <c r="BOM32" s="58"/>
      <c r="BON32" s="58"/>
      <c r="BOO32" s="58"/>
      <c r="BOP32" s="58"/>
      <c r="BOQ32" s="58"/>
    </row>
    <row r="33" spans="1:1759" ht="50.1" customHeight="1" x14ac:dyDescent="0.35">
      <c r="A33" s="7">
        <v>1217330</v>
      </c>
      <c r="B33" s="7">
        <v>7330</v>
      </c>
      <c r="C33" s="62" t="s">
        <v>11</v>
      </c>
      <c r="D33" s="19" t="s">
        <v>67</v>
      </c>
      <c r="E33" s="11"/>
      <c r="F33" s="6"/>
      <c r="G33" s="6"/>
      <c r="H33" s="9">
        <f>H34</f>
        <v>3265753</v>
      </c>
      <c r="I33" s="9">
        <f t="shared" ref="I33:J33" si="6">I34</f>
        <v>-100000</v>
      </c>
      <c r="J33" s="9">
        <f t="shared" si="6"/>
        <v>3165753</v>
      </c>
      <c r="K33" s="6"/>
    </row>
    <row r="34" spans="1:1759" ht="22.35" customHeight="1" x14ac:dyDescent="0.35">
      <c r="A34" s="7"/>
      <c r="B34" s="7"/>
      <c r="C34" s="62"/>
      <c r="D34" s="19"/>
      <c r="E34" s="16" t="s">
        <v>12</v>
      </c>
      <c r="F34" s="6"/>
      <c r="G34" s="6"/>
      <c r="H34" s="9">
        <f>SUM(H35:H37)</f>
        <v>3265753</v>
      </c>
      <c r="I34" s="9">
        <f>SUM(I35:I37)</f>
        <v>-100000</v>
      </c>
      <c r="J34" s="9">
        <f>SUM(J35:J37)</f>
        <v>3165753</v>
      </c>
      <c r="K34" s="6"/>
    </row>
    <row r="35" spans="1:1759" ht="48" customHeight="1" x14ac:dyDescent="0.35">
      <c r="A35" s="7"/>
      <c r="B35" s="7"/>
      <c r="C35" s="62"/>
      <c r="D35" s="19"/>
      <c r="E35" s="11" t="s">
        <v>122</v>
      </c>
      <c r="F35" s="6"/>
      <c r="G35" s="6"/>
      <c r="H35" s="12">
        <v>50000</v>
      </c>
      <c r="I35" s="12"/>
      <c r="J35" s="12">
        <f t="shared" ref="J35:J37" si="7">H35+I35</f>
        <v>50000</v>
      </c>
      <c r="K35" s="6"/>
    </row>
    <row r="36" spans="1:1759" ht="38.450000000000003" customHeight="1" x14ac:dyDescent="0.35">
      <c r="A36" s="7"/>
      <c r="B36" s="7"/>
      <c r="C36" s="62"/>
      <c r="D36" s="19"/>
      <c r="E36" s="11" t="s">
        <v>34</v>
      </c>
      <c r="F36" s="6" t="s">
        <v>41</v>
      </c>
      <c r="G36" s="17">
        <v>4794717</v>
      </c>
      <c r="H36" s="12">
        <v>1765753</v>
      </c>
      <c r="I36" s="12">
        <v>-100000</v>
      </c>
      <c r="J36" s="12">
        <f t="shared" si="7"/>
        <v>1665753</v>
      </c>
      <c r="K36" s="68">
        <v>100</v>
      </c>
    </row>
    <row r="37" spans="1:1759" ht="35.1" customHeight="1" x14ac:dyDescent="0.35">
      <c r="A37" s="7"/>
      <c r="B37" s="7"/>
      <c r="C37" s="62"/>
      <c r="D37" s="19"/>
      <c r="E37" s="11" t="s">
        <v>119</v>
      </c>
      <c r="F37" s="6" t="s">
        <v>43</v>
      </c>
      <c r="G37" s="17">
        <v>6472940</v>
      </c>
      <c r="H37" s="12">
        <v>1450000</v>
      </c>
      <c r="I37" s="12"/>
      <c r="J37" s="12">
        <f t="shared" si="7"/>
        <v>1450000</v>
      </c>
      <c r="K37" s="68">
        <v>27.4</v>
      </c>
    </row>
    <row r="38" spans="1:1759" ht="44.45" customHeight="1" x14ac:dyDescent="0.35">
      <c r="A38" s="7">
        <v>1217340</v>
      </c>
      <c r="B38" s="7">
        <v>7340</v>
      </c>
      <c r="C38" s="62" t="s">
        <v>11</v>
      </c>
      <c r="D38" s="8" t="s">
        <v>25</v>
      </c>
      <c r="E38" s="11"/>
      <c r="F38" s="6"/>
      <c r="G38" s="6"/>
      <c r="H38" s="9">
        <f>H39</f>
        <v>1850000</v>
      </c>
      <c r="I38" s="9">
        <f t="shared" ref="I38:J38" si="8">I39</f>
        <v>0</v>
      </c>
      <c r="J38" s="9">
        <f t="shared" si="8"/>
        <v>1850000</v>
      </c>
      <c r="K38" s="6"/>
    </row>
    <row r="39" spans="1:1759" ht="42.95" customHeight="1" x14ac:dyDescent="0.35">
      <c r="A39" s="7"/>
      <c r="B39" s="7"/>
      <c r="C39" s="62"/>
      <c r="D39" s="19"/>
      <c r="E39" s="11" t="s">
        <v>35</v>
      </c>
      <c r="F39" s="6" t="s">
        <v>40</v>
      </c>
      <c r="G39" s="17">
        <v>13413540</v>
      </c>
      <c r="H39" s="12">
        <f>3100000-1250000</f>
        <v>1850000</v>
      </c>
      <c r="I39" s="12"/>
      <c r="J39" s="12">
        <f>H39+I39</f>
        <v>1850000</v>
      </c>
      <c r="K39" s="68">
        <v>29</v>
      </c>
    </row>
    <row r="40" spans="1:1759" ht="64.5" customHeight="1" x14ac:dyDescent="0.35">
      <c r="A40" s="7">
        <v>1217361</v>
      </c>
      <c r="B40" s="7">
        <v>7361</v>
      </c>
      <c r="C40" s="62" t="s">
        <v>69</v>
      </c>
      <c r="D40" s="19" t="s">
        <v>81</v>
      </c>
      <c r="E40" s="11" t="s">
        <v>112</v>
      </c>
      <c r="F40" s="6" t="s">
        <v>40</v>
      </c>
      <c r="G40" s="17">
        <v>36282325</v>
      </c>
      <c r="H40" s="12">
        <v>12569763.43</v>
      </c>
      <c r="I40" s="12"/>
      <c r="J40" s="9">
        <f t="shared" ref="J40" si="9">H40+I40</f>
        <v>12569763.43</v>
      </c>
      <c r="K40" s="6">
        <v>40.200000000000003</v>
      </c>
    </row>
    <row r="41" spans="1:1759" ht="79.349999999999994" customHeight="1" x14ac:dyDescent="0.35">
      <c r="A41" s="7">
        <v>1217363</v>
      </c>
      <c r="B41" s="7">
        <v>7363</v>
      </c>
      <c r="C41" s="62" t="s">
        <v>69</v>
      </c>
      <c r="D41" s="19" t="s">
        <v>68</v>
      </c>
      <c r="E41" s="11"/>
      <c r="F41" s="6"/>
      <c r="G41" s="17"/>
      <c r="H41" s="9">
        <f>H47+H49+H43+H45+H51</f>
        <v>6506205.5700000003</v>
      </c>
      <c r="I41" s="9">
        <f t="shared" ref="I41:J41" si="10">I47+I49+I43+I45+I51</f>
        <v>0</v>
      </c>
      <c r="J41" s="9">
        <f t="shared" si="10"/>
        <v>6506205.5700000003</v>
      </c>
      <c r="K41" s="6"/>
    </row>
    <row r="42" spans="1:1759" s="21" customFormat="1" ht="27" customHeight="1" x14ac:dyDescent="0.35">
      <c r="A42" s="7"/>
      <c r="B42" s="7"/>
      <c r="C42" s="62"/>
      <c r="D42" s="14" t="s">
        <v>70</v>
      </c>
      <c r="E42" s="8"/>
      <c r="F42" s="7"/>
      <c r="G42" s="20"/>
      <c r="H42" s="10">
        <f>H44+H48+H50+H46+H52</f>
        <v>6362000</v>
      </c>
      <c r="I42" s="10">
        <f t="shared" ref="I42:J42" si="11">I44+I48+I50+I46+I52</f>
        <v>0</v>
      </c>
      <c r="J42" s="10">
        <f t="shared" si="11"/>
        <v>6362000</v>
      </c>
      <c r="K42" s="7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49"/>
      <c r="JT42" s="49"/>
      <c r="JU42" s="49"/>
      <c r="JV42" s="49"/>
      <c r="JW42" s="49"/>
      <c r="JX42" s="49"/>
      <c r="JY42" s="49"/>
      <c r="JZ42" s="49"/>
      <c r="KA42" s="49"/>
      <c r="KB42" s="49"/>
      <c r="KC42" s="49"/>
      <c r="KD42" s="49"/>
      <c r="KE42" s="49"/>
      <c r="KF42" s="49"/>
      <c r="KG42" s="49"/>
      <c r="KH42" s="49"/>
      <c r="KI42" s="49"/>
      <c r="KJ42" s="49"/>
      <c r="KK42" s="49"/>
      <c r="KL42" s="49"/>
      <c r="KM42" s="49"/>
      <c r="KN42" s="49"/>
      <c r="KO42" s="49"/>
      <c r="KP42" s="49"/>
      <c r="KQ42" s="49"/>
      <c r="KR42" s="49"/>
      <c r="KS42" s="49"/>
      <c r="KT42" s="49"/>
      <c r="KU42" s="49"/>
      <c r="KV42" s="49"/>
      <c r="KW42" s="49"/>
      <c r="KX42" s="49"/>
      <c r="KY42" s="49"/>
      <c r="KZ42" s="49"/>
      <c r="LA42" s="49"/>
      <c r="LB42" s="49"/>
      <c r="LC42" s="49"/>
      <c r="LD42" s="49"/>
      <c r="LE42" s="49"/>
      <c r="LF42" s="49"/>
      <c r="LG42" s="49"/>
      <c r="LH42" s="49"/>
      <c r="LI42" s="49"/>
      <c r="LJ42" s="49"/>
      <c r="LK42" s="49"/>
      <c r="LL42" s="49"/>
      <c r="LM42" s="49"/>
      <c r="LN42" s="49"/>
      <c r="LO42" s="49"/>
      <c r="LP42" s="49"/>
      <c r="LQ42" s="49"/>
      <c r="LR42" s="49"/>
      <c r="LS42" s="49"/>
      <c r="LT42" s="49"/>
      <c r="LU42" s="49"/>
      <c r="LV42" s="49"/>
      <c r="LW42" s="49"/>
      <c r="LX42" s="49"/>
      <c r="LY42" s="49"/>
      <c r="LZ42" s="49"/>
      <c r="MA42" s="49"/>
      <c r="MB42" s="49"/>
      <c r="MC42" s="49"/>
      <c r="MD42" s="49"/>
      <c r="ME42" s="49"/>
      <c r="MF42" s="49"/>
      <c r="MG42" s="49"/>
      <c r="MH42" s="49"/>
      <c r="MI42" s="49"/>
      <c r="MJ42" s="49"/>
      <c r="MK42" s="49"/>
      <c r="ML42" s="49"/>
      <c r="MM42" s="49"/>
      <c r="MN42" s="49"/>
      <c r="MO42" s="49"/>
      <c r="MP42" s="49"/>
      <c r="MQ42" s="49"/>
      <c r="MR42" s="49"/>
      <c r="MS42" s="49"/>
      <c r="MT42" s="49"/>
      <c r="MU42" s="49"/>
      <c r="MV42" s="49"/>
      <c r="MW42" s="49"/>
      <c r="MX42" s="49"/>
      <c r="MY42" s="49"/>
      <c r="MZ42" s="49"/>
      <c r="NA42" s="49"/>
      <c r="NB42" s="49"/>
      <c r="NC42" s="49"/>
      <c r="ND42" s="49"/>
      <c r="NE42" s="49"/>
      <c r="NF42" s="49"/>
      <c r="NG42" s="49"/>
      <c r="NH42" s="49"/>
      <c r="NI42" s="49"/>
      <c r="NJ42" s="49"/>
      <c r="NK42" s="49"/>
      <c r="NL42" s="49"/>
      <c r="NM42" s="49"/>
      <c r="NN42" s="49"/>
      <c r="NO42" s="49"/>
      <c r="NP42" s="49"/>
      <c r="NQ42" s="49"/>
      <c r="NR42" s="49"/>
      <c r="NS42" s="49"/>
      <c r="NT42" s="49"/>
      <c r="NU42" s="49"/>
      <c r="NV42" s="49"/>
      <c r="NW42" s="49"/>
      <c r="NX42" s="49"/>
      <c r="NY42" s="49"/>
      <c r="NZ42" s="49"/>
      <c r="OA42" s="49"/>
      <c r="OB42" s="49"/>
      <c r="OC42" s="49"/>
      <c r="OD42" s="49"/>
      <c r="OE42" s="49"/>
      <c r="OF42" s="49"/>
      <c r="OG42" s="49"/>
      <c r="OH42" s="49"/>
      <c r="OI42" s="49"/>
      <c r="OJ42" s="49"/>
      <c r="OK42" s="49"/>
      <c r="OL42" s="49"/>
      <c r="OM42" s="49"/>
      <c r="ON42" s="49"/>
      <c r="OO42" s="49"/>
      <c r="OP42" s="49"/>
      <c r="OQ42" s="49"/>
      <c r="OR42" s="49"/>
      <c r="OS42" s="49"/>
      <c r="OT42" s="49"/>
      <c r="OU42" s="49"/>
      <c r="OV42" s="49"/>
      <c r="OW42" s="49"/>
      <c r="OX42" s="49"/>
      <c r="OY42" s="49"/>
      <c r="OZ42" s="49"/>
      <c r="PA42" s="49"/>
      <c r="PB42" s="49"/>
      <c r="PC42" s="49"/>
      <c r="PD42" s="49"/>
      <c r="PE42" s="49"/>
      <c r="PF42" s="49"/>
      <c r="PG42" s="49"/>
      <c r="PH42" s="49"/>
      <c r="PI42" s="49"/>
      <c r="PJ42" s="49"/>
      <c r="PK42" s="49"/>
      <c r="PL42" s="49"/>
      <c r="PM42" s="49"/>
      <c r="PN42" s="49"/>
      <c r="PO42" s="49"/>
      <c r="PP42" s="49"/>
      <c r="PQ42" s="49"/>
      <c r="PR42" s="49"/>
      <c r="PS42" s="49"/>
      <c r="PT42" s="49"/>
      <c r="PU42" s="49"/>
      <c r="PV42" s="49"/>
      <c r="PW42" s="49"/>
      <c r="PX42" s="49"/>
      <c r="PY42" s="49"/>
      <c r="PZ42" s="49"/>
      <c r="QA42" s="49"/>
      <c r="QB42" s="49"/>
      <c r="QC42" s="49"/>
      <c r="QD42" s="49"/>
      <c r="QE42" s="49"/>
      <c r="QF42" s="49"/>
      <c r="QG42" s="49"/>
      <c r="QH42" s="49"/>
      <c r="QI42" s="49"/>
      <c r="QJ42" s="49"/>
      <c r="QK42" s="49"/>
      <c r="QL42" s="49"/>
      <c r="QM42" s="49"/>
      <c r="QN42" s="49"/>
      <c r="QO42" s="49"/>
      <c r="QP42" s="49"/>
      <c r="QQ42" s="49"/>
      <c r="QR42" s="49"/>
      <c r="QS42" s="49"/>
      <c r="QT42" s="49"/>
      <c r="QU42" s="49"/>
      <c r="QV42" s="49"/>
      <c r="QW42" s="49"/>
      <c r="QX42" s="49"/>
      <c r="QY42" s="49"/>
      <c r="QZ42" s="49"/>
      <c r="RA42" s="49"/>
      <c r="RB42" s="49"/>
      <c r="RC42" s="49"/>
      <c r="RD42" s="49"/>
      <c r="RE42" s="49"/>
      <c r="RF42" s="49"/>
      <c r="RG42" s="49"/>
      <c r="RH42" s="49"/>
      <c r="RI42" s="49"/>
      <c r="RJ42" s="49"/>
      <c r="RK42" s="49"/>
      <c r="RL42" s="49"/>
      <c r="RM42" s="49"/>
      <c r="RN42" s="49"/>
      <c r="RO42" s="49"/>
      <c r="RP42" s="49"/>
      <c r="RQ42" s="49"/>
      <c r="RR42" s="49"/>
      <c r="RS42" s="49"/>
      <c r="RT42" s="49"/>
      <c r="RU42" s="49"/>
      <c r="RV42" s="49"/>
      <c r="RW42" s="49"/>
      <c r="RX42" s="49"/>
      <c r="RY42" s="49"/>
      <c r="RZ42" s="49"/>
      <c r="SA42" s="49"/>
      <c r="SB42" s="49"/>
      <c r="SC42" s="49"/>
      <c r="SD42" s="49"/>
      <c r="SE42" s="49"/>
      <c r="SF42" s="49"/>
      <c r="SG42" s="49"/>
      <c r="SH42" s="49"/>
      <c r="SI42" s="49"/>
      <c r="SJ42" s="49"/>
      <c r="SK42" s="49"/>
      <c r="SL42" s="49"/>
      <c r="SM42" s="49"/>
      <c r="SN42" s="49"/>
      <c r="SO42" s="49"/>
      <c r="SP42" s="49"/>
      <c r="SQ42" s="49"/>
      <c r="SR42" s="49"/>
      <c r="SS42" s="49"/>
      <c r="ST42" s="49"/>
      <c r="SU42" s="49"/>
      <c r="SV42" s="49"/>
      <c r="SW42" s="49"/>
      <c r="SX42" s="49"/>
      <c r="SY42" s="49"/>
      <c r="SZ42" s="49"/>
      <c r="TA42" s="49"/>
      <c r="TB42" s="49"/>
      <c r="TC42" s="49"/>
      <c r="TD42" s="49"/>
      <c r="TE42" s="49"/>
      <c r="TF42" s="49"/>
      <c r="TG42" s="49"/>
      <c r="TH42" s="49"/>
      <c r="TI42" s="49"/>
      <c r="TJ42" s="49"/>
      <c r="TK42" s="49"/>
      <c r="TL42" s="49"/>
      <c r="TM42" s="49"/>
      <c r="TN42" s="49"/>
      <c r="TO42" s="49"/>
      <c r="TP42" s="49"/>
      <c r="TQ42" s="49"/>
      <c r="TR42" s="49"/>
      <c r="TS42" s="49"/>
      <c r="TT42" s="49"/>
      <c r="TU42" s="49"/>
      <c r="TV42" s="49"/>
      <c r="TW42" s="49"/>
      <c r="TX42" s="49"/>
      <c r="TY42" s="49"/>
      <c r="TZ42" s="49"/>
      <c r="UA42" s="49"/>
      <c r="UB42" s="49"/>
      <c r="UC42" s="49"/>
      <c r="UD42" s="49"/>
      <c r="UE42" s="49"/>
      <c r="UF42" s="49"/>
      <c r="UG42" s="49"/>
      <c r="UH42" s="49"/>
      <c r="UI42" s="49"/>
      <c r="UJ42" s="49"/>
      <c r="UK42" s="49"/>
      <c r="UL42" s="49"/>
      <c r="UM42" s="49"/>
      <c r="UN42" s="49"/>
      <c r="UO42" s="49"/>
      <c r="UP42" s="49"/>
      <c r="UQ42" s="49"/>
      <c r="UR42" s="49"/>
      <c r="US42" s="49"/>
      <c r="UT42" s="49"/>
      <c r="UU42" s="49"/>
      <c r="UV42" s="49"/>
      <c r="UW42" s="49"/>
      <c r="UX42" s="49"/>
      <c r="UY42" s="49"/>
      <c r="UZ42" s="49"/>
      <c r="VA42" s="49"/>
      <c r="VB42" s="49"/>
      <c r="VC42" s="49"/>
      <c r="VD42" s="49"/>
      <c r="VE42" s="49"/>
      <c r="VF42" s="49"/>
      <c r="VG42" s="49"/>
      <c r="VH42" s="49"/>
      <c r="VI42" s="49"/>
      <c r="VJ42" s="49"/>
      <c r="VK42" s="49"/>
      <c r="VL42" s="49"/>
      <c r="VM42" s="49"/>
      <c r="VN42" s="49"/>
      <c r="VO42" s="49"/>
      <c r="VP42" s="49"/>
      <c r="VQ42" s="49"/>
      <c r="VR42" s="49"/>
      <c r="VS42" s="49"/>
      <c r="VT42" s="49"/>
      <c r="VU42" s="49"/>
      <c r="VV42" s="49"/>
      <c r="VW42" s="49"/>
      <c r="VX42" s="49"/>
      <c r="VY42" s="49"/>
      <c r="VZ42" s="49"/>
      <c r="WA42" s="49"/>
      <c r="WB42" s="49"/>
      <c r="WC42" s="49"/>
      <c r="WD42" s="49"/>
      <c r="WE42" s="49"/>
      <c r="WF42" s="49"/>
      <c r="WG42" s="49"/>
      <c r="WH42" s="49"/>
      <c r="WI42" s="49"/>
      <c r="WJ42" s="49"/>
      <c r="WK42" s="49"/>
      <c r="WL42" s="49"/>
      <c r="WM42" s="49"/>
      <c r="WN42" s="49"/>
      <c r="WO42" s="49"/>
      <c r="WP42" s="49"/>
      <c r="WQ42" s="49"/>
      <c r="WR42" s="49"/>
      <c r="WS42" s="49"/>
      <c r="WT42" s="49"/>
      <c r="WU42" s="49"/>
      <c r="WV42" s="49"/>
      <c r="WW42" s="49"/>
      <c r="WX42" s="49"/>
      <c r="WY42" s="49"/>
      <c r="WZ42" s="49"/>
      <c r="XA42" s="49"/>
      <c r="XB42" s="49"/>
      <c r="XC42" s="49"/>
      <c r="XD42" s="49"/>
      <c r="XE42" s="49"/>
      <c r="XF42" s="49"/>
      <c r="XG42" s="49"/>
      <c r="XH42" s="49"/>
      <c r="XI42" s="49"/>
      <c r="XJ42" s="49"/>
      <c r="XK42" s="49"/>
      <c r="XL42" s="49"/>
      <c r="XM42" s="49"/>
      <c r="XN42" s="49"/>
      <c r="XO42" s="49"/>
      <c r="XP42" s="49"/>
      <c r="XQ42" s="49"/>
      <c r="XR42" s="49"/>
      <c r="XS42" s="49"/>
      <c r="XT42" s="49"/>
      <c r="XU42" s="49"/>
      <c r="XV42" s="49"/>
      <c r="XW42" s="49"/>
      <c r="XX42" s="49"/>
      <c r="XY42" s="49"/>
      <c r="XZ42" s="49"/>
      <c r="YA42" s="49"/>
      <c r="YB42" s="49"/>
      <c r="YC42" s="49"/>
      <c r="YD42" s="49"/>
      <c r="YE42" s="49"/>
      <c r="YF42" s="49"/>
      <c r="YG42" s="49"/>
      <c r="YH42" s="49"/>
      <c r="YI42" s="49"/>
      <c r="YJ42" s="49"/>
      <c r="YK42" s="49"/>
      <c r="YL42" s="49"/>
      <c r="YM42" s="49"/>
      <c r="YN42" s="49"/>
      <c r="YO42" s="49"/>
      <c r="YP42" s="49"/>
      <c r="YQ42" s="49"/>
      <c r="YR42" s="49"/>
      <c r="YS42" s="49"/>
      <c r="YT42" s="49"/>
      <c r="YU42" s="49"/>
      <c r="YV42" s="49"/>
      <c r="YW42" s="49"/>
      <c r="YX42" s="49"/>
      <c r="YY42" s="49"/>
      <c r="YZ42" s="49"/>
      <c r="ZA42" s="49"/>
      <c r="ZB42" s="49"/>
      <c r="ZC42" s="49"/>
      <c r="ZD42" s="49"/>
      <c r="ZE42" s="49"/>
      <c r="ZF42" s="49"/>
      <c r="ZG42" s="49"/>
      <c r="ZH42" s="49"/>
      <c r="ZI42" s="49"/>
      <c r="ZJ42" s="49"/>
      <c r="ZK42" s="49"/>
      <c r="ZL42" s="49"/>
      <c r="ZM42" s="49"/>
      <c r="ZN42" s="49"/>
      <c r="ZO42" s="49"/>
      <c r="ZP42" s="49"/>
      <c r="ZQ42" s="49"/>
      <c r="ZR42" s="49"/>
      <c r="ZS42" s="49"/>
      <c r="ZT42" s="49"/>
      <c r="ZU42" s="49"/>
      <c r="ZV42" s="49"/>
      <c r="ZW42" s="49"/>
      <c r="ZX42" s="49"/>
      <c r="ZY42" s="49"/>
      <c r="ZZ42" s="49"/>
      <c r="AAA42" s="49"/>
      <c r="AAB42" s="49"/>
      <c r="AAC42" s="49"/>
      <c r="AAD42" s="49"/>
      <c r="AAE42" s="49"/>
      <c r="AAF42" s="49"/>
      <c r="AAG42" s="49"/>
      <c r="AAH42" s="49"/>
      <c r="AAI42" s="49"/>
      <c r="AAJ42" s="49"/>
      <c r="AAK42" s="49"/>
      <c r="AAL42" s="49"/>
      <c r="AAM42" s="49"/>
      <c r="AAN42" s="49"/>
      <c r="AAO42" s="49"/>
      <c r="AAP42" s="49"/>
      <c r="AAQ42" s="49"/>
      <c r="AAR42" s="49"/>
      <c r="AAS42" s="49"/>
      <c r="AAT42" s="49"/>
      <c r="AAU42" s="49"/>
      <c r="AAV42" s="49"/>
      <c r="AAW42" s="49"/>
      <c r="AAX42" s="49"/>
      <c r="AAY42" s="49"/>
      <c r="AAZ42" s="49"/>
      <c r="ABA42" s="49"/>
      <c r="ABB42" s="49"/>
      <c r="ABC42" s="49"/>
      <c r="ABD42" s="49"/>
      <c r="ABE42" s="49"/>
      <c r="ABF42" s="49"/>
      <c r="ABG42" s="49"/>
      <c r="ABH42" s="49"/>
      <c r="ABI42" s="49"/>
      <c r="ABJ42" s="49"/>
      <c r="ABK42" s="49"/>
      <c r="ABL42" s="49"/>
      <c r="ABM42" s="49"/>
      <c r="ABN42" s="49"/>
      <c r="ABO42" s="49"/>
      <c r="ABP42" s="49"/>
      <c r="ABQ42" s="49"/>
      <c r="ABR42" s="49"/>
      <c r="ABS42" s="49"/>
      <c r="ABT42" s="49"/>
      <c r="ABU42" s="49"/>
      <c r="ABV42" s="49"/>
      <c r="ABW42" s="49"/>
      <c r="ABX42" s="49"/>
      <c r="ABY42" s="49"/>
      <c r="ABZ42" s="49"/>
      <c r="ACA42" s="49"/>
      <c r="ACB42" s="49"/>
      <c r="ACC42" s="49"/>
      <c r="ACD42" s="49"/>
      <c r="ACE42" s="49"/>
      <c r="ACF42" s="49"/>
      <c r="ACG42" s="49"/>
      <c r="ACH42" s="49"/>
      <c r="ACI42" s="49"/>
      <c r="ACJ42" s="49"/>
      <c r="ACK42" s="49"/>
      <c r="ACL42" s="49"/>
      <c r="ACM42" s="49"/>
      <c r="ACN42" s="49"/>
      <c r="ACO42" s="49"/>
      <c r="ACP42" s="49"/>
      <c r="ACQ42" s="49"/>
      <c r="ACR42" s="49"/>
      <c r="ACS42" s="49"/>
      <c r="ACT42" s="49"/>
      <c r="ACU42" s="49"/>
      <c r="ACV42" s="49"/>
      <c r="ACW42" s="49"/>
      <c r="ACX42" s="49"/>
      <c r="ACY42" s="49"/>
      <c r="ACZ42" s="49"/>
      <c r="ADA42" s="49"/>
      <c r="ADB42" s="49"/>
      <c r="ADC42" s="49"/>
      <c r="ADD42" s="49"/>
      <c r="ADE42" s="49"/>
      <c r="ADF42" s="49"/>
      <c r="ADG42" s="49"/>
      <c r="ADH42" s="49"/>
      <c r="ADI42" s="49"/>
      <c r="ADJ42" s="49"/>
      <c r="ADK42" s="49"/>
      <c r="ADL42" s="49"/>
      <c r="ADM42" s="49"/>
      <c r="ADN42" s="49"/>
      <c r="ADO42" s="49"/>
      <c r="ADP42" s="49"/>
      <c r="ADQ42" s="49"/>
      <c r="ADR42" s="49"/>
      <c r="ADS42" s="49"/>
      <c r="ADT42" s="49"/>
      <c r="ADU42" s="49"/>
      <c r="ADV42" s="49"/>
      <c r="ADW42" s="49"/>
      <c r="ADX42" s="49"/>
      <c r="ADY42" s="49"/>
      <c r="ADZ42" s="49"/>
      <c r="AEA42" s="49"/>
      <c r="AEB42" s="49"/>
      <c r="AEC42" s="49"/>
      <c r="AED42" s="49"/>
      <c r="AEE42" s="49"/>
      <c r="AEF42" s="49"/>
      <c r="AEG42" s="49"/>
      <c r="AEH42" s="49"/>
      <c r="AEI42" s="49"/>
      <c r="AEJ42" s="49"/>
      <c r="AEK42" s="49"/>
      <c r="AEL42" s="49"/>
      <c r="AEM42" s="49"/>
      <c r="AEN42" s="49"/>
      <c r="AEO42" s="49"/>
      <c r="AEP42" s="49"/>
      <c r="AEQ42" s="49"/>
      <c r="AER42" s="49"/>
      <c r="AES42" s="49"/>
      <c r="AET42" s="49"/>
      <c r="AEU42" s="49"/>
      <c r="AEV42" s="49"/>
      <c r="AEW42" s="49"/>
      <c r="AEX42" s="49"/>
      <c r="AEY42" s="49"/>
      <c r="AEZ42" s="49"/>
      <c r="AFA42" s="49"/>
      <c r="AFB42" s="49"/>
      <c r="AFC42" s="49"/>
      <c r="AFD42" s="49"/>
      <c r="AFE42" s="49"/>
      <c r="AFF42" s="49"/>
      <c r="AFG42" s="49"/>
      <c r="AFH42" s="49"/>
      <c r="AFI42" s="49"/>
      <c r="AFJ42" s="49"/>
      <c r="AFK42" s="49"/>
      <c r="AFL42" s="49"/>
      <c r="AFM42" s="49"/>
      <c r="AFN42" s="49"/>
      <c r="AFO42" s="49"/>
      <c r="AFP42" s="49"/>
      <c r="AFQ42" s="49"/>
      <c r="AFR42" s="49"/>
      <c r="AFS42" s="49"/>
      <c r="AFT42" s="49"/>
      <c r="AFU42" s="49"/>
      <c r="AFV42" s="49"/>
      <c r="AFW42" s="49"/>
      <c r="AFX42" s="49"/>
      <c r="AFY42" s="49"/>
      <c r="AFZ42" s="49"/>
      <c r="AGA42" s="49"/>
      <c r="AGB42" s="49"/>
      <c r="AGC42" s="49"/>
      <c r="AGD42" s="49"/>
      <c r="AGE42" s="49"/>
      <c r="AGF42" s="49"/>
      <c r="AGG42" s="49"/>
      <c r="AGH42" s="49"/>
      <c r="AGI42" s="49"/>
      <c r="AGJ42" s="49"/>
      <c r="AGK42" s="49"/>
      <c r="AGL42" s="49"/>
      <c r="AGM42" s="49"/>
      <c r="AGN42" s="49"/>
      <c r="AGO42" s="49"/>
      <c r="AGP42" s="49"/>
      <c r="AGQ42" s="49"/>
      <c r="AGR42" s="49"/>
      <c r="AGS42" s="49"/>
      <c r="AGT42" s="49"/>
      <c r="AGU42" s="49"/>
      <c r="AGV42" s="49"/>
      <c r="AGW42" s="49"/>
      <c r="AGX42" s="49"/>
      <c r="AGY42" s="49"/>
      <c r="AGZ42" s="49"/>
      <c r="AHA42" s="49"/>
      <c r="AHB42" s="49"/>
      <c r="AHC42" s="49"/>
      <c r="AHD42" s="49"/>
      <c r="AHE42" s="49"/>
      <c r="AHF42" s="49"/>
      <c r="AHG42" s="49"/>
      <c r="AHH42" s="49"/>
      <c r="AHI42" s="49"/>
      <c r="AHJ42" s="49"/>
      <c r="AHK42" s="49"/>
      <c r="AHL42" s="49"/>
      <c r="AHM42" s="49"/>
      <c r="AHN42" s="49"/>
      <c r="AHO42" s="49"/>
      <c r="AHP42" s="49"/>
      <c r="AHQ42" s="49"/>
      <c r="AHR42" s="49"/>
      <c r="AHS42" s="49"/>
      <c r="AHT42" s="49"/>
      <c r="AHU42" s="49"/>
      <c r="AHV42" s="49"/>
      <c r="AHW42" s="49"/>
      <c r="AHX42" s="49"/>
      <c r="AHY42" s="49"/>
      <c r="AHZ42" s="49"/>
      <c r="AIA42" s="49"/>
      <c r="AIB42" s="49"/>
      <c r="AIC42" s="49"/>
      <c r="AID42" s="49"/>
      <c r="AIE42" s="49"/>
      <c r="AIF42" s="49"/>
      <c r="AIG42" s="49"/>
      <c r="AIH42" s="49"/>
      <c r="AII42" s="49"/>
      <c r="AIJ42" s="49"/>
      <c r="AIK42" s="49"/>
      <c r="AIL42" s="49"/>
      <c r="AIM42" s="49"/>
      <c r="AIN42" s="49"/>
      <c r="AIO42" s="49"/>
      <c r="AIP42" s="49"/>
      <c r="AIQ42" s="49"/>
      <c r="AIR42" s="49"/>
      <c r="AIS42" s="49"/>
      <c r="AIT42" s="49"/>
      <c r="AIU42" s="49"/>
      <c r="AIV42" s="49"/>
      <c r="AIW42" s="49"/>
      <c r="AIX42" s="49"/>
      <c r="AIY42" s="49"/>
      <c r="AIZ42" s="49"/>
      <c r="AJA42" s="49"/>
      <c r="AJB42" s="49"/>
      <c r="AJC42" s="49"/>
      <c r="AJD42" s="49"/>
      <c r="AJE42" s="49"/>
      <c r="AJF42" s="49"/>
      <c r="AJG42" s="49"/>
      <c r="AJH42" s="49"/>
      <c r="AJI42" s="49"/>
      <c r="AJJ42" s="49"/>
      <c r="AJK42" s="49"/>
      <c r="AJL42" s="49"/>
      <c r="AJM42" s="49"/>
      <c r="AJN42" s="49"/>
      <c r="AJO42" s="49"/>
      <c r="AJP42" s="49"/>
      <c r="AJQ42" s="49"/>
      <c r="AJR42" s="49"/>
      <c r="AJS42" s="49"/>
      <c r="AJT42" s="49"/>
      <c r="AJU42" s="49"/>
      <c r="AJV42" s="49"/>
      <c r="AJW42" s="49"/>
      <c r="AJX42" s="49"/>
      <c r="AJY42" s="49"/>
      <c r="AJZ42" s="49"/>
      <c r="AKA42" s="49"/>
      <c r="AKB42" s="49"/>
      <c r="AKC42" s="49"/>
      <c r="AKD42" s="49"/>
      <c r="AKE42" s="49"/>
      <c r="AKF42" s="49"/>
      <c r="AKG42" s="49"/>
      <c r="AKH42" s="49"/>
      <c r="AKI42" s="49"/>
      <c r="AKJ42" s="49"/>
      <c r="AKK42" s="49"/>
      <c r="AKL42" s="49"/>
      <c r="AKM42" s="49"/>
      <c r="AKN42" s="49"/>
      <c r="AKO42" s="49"/>
      <c r="AKP42" s="49"/>
      <c r="AKQ42" s="49"/>
      <c r="AKR42" s="49"/>
      <c r="AKS42" s="49"/>
      <c r="AKT42" s="49"/>
      <c r="AKU42" s="49"/>
      <c r="AKV42" s="49"/>
      <c r="AKW42" s="49"/>
      <c r="AKX42" s="49"/>
      <c r="AKY42" s="49"/>
      <c r="AKZ42" s="49"/>
      <c r="ALA42" s="49"/>
      <c r="ALB42" s="49"/>
      <c r="ALC42" s="49"/>
      <c r="ALD42" s="49"/>
      <c r="ALE42" s="49"/>
      <c r="ALF42" s="49"/>
      <c r="ALG42" s="49"/>
      <c r="ALH42" s="49"/>
      <c r="ALI42" s="49"/>
      <c r="ALJ42" s="49"/>
      <c r="ALK42" s="49"/>
      <c r="ALL42" s="49"/>
      <c r="ALM42" s="49"/>
      <c r="ALN42" s="49"/>
      <c r="ALO42" s="49"/>
      <c r="ALP42" s="49"/>
      <c r="ALQ42" s="49"/>
      <c r="ALR42" s="49"/>
      <c r="ALS42" s="49"/>
      <c r="ALT42" s="49"/>
      <c r="ALU42" s="49"/>
      <c r="ALV42" s="49"/>
      <c r="ALW42" s="49"/>
      <c r="ALX42" s="49"/>
      <c r="ALY42" s="49"/>
      <c r="ALZ42" s="49"/>
      <c r="AMA42" s="49"/>
      <c r="AMB42" s="49"/>
      <c r="AMC42" s="49"/>
      <c r="AMD42" s="49"/>
      <c r="AME42" s="49"/>
      <c r="AMF42" s="49"/>
      <c r="AMG42" s="49"/>
      <c r="AMH42" s="49"/>
      <c r="AMI42" s="49"/>
      <c r="AMJ42" s="49"/>
      <c r="AMK42" s="49"/>
      <c r="AML42" s="49"/>
      <c r="AMM42" s="49"/>
      <c r="AMN42" s="49"/>
      <c r="AMO42" s="49"/>
      <c r="AMP42" s="49"/>
      <c r="AMQ42" s="49"/>
      <c r="AMR42" s="49"/>
      <c r="AMS42" s="49"/>
      <c r="AMT42" s="49"/>
      <c r="AMU42" s="49"/>
      <c r="AMV42" s="49"/>
      <c r="AMW42" s="49"/>
      <c r="AMX42" s="49"/>
      <c r="AMY42" s="49"/>
      <c r="AMZ42" s="49"/>
      <c r="ANA42" s="49"/>
      <c r="ANB42" s="49"/>
      <c r="ANC42" s="49"/>
      <c r="AND42" s="49"/>
      <c r="ANE42" s="49"/>
      <c r="ANF42" s="49"/>
      <c r="ANG42" s="49"/>
      <c r="ANH42" s="49"/>
      <c r="ANI42" s="49"/>
      <c r="ANJ42" s="49"/>
      <c r="ANK42" s="49"/>
      <c r="ANL42" s="49"/>
      <c r="ANM42" s="49"/>
      <c r="ANN42" s="49"/>
      <c r="ANO42" s="49"/>
      <c r="ANP42" s="49"/>
      <c r="ANQ42" s="49"/>
      <c r="ANR42" s="49"/>
      <c r="ANS42" s="49"/>
      <c r="ANT42" s="49"/>
      <c r="ANU42" s="49"/>
      <c r="ANV42" s="49"/>
      <c r="ANW42" s="49"/>
      <c r="ANX42" s="49"/>
      <c r="ANY42" s="49"/>
      <c r="ANZ42" s="49"/>
      <c r="AOA42" s="49"/>
      <c r="AOB42" s="49"/>
      <c r="AOC42" s="49"/>
      <c r="AOD42" s="49"/>
      <c r="AOE42" s="49"/>
      <c r="AOF42" s="49"/>
      <c r="AOG42" s="49"/>
      <c r="AOH42" s="49"/>
      <c r="AOI42" s="49"/>
      <c r="AOJ42" s="49"/>
      <c r="AOK42" s="49"/>
      <c r="AOL42" s="49"/>
      <c r="AOM42" s="49"/>
      <c r="AON42" s="49"/>
      <c r="AOO42" s="49"/>
      <c r="AOP42" s="49"/>
      <c r="AOQ42" s="49"/>
      <c r="AOR42" s="49"/>
      <c r="AOS42" s="49"/>
      <c r="AOT42" s="49"/>
      <c r="AOU42" s="49"/>
      <c r="AOV42" s="49"/>
      <c r="AOW42" s="49"/>
      <c r="AOX42" s="49"/>
      <c r="AOY42" s="49"/>
      <c r="AOZ42" s="49"/>
      <c r="APA42" s="49"/>
      <c r="APB42" s="49"/>
      <c r="APC42" s="49"/>
      <c r="APD42" s="49"/>
      <c r="APE42" s="49"/>
      <c r="APF42" s="49"/>
      <c r="APG42" s="49"/>
      <c r="APH42" s="49"/>
      <c r="API42" s="49"/>
      <c r="APJ42" s="49"/>
      <c r="APK42" s="49"/>
      <c r="APL42" s="49"/>
      <c r="APM42" s="49"/>
      <c r="APN42" s="49"/>
      <c r="APO42" s="49"/>
      <c r="APP42" s="49"/>
      <c r="APQ42" s="49"/>
      <c r="APR42" s="49"/>
      <c r="APS42" s="49"/>
      <c r="APT42" s="49"/>
      <c r="APU42" s="49"/>
      <c r="APV42" s="49"/>
      <c r="APW42" s="49"/>
      <c r="APX42" s="49"/>
      <c r="APY42" s="49"/>
      <c r="APZ42" s="49"/>
      <c r="AQA42" s="49"/>
      <c r="AQB42" s="49"/>
      <c r="AQC42" s="49"/>
      <c r="AQD42" s="49"/>
      <c r="AQE42" s="49"/>
      <c r="AQF42" s="49"/>
      <c r="AQG42" s="49"/>
      <c r="AQH42" s="49"/>
      <c r="AQI42" s="49"/>
      <c r="AQJ42" s="49"/>
      <c r="AQK42" s="49"/>
      <c r="AQL42" s="49"/>
      <c r="AQM42" s="49"/>
      <c r="AQN42" s="49"/>
      <c r="AQO42" s="49"/>
      <c r="AQP42" s="49"/>
      <c r="AQQ42" s="49"/>
      <c r="AQR42" s="49"/>
      <c r="AQS42" s="49"/>
      <c r="AQT42" s="49"/>
      <c r="AQU42" s="49"/>
      <c r="AQV42" s="49"/>
      <c r="AQW42" s="49"/>
      <c r="AQX42" s="49"/>
      <c r="AQY42" s="49"/>
      <c r="AQZ42" s="49"/>
      <c r="ARA42" s="49"/>
      <c r="ARB42" s="49"/>
      <c r="ARC42" s="49"/>
      <c r="ARD42" s="49"/>
      <c r="ARE42" s="49"/>
      <c r="ARF42" s="49"/>
      <c r="ARG42" s="49"/>
      <c r="ARH42" s="49"/>
      <c r="ARI42" s="49"/>
      <c r="ARJ42" s="49"/>
      <c r="ARK42" s="49"/>
      <c r="ARL42" s="49"/>
      <c r="ARM42" s="49"/>
      <c r="ARN42" s="49"/>
      <c r="ARO42" s="49"/>
      <c r="ARP42" s="49"/>
      <c r="ARQ42" s="49"/>
      <c r="ARR42" s="49"/>
      <c r="ARS42" s="49"/>
      <c r="ART42" s="49"/>
      <c r="ARU42" s="49"/>
      <c r="ARV42" s="49"/>
      <c r="ARW42" s="49"/>
      <c r="ARX42" s="49"/>
      <c r="ARY42" s="49"/>
      <c r="ARZ42" s="49"/>
      <c r="ASA42" s="49"/>
      <c r="ASB42" s="49"/>
      <c r="ASC42" s="49"/>
      <c r="ASD42" s="49"/>
      <c r="ASE42" s="49"/>
      <c r="ASF42" s="49"/>
      <c r="ASG42" s="49"/>
      <c r="ASH42" s="49"/>
      <c r="ASI42" s="49"/>
      <c r="ASJ42" s="49"/>
      <c r="ASK42" s="49"/>
      <c r="ASL42" s="49"/>
      <c r="ASM42" s="49"/>
      <c r="ASN42" s="49"/>
      <c r="ASO42" s="49"/>
      <c r="ASP42" s="49"/>
      <c r="ASQ42" s="49"/>
      <c r="ASR42" s="49"/>
      <c r="ASS42" s="49"/>
      <c r="AST42" s="49"/>
      <c r="ASU42" s="49"/>
      <c r="ASV42" s="49"/>
      <c r="ASW42" s="49"/>
      <c r="ASX42" s="49"/>
      <c r="ASY42" s="49"/>
      <c r="ASZ42" s="49"/>
      <c r="ATA42" s="49"/>
      <c r="ATB42" s="49"/>
      <c r="ATC42" s="49"/>
      <c r="ATD42" s="49"/>
      <c r="ATE42" s="49"/>
      <c r="ATF42" s="49"/>
      <c r="ATG42" s="49"/>
      <c r="ATH42" s="49"/>
      <c r="ATI42" s="49"/>
      <c r="ATJ42" s="49"/>
      <c r="ATK42" s="49"/>
      <c r="ATL42" s="49"/>
      <c r="ATM42" s="49"/>
      <c r="ATN42" s="49"/>
      <c r="ATO42" s="49"/>
      <c r="ATP42" s="49"/>
      <c r="ATQ42" s="49"/>
      <c r="ATR42" s="49"/>
      <c r="ATS42" s="49"/>
      <c r="ATT42" s="49"/>
      <c r="ATU42" s="49"/>
      <c r="ATV42" s="49"/>
      <c r="ATW42" s="49"/>
      <c r="ATX42" s="49"/>
      <c r="ATY42" s="49"/>
      <c r="ATZ42" s="49"/>
      <c r="AUA42" s="49"/>
      <c r="AUB42" s="49"/>
      <c r="AUC42" s="49"/>
      <c r="AUD42" s="49"/>
      <c r="AUE42" s="49"/>
      <c r="AUF42" s="49"/>
      <c r="AUG42" s="49"/>
      <c r="AUH42" s="49"/>
      <c r="AUI42" s="49"/>
      <c r="AUJ42" s="49"/>
      <c r="AUK42" s="49"/>
      <c r="AUL42" s="49"/>
      <c r="AUM42" s="49"/>
      <c r="AUN42" s="49"/>
      <c r="AUO42" s="49"/>
      <c r="AUP42" s="49"/>
      <c r="AUQ42" s="49"/>
      <c r="AUR42" s="49"/>
      <c r="AUS42" s="49"/>
      <c r="AUT42" s="49"/>
      <c r="AUU42" s="49"/>
      <c r="AUV42" s="49"/>
      <c r="AUW42" s="49"/>
      <c r="AUX42" s="49"/>
      <c r="AUY42" s="49"/>
      <c r="AUZ42" s="49"/>
      <c r="AVA42" s="49"/>
      <c r="AVB42" s="49"/>
      <c r="AVC42" s="49"/>
      <c r="AVD42" s="49"/>
      <c r="AVE42" s="49"/>
      <c r="AVF42" s="49"/>
      <c r="AVG42" s="49"/>
      <c r="AVH42" s="49"/>
      <c r="AVI42" s="49"/>
      <c r="AVJ42" s="49"/>
      <c r="AVK42" s="49"/>
      <c r="AVL42" s="49"/>
      <c r="AVM42" s="49"/>
      <c r="AVN42" s="49"/>
      <c r="AVO42" s="49"/>
      <c r="AVP42" s="49"/>
      <c r="AVQ42" s="49"/>
      <c r="AVR42" s="49"/>
      <c r="AVS42" s="49"/>
      <c r="AVT42" s="49"/>
      <c r="AVU42" s="49"/>
      <c r="AVV42" s="49"/>
      <c r="AVW42" s="49"/>
      <c r="AVX42" s="49"/>
      <c r="AVY42" s="49"/>
      <c r="AVZ42" s="49"/>
      <c r="AWA42" s="49"/>
      <c r="AWB42" s="49"/>
      <c r="AWC42" s="49"/>
      <c r="AWD42" s="49"/>
      <c r="AWE42" s="49"/>
      <c r="AWF42" s="49"/>
      <c r="AWG42" s="49"/>
      <c r="AWH42" s="49"/>
      <c r="AWI42" s="49"/>
      <c r="AWJ42" s="49"/>
      <c r="AWK42" s="49"/>
      <c r="AWL42" s="49"/>
      <c r="AWM42" s="49"/>
      <c r="AWN42" s="49"/>
      <c r="AWO42" s="49"/>
      <c r="AWP42" s="49"/>
      <c r="AWQ42" s="49"/>
      <c r="AWR42" s="49"/>
      <c r="AWS42" s="49"/>
      <c r="AWT42" s="49"/>
      <c r="AWU42" s="49"/>
      <c r="AWV42" s="49"/>
      <c r="AWW42" s="49"/>
      <c r="AWX42" s="49"/>
      <c r="AWY42" s="49"/>
      <c r="AWZ42" s="49"/>
      <c r="AXA42" s="49"/>
      <c r="AXB42" s="49"/>
      <c r="AXC42" s="49"/>
      <c r="AXD42" s="49"/>
      <c r="AXE42" s="49"/>
      <c r="AXF42" s="49"/>
      <c r="AXG42" s="49"/>
      <c r="AXH42" s="49"/>
      <c r="AXI42" s="49"/>
      <c r="AXJ42" s="49"/>
      <c r="AXK42" s="49"/>
      <c r="AXL42" s="49"/>
      <c r="AXM42" s="49"/>
      <c r="AXN42" s="49"/>
      <c r="AXO42" s="49"/>
      <c r="AXP42" s="49"/>
      <c r="AXQ42" s="49"/>
      <c r="AXR42" s="49"/>
      <c r="AXS42" s="49"/>
      <c r="AXT42" s="49"/>
      <c r="AXU42" s="49"/>
      <c r="AXV42" s="49"/>
      <c r="AXW42" s="49"/>
      <c r="AXX42" s="49"/>
      <c r="AXY42" s="49"/>
      <c r="AXZ42" s="49"/>
      <c r="AYA42" s="49"/>
      <c r="AYB42" s="49"/>
      <c r="AYC42" s="49"/>
      <c r="AYD42" s="49"/>
      <c r="AYE42" s="49"/>
      <c r="AYF42" s="49"/>
      <c r="AYG42" s="49"/>
      <c r="AYH42" s="49"/>
      <c r="AYI42" s="49"/>
      <c r="AYJ42" s="49"/>
      <c r="AYK42" s="49"/>
      <c r="AYL42" s="49"/>
      <c r="AYM42" s="49"/>
      <c r="AYN42" s="49"/>
      <c r="AYO42" s="49"/>
      <c r="AYP42" s="49"/>
      <c r="AYQ42" s="49"/>
      <c r="AYR42" s="49"/>
      <c r="AYS42" s="49"/>
      <c r="AYT42" s="49"/>
      <c r="AYU42" s="49"/>
      <c r="AYV42" s="49"/>
      <c r="AYW42" s="49"/>
      <c r="AYX42" s="49"/>
      <c r="AYY42" s="49"/>
      <c r="AYZ42" s="49"/>
      <c r="AZA42" s="49"/>
      <c r="AZB42" s="49"/>
      <c r="AZC42" s="49"/>
      <c r="AZD42" s="49"/>
      <c r="AZE42" s="49"/>
      <c r="AZF42" s="49"/>
      <c r="AZG42" s="49"/>
      <c r="AZH42" s="49"/>
      <c r="AZI42" s="49"/>
      <c r="AZJ42" s="49"/>
      <c r="AZK42" s="49"/>
      <c r="AZL42" s="49"/>
      <c r="AZM42" s="49"/>
      <c r="AZN42" s="49"/>
      <c r="AZO42" s="49"/>
      <c r="AZP42" s="49"/>
      <c r="AZQ42" s="49"/>
      <c r="AZR42" s="49"/>
      <c r="AZS42" s="49"/>
      <c r="AZT42" s="49"/>
      <c r="AZU42" s="49"/>
      <c r="AZV42" s="49"/>
      <c r="AZW42" s="49"/>
      <c r="AZX42" s="49"/>
      <c r="AZY42" s="49"/>
      <c r="AZZ42" s="49"/>
      <c r="BAA42" s="49"/>
      <c r="BAB42" s="49"/>
      <c r="BAC42" s="49"/>
      <c r="BAD42" s="49"/>
      <c r="BAE42" s="49"/>
      <c r="BAF42" s="49"/>
      <c r="BAG42" s="49"/>
      <c r="BAH42" s="49"/>
      <c r="BAI42" s="49"/>
      <c r="BAJ42" s="49"/>
      <c r="BAK42" s="49"/>
      <c r="BAL42" s="49"/>
      <c r="BAM42" s="49"/>
      <c r="BAN42" s="49"/>
      <c r="BAO42" s="49"/>
      <c r="BAP42" s="49"/>
      <c r="BAQ42" s="49"/>
      <c r="BAR42" s="49"/>
      <c r="BAS42" s="49"/>
      <c r="BAT42" s="49"/>
      <c r="BAU42" s="49"/>
      <c r="BAV42" s="49"/>
      <c r="BAW42" s="49"/>
      <c r="BAX42" s="49"/>
      <c r="BAY42" s="49"/>
      <c r="BAZ42" s="49"/>
      <c r="BBA42" s="49"/>
      <c r="BBB42" s="49"/>
      <c r="BBC42" s="49"/>
      <c r="BBD42" s="49"/>
      <c r="BBE42" s="49"/>
      <c r="BBF42" s="49"/>
      <c r="BBG42" s="49"/>
      <c r="BBH42" s="49"/>
      <c r="BBI42" s="49"/>
      <c r="BBJ42" s="49"/>
      <c r="BBK42" s="49"/>
      <c r="BBL42" s="49"/>
      <c r="BBM42" s="49"/>
      <c r="BBN42" s="49"/>
      <c r="BBO42" s="49"/>
      <c r="BBP42" s="49"/>
      <c r="BBQ42" s="49"/>
      <c r="BBR42" s="49"/>
      <c r="BBS42" s="49"/>
      <c r="BBT42" s="49"/>
      <c r="BBU42" s="49"/>
      <c r="BBV42" s="49"/>
      <c r="BBW42" s="49"/>
      <c r="BBX42" s="49"/>
      <c r="BBY42" s="49"/>
      <c r="BBZ42" s="49"/>
      <c r="BCA42" s="49"/>
      <c r="BCB42" s="49"/>
      <c r="BCC42" s="49"/>
      <c r="BCD42" s="49"/>
      <c r="BCE42" s="49"/>
      <c r="BCF42" s="49"/>
      <c r="BCG42" s="49"/>
      <c r="BCH42" s="49"/>
      <c r="BCI42" s="49"/>
      <c r="BCJ42" s="49"/>
      <c r="BCK42" s="49"/>
      <c r="BCL42" s="49"/>
      <c r="BCM42" s="49"/>
      <c r="BCN42" s="49"/>
      <c r="BCO42" s="49"/>
      <c r="BCP42" s="49"/>
      <c r="BCQ42" s="49"/>
      <c r="BCR42" s="49"/>
      <c r="BCS42" s="49"/>
      <c r="BCT42" s="49"/>
      <c r="BCU42" s="49"/>
      <c r="BCV42" s="49"/>
      <c r="BCW42" s="49"/>
      <c r="BCX42" s="49"/>
      <c r="BCY42" s="49"/>
      <c r="BCZ42" s="49"/>
      <c r="BDA42" s="49"/>
      <c r="BDB42" s="49"/>
      <c r="BDC42" s="49"/>
      <c r="BDD42" s="49"/>
      <c r="BDE42" s="49"/>
      <c r="BDF42" s="49"/>
      <c r="BDG42" s="49"/>
      <c r="BDH42" s="49"/>
      <c r="BDI42" s="49"/>
      <c r="BDJ42" s="49"/>
      <c r="BDK42" s="49"/>
      <c r="BDL42" s="49"/>
      <c r="BDM42" s="49"/>
      <c r="BDN42" s="49"/>
      <c r="BDO42" s="49"/>
      <c r="BDP42" s="49"/>
      <c r="BDQ42" s="49"/>
      <c r="BDR42" s="49"/>
      <c r="BDS42" s="49"/>
      <c r="BDT42" s="49"/>
      <c r="BDU42" s="49"/>
      <c r="BDV42" s="49"/>
      <c r="BDW42" s="49"/>
      <c r="BDX42" s="49"/>
      <c r="BDY42" s="49"/>
      <c r="BDZ42" s="49"/>
      <c r="BEA42" s="49"/>
      <c r="BEB42" s="49"/>
      <c r="BEC42" s="49"/>
      <c r="BED42" s="49"/>
      <c r="BEE42" s="49"/>
      <c r="BEF42" s="49"/>
      <c r="BEG42" s="49"/>
      <c r="BEH42" s="49"/>
      <c r="BEI42" s="49"/>
      <c r="BEJ42" s="49"/>
      <c r="BEK42" s="49"/>
      <c r="BEL42" s="49"/>
      <c r="BEM42" s="49"/>
      <c r="BEN42" s="49"/>
      <c r="BEO42" s="49"/>
      <c r="BEP42" s="49"/>
      <c r="BEQ42" s="49"/>
      <c r="BER42" s="49"/>
      <c r="BES42" s="49"/>
      <c r="BET42" s="49"/>
      <c r="BEU42" s="49"/>
      <c r="BEV42" s="49"/>
      <c r="BEW42" s="49"/>
      <c r="BEX42" s="49"/>
      <c r="BEY42" s="49"/>
      <c r="BEZ42" s="49"/>
      <c r="BFA42" s="49"/>
      <c r="BFB42" s="49"/>
      <c r="BFC42" s="49"/>
      <c r="BFD42" s="49"/>
      <c r="BFE42" s="49"/>
      <c r="BFF42" s="49"/>
      <c r="BFG42" s="49"/>
      <c r="BFH42" s="49"/>
      <c r="BFI42" s="49"/>
      <c r="BFJ42" s="49"/>
      <c r="BFK42" s="49"/>
      <c r="BFL42" s="49"/>
      <c r="BFM42" s="49"/>
      <c r="BFN42" s="49"/>
      <c r="BFO42" s="49"/>
      <c r="BFP42" s="49"/>
      <c r="BFQ42" s="49"/>
      <c r="BFR42" s="49"/>
      <c r="BFS42" s="49"/>
      <c r="BFT42" s="49"/>
      <c r="BFU42" s="49"/>
      <c r="BFV42" s="49"/>
      <c r="BFW42" s="49"/>
      <c r="BFX42" s="49"/>
      <c r="BFY42" s="49"/>
      <c r="BFZ42" s="49"/>
      <c r="BGA42" s="49"/>
      <c r="BGB42" s="49"/>
      <c r="BGC42" s="49"/>
      <c r="BGD42" s="49"/>
      <c r="BGE42" s="49"/>
      <c r="BGF42" s="49"/>
      <c r="BGG42" s="49"/>
      <c r="BGH42" s="49"/>
      <c r="BGI42" s="49"/>
      <c r="BGJ42" s="49"/>
      <c r="BGK42" s="49"/>
      <c r="BGL42" s="49"/>
      <c r="BGM42" s="49"/>
      <c r="BGN42" s="49"/>
      <c r="BGO42" s="49"/>
      <c r="BGP42" s="49"/>
      <c r="BGQ42" s="49"/>
      <c r="BGR42" s="49"/>
      <c r="BGS42" s="49"/>
      <c r="BGT42" s="49"/>
      <c r="BGU42" s="49"/>
      <c r="BGV42" s="49"/>
      <c r="BGW42" s="49"/>
      <c r="BGX42" s="49"/>
      <c r="BGY42" s="49"/>
      <c r="BGZ42" s="49"/>
      <c r="BHA42" s="49"/>
      <c r="BHB42" s="49"/>
      <c r="BHC42" s="49"/>
      <c r="BHD42" s="49"/>
      <c r="BHE42" s="49"/>
      <c r="BHF42" s="49"/>
      <c r="BHG42" s="49"/>
      <c r="BHH42" s="49"/>
      <c r="BHI42" s="49"/>
      <c r="BHJ42" s="49"/>
      <c r="BHK42" s="49"/>
      <c r="BHL42" s="49"/>
      <c r="BHM42" s="49"/>
      <c r="BHN42" s="49"/>
      <c r="BHO42" s="49"/>
      <c r="BHP42" s="49"/>
      <c r="BHQ42" s="49"/>
      <c r="BHR42" s="49"/>
      <c r="BHS42" s="49"/>
      <c r="BHT42" s="49"/>
      <c r="BHU42" s="49"/>
      <c r="BHV42" s="49"/>
      <c r="BHW42" s="49"/>
      <c r="BHX42" s="49"/>
      <c r="BHY42" s="49"/>
      <c r="BHZ42" s="49"/>
      <c r="BIA42" s="49"/>
      <c r="BIB42" s="49"/>
      <c r="BIC42" s="49"/>
      <c r="BID42" s="49"/>
      <c r="BIE42" s="49"/>
      <c r="BIF42" s="49"/>
      <c r="BIG42" s="49"/>
      <c r="BIH42" s="49"/>
      <c r="BII42" s="49"/>
      <c r="BIJ42" s="49"/>
      <c r="BIK42" s="49"/>
      <c r="BIL42" s="49"/>
      <c r="BIM42" s="49"/>
      <c r="BIN42" s="49"/>
      <c r="BIO42" s="49"/>
      <c r="BIP42" s="49"/>
      <c r="BIQ42" s="49"/>
      <c r="BIR42" s="49"/>
      <c r="BIS42" s="49"/>
      <c r="BIT42" s="49"/>
      <c r="BIU42" s="49"/>
      <c r="BIV42" s="49"/>
      <c r="BIW42" s="49"/>
      <c r="BIX42" s="49"/>
      <c r="BIY42" s="49"/>
      <c r="BIZ42" s="49"/>
      <c r="BJA42" s="49"/>
      <c r="BJB42" s="49"/>
      <c r="BJC42" s="49"/>
      <c r="BJD42" s="49"/>
      <c r="BJE42" s="49"/>
      <c r="BJF42" s="49"/>
      <c r="BJG42" s="49"/>
      <c r="BJH42" s="49"/>
      <c r="BJI42" s="49"/>
      <c r="BJJ42" s="49"/>
      <c r="BJK42" s="49"/>
      <c r="BJL42" s="49"/>
      <c r="BJM42" s="49"/>
      <c r="BJN42" s="49"/>
      <c r="BJO42" s="49"/>
      <c r="BJP42" s="49"/>
      <c r="BJQ42" s="49"/>
      <c r="BJR42" s="49"/>
      <c r="BJS42" s="49"/>
      <c r="BJT42" s="49"/>
      <c r="BJU42" s="49"/>
      <c r="BJV42" s="49"/>
      <c r="BJW42" s="49"/>
      <c r="BJX42" s="49"/>
      <c r="BJY42" s="49"/>
      <c r="BJZ42" s="49"/>
      <c r="BKA42" s="49"/>
      <c r="BKB42" s="49"/>
      <c r="BKC42" s="49"/>
      <c r="BKD42" s="49"/>
      <c r="BKE42" s="49"/>
      <c r="BKF42" s="49"/>
      <c r="BKG42" s="49"/>
      <c r="BKH42" s="49"/>
      <c r="BKI42" s="49"/>
      <c r="BKJ42" s="49"/>
      <c r="BKK42" s="49"/>
      <c r="BKL42" s="49"/>
      <c r="BKM42" s="49"/>
      <c r="BKN42" s="49"/>
      <c r="BKO42" s="49"/>
      <c r="BKP42" s="49"/>
      <c r="BKQ42" s="49"/>
      <c r="BKR42" s="49"/>
      <c r="BKS42" s="49"/>
      <c r="BKT42" s="49"/>
      <c r="BKU42" s="49"/>
      <c r="BKV42" s="49"/>
      <c r="BKW42" s="49"/>
      <c r="BKX42" s="49"/>
      <c r="BKY42" s="49"/>
      <c r="BKZ42" s="49"/>
      <c r="BLA42" s="49"/>
      <c r="BLB42" s="49"/>
      <c r="BLC42" s="49"/>
      <c r="BLD42" s="49"/>
      <c r="BLE42" s="49"/>
      <c r="BLF42" s="49"/>
      <c r="BLG42" s="49"/>
      <c r="BLH42" s="49"/>
      <c r="BLI42" s="49"/>
      <c r="BLJ42" s="49"/>
      <c r="BLK42" s="49"/>
      <c r="BLL42" s="49"/>
      <c r="BLM42" s="49"/>
      <c r="BLN42" s="49"/>
      <c r="BLO42" s="49"/>
      <c r="BLP42" s="49"/>
      <c r="BLQ42" s="49"/>
      <c r="BLR42" s="49"/>
      <c r="BLS42" s="49"/>
      <c r="BLT42" s="49"/>
      <c r="BLU42" s="49"/>
      <c r="BLV42" s="49"/>
      <c r="BLW42" s="49"/>
      <c r="BLX42" s="49"/>
      <c r="BLY42" s="49"/>
      <c r="BLZ42" s="49"/>
      <c r="BMA42" s="49"/>
      <c r="BMB42" s="49"/>
      <c r="BMC42" s="49"/>
      <c r="BMD42" s="49"/>
      <c r="BME42" s="49"/>
      <c r="BMF42" s="49"/>
      <c r="BMG42" s="49"/>
      <c r="BMH42" s="49"/>
      <c r="BMI42" s="49"/>
      <c r="BMJ42" s="49"/>
      <c r="BMK42" s="49"/>
      <c r="BML42" s="49"/>
      <c r="BMM42" s="49"/>
      <c r="BMN42" s="49"/>
      <c r="BMO42" s="49"/>
      <c r="BMP42" s="49"/>
      <c r="BMQ42" s="49"/>
      <c r="BMR42" s="49"/>
      <c r="BMS42" s="49"/>
      <c r="BMT42" s="49"/>
      <c r="BMU42" s="49"/>
      <c r="BMV42" s="49"/>
      <c r="BMW42" s="49"/>
      <c r="BMX42" s="49"/>
      <c r="BMY42" s="49"/>
      <c r="BMZ42" s="49"/>
      <c r="BNA42" s="49"/>
      <c r="BNB42" s="49"/>
      <c r="BNC42" s="49"/>
      <c r="BND42" s="49"/>
      <c r="BNE42" s="49"/>
      <c r="BNF42" s="49"/>
      <c r="BNG42" s="49"/>
      <c r="BNH42" s="49"/>
      <c r="BNI42" s="49"/>
      <c r="BNJ42" s="49"/>
      <c r="BNK42" s="49"/>
      <c r="BNL42" s="49"/>
      <c r="BNM42" s="49"/>
      <c r="BNN42" s="49"/>
      <c r="BNO42" s="49"/>
      <c r="BNP42" s="49"/>
      <c r="BNQ42" s="49"/>
      <c r="BNR42" s="49"/>
      <c r="BNS42" s="49"/>
      <c r="BNT42" s="49"/>
      <c r="BNU42" s="49"/>
      <c r="BNV42" s="49"/>
      <c r="BNW42" s="49"/>
      <c r="BNX42" s="49"/>
      <c r="BNY42" s="49"/>
      <c r="BNZ42" s="49"/>
      <c r="BOA42" s="49"/>
      <c r="BOB42" s="49"/>
      <c r="BOC42" s="49"/>
      <c r="BOD42" s="49"/>
      <c r="BOE42" s="49"/>
      <c r="BOF42" s="49"/>
      <c r="BOG42" s="49"/>
      <c r="BOH42" s="49"/>
      <c r="BOI42" s="49"/>
      <c r="BOJ42" s="49"/>
      <c r="BOK42" s="49"/>
      <c r="BOL42" s="49"/>
      <c r="BOM42" s="49"/>
      <c r="BON42" s="49"/>
      <c r="BOO42" s="49"/>
      <c r="BOP42" s="49"/>
      <c r="BOQ42" s="49"/>
    </row>
    <row r="43" spans="1:1759" s="21" customFormat="1" ht="35.450000000000003" customHeight="1" x14ac:dyDescent="0.35">
      <c r="A43" s="7"/>
      <c r="B43" s="7"/>
      <c r="C43" s="62"/>
      <c r="D43" s="14"/>
      <c r="E43" s="11" t="s">
        <v>72</v>
      </c>
      <c r="F43" s="6">
        <v>2019</v>
      </c>
      <c r="G43" s="20"/>
      <c r="H43" s="12">
        <v>515000</v>
      </c>
      <c r="I43" s="12"/>
      <c r="J43" s="12">
        <f>I43+H43</f>
        <v>515000</v>
      </c>
      <c r="K43" s="7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  <c r="LT43" s="49"/>
      <c r="LU43" s="49"/>
      <c r="LV43" s="49"/>
      <c r="LW43" s="49"/>
      <c r="LX43" s="49"/>
      <c r="LY43" s="49"/>
      <c r="LZ43" s="49"/>
      <c r="MA43" s="49"/>
      <c r="MB43" s="49"/>
      <c r="MC43" s="49"/>
      <c r="MD43" s="49"/>
      <c r="ME43" s="49"/>
      <c r="MF43" s="49"/>
      <c r="MG43" s="49"/>
      <c r="MH43" s="49"/>
      <c r="MI43" s="49"/>
      <c r="MJ43" s="49"/>
      <c r="MK43" s="49"/>
      <c r="ML43" s="49"/>
      <c r="MM43" s="49"/>
      <c r="MN43" s="49"/>
      <c r="MO43" s="49"/>
      <c r="MP43" s="49"/>
      <c r="MQ43" s="49"/>
      <c r="MR43" s="49"/>
      <c r="MS43" s="49"/>
      <c r="MT43" s="49"/>
      <c r="MU43" s="49"/>
      <c r="MV43" s="49"/>
      <c r="MW43" s="49"/>
      <c r="MX43" s="49"/>
      <c r="MY43" s="49"/>
      <c r="MZ43" s="49"/>
      <c r="NA43" s="49"/>
      <c r="NB43" s="49"/>
      <c r="NC43" s="49"/>
      <c r="ND43" s="49"/>
      <c r="NE43" s="49"/>
      <c r="NF43" s="49"/>
      <c r="NG43" s="49"/>
      <c r="NH43" s="49"/>
      <c r="NI43" s="49"/>
      <c r="NJ43" s="49"/>
      <c r="NK43" s="49"/>
      <c r="NL43" s="49"/>
      <c r="NM43" s="49"/>
      <c r="NN43" s="49"/>
      <c r="NO43" s="49"/>
      <c r="NP43" s="49"/>
      <c r="NQ43" s="49"/>
      <c r="NR43" s="49"/>
      <c r="NS43" s="49"/>
      <c r="NT43" s="49"/>
      <c r="NU43" s="49"/>
      <c r="NV43" s="49"/>
      <c r="NW43" s="49"/>
      <c r="NX43" s="49"/>
      <c r="NY43" s="49"/>
      <c r="NZ43" s="49"/>
      <c r="OA43" s="49"/>
      <c r="OB43" s="49"/>
      <c r="OC43" s="49"/>
      <c r="OD43" s="49"/>
      <c r="OE43" s="49"/>
      <c r="OF43" s="49"/>
      <c r="OG43" s="49"/>
      <c r="OH43" s="49"/>
      <c r="OI43" s="49"/>
      <c r="OJ43" s="49"/>
      <c r="OK43" s="49"/>
      <c r="OL43" s="49"/>
      <c r="OM43" s="49"/>
      <c r="ON43" s="49"/>
      <c r="OO43" s="49"/>
      <c r="OP43" s="49"/>
      <c r="OQ43" s="49"/>
      <c r="OR43" s="49"/>
      <c r="OS43" s="49"/>
      <c r="OT43" s="49"/>
      <c r="OU43" s="49"/>
      <c r="OV43" s="49"/>
      <c r="OW43" s="49"/>
      <c r="OX43" s="49"/>
      <c r="OY43" s="49"/>
      <c r="OZ43" s="49"/>
      <c r="PA43" s="49"/>
      <c r="PB43" s="49"/>
      <c r="PC43" s="49"/>
      <c r="PD43" s="49"/>
      <c r="PE43" s="49"/>
      <c r="PF43" s="49"/>
      <c r="PG43" s="49"/>
      <c r="PH43" s="49"/>
      <c r="PI43" s="49"/>
      <c r="PJ43" s="49"/>
      <c r="PK43" s="49"/>
      <c r="PL43" s="49"/>
      <c r="PM43" s="49"/>
      <c r="PN43" s="49"/>
      <c r="PO43" s="49"/>
      <c r="PP43" s="49"/>
      <c r="PQ43" s="49"/>
      <c r="PR43" s="49"/>
      <c r="PS43" s="49"/>
      <c r="PT43" s="49"/>
      <c r="PU43" s="49"/>
      <c r="PV43" s="49"/>
      <c r="PW43" s="49"/>
      <c r="PX43" s="49"/>
      <c r="PY43" s="49"/>
      <c r="PZ43" s="49"/>
      <c r="QA43" s="49"/>
      <c r="QB43" s="49"/>
      <c r="QC43" s="49"/>
      <c r="QD43" s="49"/>
      <c r="QE43" s="49"/>
      <c r="QF43" s="49"/>
      <c r="QG43" s="49"/>
      <c r="QH43" s="49"/>
      <c r="QI43" s="49"/>
      <c r="QJ43" s="49"/>
      <c r="QK43" s="49"/>
      <c r="QL43" s="49"/>
      <c r="QM43" s="49"/>
      <c r="QN43" s="49"/>
      <c r="QO43" s="49"/>
      <c r="QP43" s="49"/>
      <c r="QQ43" s="49"/>
      <c r="QR43" s="49"/>
      <c r="QS43" s="49"/>
      <c r="QT43" s="49"/>
      <c r="QU43" s="49"/>
      <c r="QV43" s="49"/>
      <c r="QW43" s="49"/>
      <c r="QX43" s="49"/>
      <c r="QY43" s="49"/>
      <c r="QZ43" s="49"/>
      <c r="RA43" s="49"/>
      <c r="RB43" s="49"/>
      <c r="RC43" s="49"/>
      <c r="RD43" s="49"/>
      <c r="RE43" s="49"/>
      <c r="RF43" s="49"/>
      <c r="RG43" s="49"/>
      <c r="RH43" s="49"/>
      <c r="RI43" s="49"/>
      <c r="RJ43" s="49"/>
      <c r="RK43" s="49"/>
      <c r="RL43" s="49"/>
      <c r="RM43" s="49"/>
      <c r="RN43" s="49"/>
      <c r="RO43" s="49"/>
      <c r="RP43" s="49"/>
      <c r="RQ43" s="49"/>
      <c r="RR43" s="49"/>
      <c r="RS43" s="49"/>
      <c r="RT43" s="49"/>
      <c r="RU43" s="49"/>
      <c r="RV43" s="49"/>
      <c r="RW43" s="49"/>
      <c r="RX43" s="49"/>
      <c r="RY43" s="49"/>
      <c r="RZ43" s="49"/>
      <c r="SA43" s="49"/>
      <c r="SB43" s="49"/>
      <c r="SC43" s="49"/>
      <c r="SD43" s="49"/>
      <c r="SE43" s="49"/>
      <c r="SF43" s="49"/>
      <c r="SG43" s="49"/>
      <c r="SH43" s="49"/>
      <c r="SI43" s="49"/>
      <c r="SJ43" s="49"/>
      <c r="SK43" s="49"/>
      <c r="SL43" s="49"/>
      <c r="SM43" s="49"/>
      <c r="SN43" s="49"/>
      <c r="SO43" s="49"/>
      <c r="SP43" s="49"/>
      <c r="SQ43" s="49"/>
      <c r="SR43" s="49"/>
      <c r="SS43" s="49"/>
      <c r="ST43" s="49"/>
      <c r="SU43" s="49"/>
      <c r="SV43" s="49"/>
      <c r="SW43" s="49"/>
      <c r="SX43" s="49"/>
      <c r="SY43" s="49"/>
      <c r="SZ43" s="49"/>
      <c r="TA43" s="49"/>
      <c r="TB43" s="49"/>
      <c r="TC43" s="49"/>
      <c r="TD43" s="49"/>
      <c r="TE43" s="49"/>
      <c r="TF43" s="49"/>
      <c r="TG43" s="49"/>
      <c r="TH43" s="49"/>
      <c r="TI43" s="49"/>
      <c r="TJ43" s="49"/>
      <c r="TK43" s="49"/>
      <c r="TL43" s="49"/>
      <c r="TM43" s="49"/>
      <c r="TN43" s="49"/>
      <c r="TO43" s="49"/>
      <c r="TP43" s="49"/>
      <c r="TQ43" s="49"/>
      <c r="TR43" s="49"/>
      <c r="TS43" s="49"/>
      <c r="TT43" s="49"/>
      <c r="TU43" s="49"/>
      <c r="TV43" s="49"/>
      <c r="TW43" s="49"/>
      <c r="TX43" s="49"/>
      <c r="TY43" s="49"/>
      <c r="TZ43" s="49"/>
      <c r="UA43" s="49"/>
      <c r="UB43" s="49"/>
      <c r="UC43" s="49"/>
      <c r="UD43" s="49"/>
      <c r="UE43" s="49"/>
      <c r="UF43" s="49"/>
      <c r="UG43" s="49"/>
      <c r="UH43" s="49"/>
      <c r="UI43" s="49"/>
      <c r="UJ43" s="49"/>
      <c r="UK43" s="49"/>
      <c r="UL43" s="49"/>
      <c r="UM43" s="49"/>
      <c r="UN43" s="49"/>
      <c r="UO43" s="49"/>
      <c r="UP43" s="49"/>
      <c r="UQ43" s="49"/>
      <c r="UR43" s="49"/>
      <c r="US43" s="49"/>
      <c r="UT43" s="49"/>
      <c r="UU43" s="49"/>
      <c r="UV43" s="49"/>
      <c r="UW43" s="49"/>
      <c r="UX43" s="49"/>
      <c r="UY43" s="49"/>
      <c r="UZ43" s="49"/>
      <c r="VA43" s="49"/>
      <c r="VB43" s="49"/>
      <c r="VC43" s="49"/>
      <c r="VD43" s="49"/>
      <c r="VE43" s="49"/>
      <c r="VF43" s="49"/>
      <c r="VG43" s="49"/>
      <c r="VH43" s="49"/>
      <c r="VI43" s="49"/>
      <c r="VJ43" s="49"/>
      <c r="VK43" s="49"/>
      <c r="VL43" s="49"/>
      <c r="VM43" s="49"/>
      <c r="VN43" s="49"/>
      <c r="VO43" s="49"/>
      <c r="VP43" s="49"/>
      <c r="VQ43" s="49"/>
      <c r="VR43" s="49"/>
      <c r="VS43" s="49"/>
      <c r="VT43" s="49"/>
      <c r="VU43" s="49"/>
      <c r="VV43" s="49"/>
      <c r="VW43" s="49"/>
      <c r="VX43" s="49"/>
      <c r="VY43" s="49"/>
      <c r="VZ43" s="49"/>
      <c r="WA43" s="49"/>
      <c r="WB43" s="49"/>
      <c r="WC43" s="49"/>
      <c r="WD43" s="49"/>
      <c r="WE43" s="49"/>
      <c r="WF43" s="49"/>
      <c r="WG43" s="49"/>
      <c r="WH43" s="49"/>
      <c r="WI43" s="49"/>
      <c r="WJ43" s="49"/>
      <c r="WK43" s="49"/>
      <c r="WL43" s="49"/>
      <c r="WM43" s="49"/>
      <c r="WN43" s="49"/>
      <c r="WO43" s="49"/>
      <c r="WP43" s="49"/>
      <c r="WQ43" s="49"/>
      <c r="WR43" s="49"/>
      <c r="WS43" s="49"/>
      <c r="WT43" s="49"/>
      <c r="WU43" s="49"/>
      <c r="WV43" s="49"/>
      <c r="WW43" s="49"/>
      <c r="WX43" s="49"/>
      <c r="WY43" s="49"/>
      <c r="WZ43" s="49"/>
      <c r="XA43" s="49"/>
      <c r="XB43" s="49"/>
      <c r="XC43" s="49"/>
      <c r="XD43" s="49"/>
      <c r="XE43" s="49"/>
      <c r="XF43" s="49"/>
      <c r="XG43" s="49"/>
      <c r="XH43" s="49"/>
      <c r="XI43" s="49"/>
      <c r="XJ43" s="49"/>
      <c r="XK43" s="49"/>
      <c r="XL43" s="49"/>
      <c r="XM43" s="49"/>
      <c r="XN43" s="49"/>
      <c r="XO43" s="49"/>
      <c r="XP43" s="49"/>
      <c r="XQ43" s="49"/>
      <c r="XR43" s="49"/>
      <c r="XS43" s="49"/>
      <c r="XT43" s="49"/>
      <c r="XU43" s="49"/>
      <c r="XV43" s="49"/>
      <c r="XW43" s="49"/>
      <c r="XX43" s="49"/>
      <c r="XY43" s="49"/>
      <c r="XZ43" s="49"/>
      <c r="YA43" s="49"/>
      <c r="YB43" s="49"/>
      <c r="YC43" s="49"/>
      <c r="YD43" s="49"/>
      <c r="YE43" s="49"/>
      <c r="YF43" s="49"/>
      <c r="YG43" s="49"/>
      <c r="YH43" s="49"/>
      <c r="YI43" s="49"/>
      <c r="YJ43" s="49"/>
      <c r="YK43" s="49"/>
      <c r="YL43" s="49"/>
      <c r="YM43" s="49"/>
      <c r="YN43" s="49"/>
      <c r="YO43" s="49"/>
      <c r="YP43" s="49"/>
      <c r="YQ43" s="49"/>
      <c r="YR43" s="49"/>
      <c r="YS43" s="49"/>
      <c r="YT43" s="49"/>
      <c r="YU43" s="49"/>
      <c r="YV43" s="49"/>
      <c r="YW43" s="49"/>
      <c r="YX43" s="49"/>
      <c r="YY43" s="49"/>
      <c r="YZ43" s="49"/>
      <c r="ZA43" s="49"/>
      <c r="ZB43" s="49"/>
      <c r="ZC43" s="49"/>
      <c r="ZD43" s="49"/>
      <c r="ZE43" s="49"/>
      <c r="ZF43" s="49"/>
      <c r="ZG43" s="49"/>
      <c r="ZH43" s="49"/>
      <c r="ZI43" s="49"/>
      <c r="ZJ43" s="49"/>
      <c r="ZK43" s="49"/>
      <c r="ZL43" s="49"/>
      <c r="ZM43" s="49"/>
      <c r="ZN43" s="49"/>
      <c r="ZO43" s="49"/>
      <c r="ZP43" s="49"/>
      <c r="ZQ43" s="49"/>
      <c r="ZR43" s="49"/>
      <c r="ZS43" s="49"/>
      <c r="ZT43" s="49"/>
      <c r="ZU43" s="49"/>
      <c r="ZV43" s="49"/>
      <c r="ZW43" s="49"/>
      <c r="ZX43" s="49"/>
      <c r="ZY43" s="49"/>
      <c r="ZZ43" s="49"/>
      <c r="AAA43" s="49"/>
      <c r="AAB43" s="49"/>
      <c r="AAC43" s="49"/>
      <c r="AAD43" s="49"/>
      <c r="AAE43" s="49"/>
      <c r="AAF43" s="49"/>
      <c r="AAG43" s="49"/>
      <c r="AAH43" s="49"/>
      <c r="AAI43" s="49"/>
      <c r="AAJ43" s="49"/>
      <c r="AAK43" s="49"/>
      <c r="AAL43" s="49"/>
      <c r="AAM43" s="49"/>
      <c r="AAN43" s="49"/>
      <c r="AAO43" s="49"/>
      <c r="AAP43" s="49"/>
      <c r="AAQ43" s="49"/>
      <c r="AAR43" s="49"/>
      <c r="AAS43" s="49"/>
      <c r="AAT43" s="49"/>
      <c r="AAU43" s="49"/>
      <c r="AAV43" s="49"/>
      <c r="AAW43" s="49"/>
      <c r="AAX43" s="49"/>
      <c r="AAY43" s="49"/>
      <c r="AAZ43" s="49"/>
      <c r="ABA43" s="49"/>
      <c r="ABB43" s="49"/>
      <c r="ABC43" s="49"/>
      <c r="ABD43" s="49"/>
      <c r="ABE43" s="49"/>
      <c r="ABF43" s="49"/>
      <c r="ABG43" s="49"/>
      <c r="ABH43" s="49"/>
      <c r="ABI43" s="49"/>
      <c r="ABJ43" s="49"/>
      <c r="ABK43" s="49"/>
      <c r="ABL43" s="49"/>
      <c r="ABM43" s="49"/>
      <c r="ABN43" s="49"/>
      <c r="ABO43" s="49"/>
      <c r="ABP43" s="49"/>
      <c r="ABQ43" s="49"/>
      <c r="ABR43" s="49"/>
      <c r="ABS43" s="49"/>
      <c r="ABT43" s="49"/>
      <c r="ABU43" s="49"/>
      <c r="ABV43" s="49"/>
      <c r="ABW43" s="49"/>
      <c r="ABX43" s="49"/>
      <c r="ABY43" s="49"/>
      <c r="ABZ43" s="49"/>
      <c r="ACA43" s="49"/>
      <c r="ACB43" s="49"/>
      <c r="ACC43" s="49"/>
      <c r="ACD43" s="49"/>
      <c r="ACE43" s="49"/>
      <c r="ACF43" s="49"/>
      <c r="ACG43" s="49"/>
      <c r="ACH43" s="49"/>
      <c r="ACI43" s="49"/>
      <c r="ACJ43" s="49"/>
      <c r="ACK43" s="49"/>
      <c r="ACL43" s="49"/>
      <c r="ACM43" s="49"/>
      <c r="ACN43" s="49"/>
      <c r="ACO43" s="49"/>
      <c r="ACP43" s="49"/>
      <c r="ACQ43" s="49"/>
      <c r="ACR43" s="49"/>
      <c r="ACS43" s="49"/>
      <c r="ACT43" s="49"/>
      <c r="ACU43" s="49"/>
      <c r="ACV43" s="49"/>
      <c r="ACW43" s="49"/>
      <c r="ACX43" s="49"/>
      <c r="ACY43" s="49"/>
      <c r="ACZ43" s="49"/>
      <c r="ADA43" s="49"/>
      <c r="ADB43" s="49"/>
      <c r="ADC43" s="49"/>
      <c r="ADD43" s="49"/>
      <c r="ADE43" s="49"/>
      <c r="ADF43" s="49"/>
      <c r="ADG43" s="49"/>
      <c r="ADH43" s="49"/>
      <c r="ADI43" s="49"/>
      <c r="ADJ43" s="49"/>
      <c r="ADK43" s="49"/>
      <c r="ADL43" s="49"/>
      <c r="ADM43" s="49"/>
      <c r="ADN43" s="49"/>
      <c r="ADO43" s="49"/>
      <c r="ADP43" s="49"/>
      <c r="ADQ43" s="49"/>
      <c r="ADR43" s="49"/>
      <c r="ADS43" s="49"/>
      <c r="ADT43" s="49"/>
      <c r="ADU43" s="49"/>
      <c r="ADV43" s="49"/>
      <c r="ADW43" s="49"/>
      <c r="ADX43" s="49"/>
      <c r="ADY43" s="49"/>
      <c r="ADZ43" s="49"/>
      <c r="AEA43" s="49"/>
      <c r="AEB43" s="49"/>
      <c r="AEC43" s="49"/>
      <c r="AED43" s="49"/>
      <c r="AEE43" s="49"/>
      <c r="AEF43" s="49"/>
      <c r="AEG43" s="49"/>
      <c r="AEH43" s="49"/>
      <c r="AEI43" s="49"/>
      <c r="AEJ43" s="49"/>
      <c r="AEK43" s="49"/>
      <c r="AEL43" s="49"/>
      <c r="AEM43" s="49"/>
      <c r="AEN43" s="49"/>
      <c r="AEO43" s="49"/>
      <c r="AEP43" s="49"/>
      <c r="AEQ43" s="49"/>
      <c r="AER43" s="49"/>
      <c r="AES43" s="49"/>
      <c r="AET43" s="49"/>
      <c r="AEU43" s="49"/>
      <c r="AEV43" s="49"/>
      <c r="AEW43" s="49"/>
      <c r="AEX43" s="49"/>
      <c r="AEY43" s="49"/>
      <c r="AEZ43" s="49"/>
      <c r="AFA43" s="49"/>
      <c r="AFB43" s="49"/>
      <c r="AFC43" s="49"/>
      <c r="AFD43" s="49"/>
      <c r="AFE43" s="49"/>
      <c r="AFF43" s="49"/>
      <c r="AFG43" s="49"/>
      <c r="AFH43" s="49"/>
      <c r="AFI43" s="49"/>
      <c r="AFJ43" s="49"/>
      <c r="AFK43" s="49"/>
      <c r="AFL43" s="49"/>
      <c r="AFM43" s="49"/>
      <c r="AFN43" s="49"/>
      <c r="AFO43" s="49"/>
      <c r="AFP43" s="49"/>
      <c r="AFQ43" s="49"/>
      <c r="AFR43" s="49"/>
      <c r="AFS43" s="49"/>
      <c r="AFT43" s="49"/>
      <c r="AFU43" s="49"/>
      <c r="AFV43" s="49"/>
      <c r="AFW43" s="49"/>
      <c r="AFX43" s="49"/>
      <c r="AFY43" s="49"/>
      <c r="AFZ43" s="49"/>
      <c r="AGA43" s="49"/>
      <c r="AGB43" s="49"/>
      <c r="AGC43" s="49"/>
      <c r="AGD43" s="49"/>
      <c r="AGE43" s="49"/>
      <c r="AGF43" s="49"/>
      <c r="AGG43" s="49"/>
      <c r="AGH43" s="49"/>
      <c r="AGI43" s="49"/>
      <c r="AGJ43" s="49"/>
      <c r="AGK43" s="49"/>
      <c r="AGL43" s="49"/>
      <c r="AGM43" s="49"/>
      <c r="AGN43" s="49"/>
      <c r="AGO43" s="49"/>
      <c r="AGP43" s="49"/>
      <c r="AGQ43" s="49"/>
      <c r="AGR43" s="49"/>
      <c r="AGS43" s="49"/>
      <c r="AGT43" s="49"/>
      <c r="AGU43" s="49"/>
      <c r="AGV43" s="49"/>
      <c r="AGW43" s="49"/>
      <c r="AGX43" s="49"/>
      <c r="AGY43" s="49"/>
      <c r="AGZ43" s="49"/>
      <c r="AHA43" s="49"/>
      <c r="AHB43" s="49"/>
      <c r="AHC43" s="49"/>
      <c r="AHD43" s="49"/>
      <c r="AHE43" s="49"/>
      <c r="AHF43" s="49"/>
      <c r="AHG43" s="49"/>
      <c r="AHH43" s="49"/>
      <c r="AHI43" s="49"/>
      <c r="AHJ43" s="49"/>
      <c r="AHK43" s="49"/>
      <c r="AHL43" s="49"/>
      <c r="AHM43" s="49"/>
      <c r="AHN43" s="49"/>
      <c r="AHO43" s="49"/>
      <c r="AHP43" s="49"/>
      <c r="AHQ43" s="49"/>
      <c r="AHR43" s="49"/>
      <c r="AHS43" s="49"/>
      <c r="AHT43" s="49"/>
      <c r="AHU43" s="49"/>
      <c r="AHV43" s="49"/>
      <c r="AHW43" s="49"/>
      <c r="AHX43" s="49"/>
      <c r="AHY43" s="49"/>
      <c r="AHZ43" s="49"/>
      <c r="AIA43" s="49"/>
      <c r="AIB43" s="49"/>
      <c r="AIC43" s="49"/>
      <c r="AID43" s="49"/>
      <c r="AIE43" s="49"/>
      <c r="AIF43" s="49"/>
      <c r="AIG43" s="49"/>
      <c r="AIH43" s="49"/>
      <c r="AII43" s="49"/>
      <c r="AIJ43" s="49"/>
      <c r="AIK43" s="49"/>
      <c r="AIL43" s="49"/>
      <c r="AIM43" s="49"/>
      <c r="AIN43" s="49"/>
      <c r="AIO43" s="49"/>
      <c r="AIP43" s="49"/>
      <c r="AIQ43" s="49"/>
      <c r="AIR43" s="49"/>
      <c r="AIS43" s="49"/>
      <c r="AIT43" s="49"/>
      <c r="AIU43" s="49"/>
      <c r="AIV43" s="49"/>
      <c r="AIW43" s="49"/>
      <c r="AIX43" s="49"/>
      <c r="AIY43" s="49"/>
      <c r="AIZ43" s="49"/>
      <c r="AJA43" s="49"/>
      <c r="AJB43" s="49"/>
      <c r="AJC43" s="49"/>
      <c r="AJD43" s="49"/>
      <c r="AJE43" s="49"/>
      <c r="AJF43" s="49"/>
      <c r="AJG43" s="49"/>
      <c r="AJH43" s="49"/>
      <c r="AJI43" s="49"/>
      <c r="AJJ43" s="49"/>
      <c r="AJK43" s="49"/>
      <c r="AJL43" s="49"/>
      <c r="AJM43" s="49"/>
      <c r="AJN43" s="49"/>
      <c r="AJO43" s="49"/>
      <c r="AJP43" s="49"/>
      <c r="AJQ43" s="49"/>
      <c r="AJR43" s="49"/>
      <c r="AJS43" s="49"/>
      <c r="AJT43" s="49"/>
      <c r="AJU43" s="49"/>
      <c r="AJV43" s="49"/>
      <c r="AJW43" s="49"/>
      <c r="AJX43" s="49"/>
      <c r="AJY43" s="49"/>
      <c r="AJZ43" s="49"/>
      <c r="AKA43" s="49"/>
      <c r="AKB43" s="49"/>
      <c r="AKC43" s="49"/>
      <c r="AKD43" s="49"/>
      <c r="AKE43" s="49"/>
      <c r="AKF43" s="49"/>
      <c r="AKG43" s="49"/>
      <c r="AKH43" s="49"/>
      <c r="AKI43" s="49"/>
      <c r="AKJ43" s="49"/>
      <c r="AKK43" s="49"/>
      <c r="AKL43" s="49"/>
      <c r="AKM43" s="49"/>
      <c r="AKN43" s="49"/>
      <c r="AKO43" s="49"/>
      <c r="AKP43" s="49"/>
      <c r="AKQ43" s="49"/>
      <c r="AKR43" s="49"/>
      <c r="AKS43" s="49"/>
      <c r="AKT43" s="49"/>
      <c r="AKU43" s="49"/>
      <c r="AKV43" s="49"/>
      <c r="AKW43" s="49"/>
      <c r="AKX43" s="49"/>
      <c r="AKY43" s="49"/>
      <c r="AKZ43" s="49"/>
      <c r="ALA43" s="49"/>
      <c r="ALB43" s="49"/>
      <c r="ALC43" s="49"/>
      <c r="ALD43" s="49"/>
      <c r="ALE43" s="49"/>
      <c r="ALF43" s="49"/>
      <c r="ALG43" s="49"/>
      <c r="ALH43" s="49"/>
      <c r="ALI43" s="49"/>
      <c r="ALJ43" s="49"/>
      <c r="ALK43" s="49"/>
      <c r="ALL43" s="49"/>
      <c r="ALM43" s="49"/>
      <c r="ALN43" s="49"/>
      <c r="ALO43" s="49"/>
      <c r="ALP43" s="49"/>
      <c r="ALQ43" s="49"/>
      <c r="ALR43" s="49"/>
      <c r="ALS43" s="49"/>
      <c r="ALT43" s="49"/>
      <c r="ALU43" s="49"/>
      <c r="ALV43" s="49"/>
      <c r="ALW43" s="49"/>
      <c r="ALX43" s="49"/>
      <c r="ALY43" s="49"/>
      <c r="ALZ43" s="49"/>
      <c r="AMA43" s="49"/>
      <c r="AMB43" s="49"/>
      <c r="AMC43" s="49"/>
      <c r="AMD43" s="49"/>
      <c r="AME43" s="49"/>
      <c r="AMF43" s="49"/>
      <c r="AMG43" s="49"/>
      <c r="AMH43" s="49"/>
      <c r="AMI43" s="49"/>
      <c r="AMJ43" s="49"/>
      <c r="AMK43" s="49"/>
      <c r="AML43" s="49"/>
      <c r="AMM43" s="49"/>
      <c r="AMN43" s="49"/>
      <c r="AMO43" s="49"/>
      <c r="AMP43" s="49"/>
      <c r="AMQ43" s="49"/>
      <c r="AMR43" s="49"/>
      <c r="AMS43" s="49"/>
      <c r="AMT43" s="49"/>
      <c r="AMU43" s="49"/>
      <c r="AMV43" s="49"/>
      <c r="AMW43" s="49"/>
      <c r="AMX43" s="49"/>
      <c r="AMY43" s="49"/>
      <c r="AMZ43" s="49"/>
      <c r="ANA43" s="49"/>
      <c r="ANB43" s="49"/>
      <c r="ANC43" s="49"/>
      <c r="AND43" s="49"/>
      <c r="ANE43" s="49"/>
      <c r="ANF43" s="49"/>
      <c r="ANG43" s="49"/>
      <c r="ANH43" s="49"/>
      <c r="ANI43" s="49"/>
      <c r="ANJ43" s="49"/>
      <c r="ANK43" s="49"/>
      <c r="ANL43" s="49"/>
      <c r="ANM43" s="49"/>
      <c r="ANN43" s="49"/>
      <c r="ANO43" s="49"/>
      <c r="ANP43" s="49"/>
      <c r="ANQ43" s="49"/>
      <c r="ANR43" s="49"/>
      <c r="ANS43" s="49"/>
      <c r="ANT43" s="49"/>
      <c r="ANU43" s="49"/>
      <c r="ANV43" s="49"/>
      <c r="ANW43" s="49"/>
      <c r="ANX43" s="49"/>
      <c r="ANY43" s="49"/>
      <c r="ANZ43" s="49"/>
      <c r="AOA43" s="49"/>
      <c r="AOB43" s="49"/>
      <c r="AOC43" s="49"/>
      <c r="AOD43" s="49"/>
      <c r="AOE43" s="49"/>
      <c r="AOF43" s="49"/>
      <c r="AOG43" s="49"/>
      <c r="AOH43" s="49"/>
      <c r="AOI43" s="49"/>
      <c r="AOJ43" s="49"/>
      <c r="AOK43" s="49"/>
      <c r="AOL43" s="49"/>
      <c r="AOM43" s="49"/>
      <c r="AON43" s="49"/>
      <c r="AOO43" s="49"/>
      <c r="AOP43" s="49"/>
      <c r="AOQ43" s="49"/>
      <c r="AOR43" s="49"/>
      <c r="AOS43" s="49"/>
      <c r="AOT43" s="49"/>
      <c r="AOU43" s="49"/>
      <c r="AOV43" s="49"/>
      <c r="AOW43" s="49"/>
      <c r="AOX43" s="49"/>
      <c r="AOY43" s="49"/>
      <c r="AOZ43" s="49"/>
      <c r="APA43" s="49"/>
      <c r="APB43" s="49"/>
      <c r="APC43" s="49"/>
      <c r="APD43" s="49"/>
      <c r="APE43" s="49"/>
      <c r="APF43" s="49"/>
      <c r="APG43" s="49"/>
      <c r="APH43" s="49"/>
      <c r="API43" s="49"/>
      <c r="APJ43" s="49"/>
      <c r="APK43" s="49"/>
      <c r="APL43" s="49"/>
      <c r="APM43" s="49"/>
      <c r="APN43" s="49"/>
      <c r="APO43" s="49"/>
      <c r="APP43" s="49"/>
      <c r="APQ43" s="49"/>
      <c r="APR43" s="49"/>
      <c r="APS43" s="49"/>
      <c r="APT43" s="49"/>
      <c r="APU43" s="49"/>
      <c r="APV43" s="49"/>
      <c r="APW43" s="49"/>
      <c r="APX43" s="49"/>
      <c r="APY43" s="49"/>
      <c r="APZ43" s="49"/>
      <c r="AQA43" s="49"/>
      <c r="AQB43" s="49"/>
      <c r="AQC43" s="49"/>
      <c r="AQD43" s="49"/>
      <c r="AQE43" s="49"/>
      <c r="AQF43" s="49"/>
      <c r="AQG43" s="49"/>
      <c r="AQH43" s="49"/>
      <c r="AQI43" s="49"/>
      <c r="AQJ43" s="49"/>
      <c r="AQK43" s="49"/>
      <c r="AQL43" s="49"/>
      <c r="AQM43" s="49"/>
      <c r="AQN43" s="49"/>
      <c r="AQO43" s="49"/>
      <c r="AQP43" s="49"/>
      <c r="AQQ43" s="49"/>
      <c r="AQR43" s="49"/>
      <c r="AQS43" s="49"/>
      <c r="AQT43" s="49"/>
      <c r="AQU43" s="49"/>
      <c r="AQV43" s="49"/>
      <c r="AQW43" s="49"/>
      <c r="AQX43" s="49"/>
      <c r="AQY43" s="49"/>
      <c r="AQZ43" s="49"/>
      <c r="ARA43" s="49"/>
      <c r="ARB43" s="49"/>
      <c r="ARC43" s="49"/>
      <c r="ARD43" s="49"/>
      <c r="ARE43" s="49"/>
      <c r="ARF43" s="49"/>
      <c r="ARG43" s="49"/>
      <c r="ARH43" s="49"/>
      <c r="ARI43" s="49"/>
      <c r="ARJ43" s="49"/>
      <c r="ARK43" s="49"/>
      <c r="ARL43" s="49"/>
      <c r="ARM43" s="49"/>
      <c r="ARN43" s="49"/>
      <c r="ARO43" s="49"/>
      <c r="ARP43" s="49"/>
      <c r="ARQ43" s="49"/>
      <c r="ARR43" s="49"/>
      <c r="ARS43" s="49"/>
      <c r="ART43" s="49"/>
      <c r="ARU43" s="49"/>
      <c r="ARV43" s="49"/>
      <c r="ARW43" s="49"/>
      <c r="ARX43" s="49"/>
      <c r="ARY43" s="49"/>
      <c r="ARZ43" s="49"/>
      <c r="ASA43" s="49"/>
      <c r="ASB43" s="49"/>
      <c r="ASC43" s="49"/>
      <c r="ASD43" s="49"/>
      <c r="ASE43" s="49"/>
      <c r="ASF43" s="49"/>
      <c r="ASG43" s="49"/>
      <c r="ASH43" s="49"/>
      <c r="ASI43" s="49"/>
      <c r="ASJ43" s="49"/>
      <c r="ASK43" s="49"/>
      <c r="ASL43" s="49"/>
      <c r="ASM43" s="49"/>
      <c r="ASN43" s="49"/>
      <c r="ASO43" s="49"/>
      <c r="ASP43" s="49"/>
      <c r="ASQ43" s="49"/>
      <c r="ASR43" s="49"/>
      <c r="ASS43" s="49"/>
      <c r="AST43" s="49"/>
      <c r="ASU43" s="49"/>
      <c r="ASV43" s="49"/>
      <c r="ASW43" s="49"/>
      <c r="ASX43" s="49"/>
      <c r="ASY43" s="49"/>
      <c r="ASZ43" s="49"/>
      <c r="ATA43" s="49"/>
      <c r="ATB43" s="49"/>
      <c r="ATC43" s="49"/>
      <c r="ATD43" s="49"/>
      <c r="ATE43" s="49"/>
      <c r="ATF43" s="49"/>
      <c r="ATG43" s="49"/>
      <c r="ATH43" s="49"/>
      <c r="ATI43" s="49"/>
      <c r="ATJ43" s="49"/>
      <c r="ATK43" s="49"/>
      <c r="ATL43" s="49"/>
      <c r="ATM43" s="49"/>
      <c r="ATN43" s="49"/>
      <c r="ATO43" s="49"/>
      <c r="ATP43" s="49"/>
      <c r="ATQ43" s="49"/>
      <c r="ATR43" s="49"/>
      <c r="ATS43" s="49"/>
      <c r="ATT43" s="49"/>
      <c r="ATU43" s="49"/>
      <c r="ATV43" s="49"/>
      <c r="ATW43" s="49"/>
      <c r="ATX43" s="49"/>
      <c r="ATY43" s="49"/>
      <c r="ATZ43" s="49"/>
      <c r="AUA43" s="49"/>
      <c r="AUB43" s="49"/>
      <c r="AUC43" s="49"/>
      <c r="AUD43" s="49"/>
      <c r="AUE43" s="49"/>
      <c r="AUF43" s="49"/>
      <c r="AUG43" s="49"/>
      <c r="AUH43" s="49"/>
      <c r="AUI43" s="49"/>
      <c r="AUJ43" s="49"/>
      <c r="AUK43" s="49"/>
      <c r="AUL43" s="49"/>
      <c r="AUM43" s="49"/>
      <c r="AUN43" s="49"/>
      <c r="AUO43" s="49"/>
      <c r="AUP43" s="49"/>
      <c r="AUQ43" s="49"/>
      <c r="AUR43" s="49"/>
      <c r="AUS43" s="49"/>
      <c r="AUT43" s="49"/>
      <c r="AUU43" s="49"/>
      <c r="AUV43" s="49"/>
      <c r="AUW43" s="49"/>
      <c r="AUX43" s="49"/>
      <c r="AUY43" s="49"/>
      <c r="AUZ43" s="49"/>
      <c r="AVA43" s="49"/>
      <c r="AVB43" s="49"/>
      <c r="AVC43" s="49"/>
      <c r="AVD43" s="49"/>
      <c r="AVE43" s="49"/>
      <c r="AVF43" s="49"/>
      <c r="AVG43" s="49"/>
      <c r="AVH43" s="49"/>
      <c r="AVI43" s="49"/>
      <c r="AVJ43" s="49"/>
      <c r="AVK43" s="49"/>
      <c r="AVL43" s="49"/>
      <c r="AVM43" s="49"/>
      <c r="AVN43" s="49"/>
      <c r="AVO43" s="49"/>
      <c r="AVP43" s="49"/>
      <c r="AVQ43" s="49"/>
      <c r="AVR43" s="49"/>
      <c r="AVS43" s="49"/>
      <c r="AVT43" s="49"/>
      <c r="AVU43" s="49"/>
      <c r="AVV43" s="49"/>
      <c r="AVW43" s="49"/>
      <c r="AVX43" s="49"/>
      <c r="AVY43" s="49"/>
      <c r="AVZ43" s="49"/>
      <c r="AWA43" s="49"/>
      <c r="AWB43" s="49"/>
      <c r="AWC43" s="49"/>
      <c r="AWD43" s="49"/>
      <c r="AWE43" s="49"/>
      <c r="AWF43" s="49"/>
      <c r="AWG43" s="49"/>
      <c r="AWH43" s="49"/>
      <c r="AWI43" s="49"/>
      <c r="AWJ43" s="49"/>
      <c r="AWK43" s="49"/>
      <c r="AWL43" s="49"/>
      <c r="AWM43" s="49"/>
      <c r="AWN43" s="49"/>
      <c r="AWO43" s="49"/>
      <c r="AWP43" s="49"/>
      <c r="AWQ43" s="49"/>
      <c r="AWR43" s="49"/>
      <c r="AWS43" s="49"/>
      <c r="AWT43" s="49"/>
      <c r="AWU43" s="49"/>
      <c r="AWV43" s="49"/>
      <c r="AWW43" s="49"/>
      <c r="AWX43" s="49"/>
      <c r="AWY43" s="49"/>
      <c r="AWZ43" s="49"/>
      <c r="AXA43" s="49"/>
      <c r="AXB43" s="49"/>
      <c r="AXC43" s="49"/>
      <c r="AXD43" s="49"/>
      <c r="AXE43" s="49"/>
      <c r="AXF43" s="49"/>
      <c r="AXG43" s="49"/>
      <c r="AXH43" s="49"/>
      <c r="AXI43" s="49"/>
      <c r="AXJ43" s="49"/>
      <c r="AXK43" s="49"/>
      <c r="AXL43" s="49"/>
      <c r="AXM43" s="49"/>
      <c r="AXN43" s="49"/>
      <c r="AXO43" s="49"/>
      <c r="AXP43" s="49"/>
      <c r="AXQ43" s="49"/>
      <c r="AXR43" s="49"/>
      <c r="AXS43" s="49"/>
      <c r="AXT43" s="49"/>
      <c r="AXU43" s="49"/>
      <c r="AXV43" s="49"/>
      <c r="AXW43" s="49"/>
      <c r="AXX43" s="49"/>
      <c r="AXY43" s="49"/>
      <c r="AXZ43" s="49"/>
      <c r="AYA43" s="49"/>
      <c r="AYB43" s="49"/>
      <c r="AYC43" s="49"/>
      <c r="AYD43" s="49"/>
      <c r="AYE43" s="49"/>
      <c r="AYF43" s="49"/>
      <c r="AYG43" s="49"/>
      <c r="AYH43" s="49"/>
      <c r="AYI43" s="49"/>
      <c r="AYJ43" s="49"/>
      <c r="AYK43" s="49"/>
      <c r="AYL43" s="49"/>
      <c r="AYM43" s="49"/>
      <c r="AYN43" s="49"/>
      <c r="AYO43" s="49"/>
      <c r="AYP43" s="49"/>
      <c r="AYQ43" s="49"/>
      <c r="AYR43" s="49"/>
      <c r="AYS43" s="49"/>
      <c r="AYT43" s="49"/>
      <c r="AYU43" s="49"/>
      <c r="AYV43" s="49"/>
      <c r="AYW43" s="49"/>
      <c r="AYX43" s="49"/>
      <c r="AYY43" s="49"/>
      <c r="AYZ43" s="49"/>
      <c r="AZA43" s="49"/>
      <c r="AZB43" s="49"/>
      <c r="AZC43" s="49"/>
      <c r="AZD43" s="49"/>
      <c r="AZE43" s="49"/>
      <c r="AZF43" s="49"/>
      <c r="AZG43" s="49"/>
      <c r="AZH43" s="49"/>
      <c r="AZI43" s="49"/>
      <c r="AZJ43" s="49"/>
      <c r="AZK43" s="49"/>
      <c r="AZL43" s="49"/>
      <c r="AZM43" s="49"/>
      <c r="AZN43" s="49"/>
      <c r="AZO43" s="49"/>
      <c r="AZP43" s="49"/>
      <c r="AZQ43" s="49"/>
      <c r="AZR43" s="49"/>
      <c r="AZS43" s="49"/>
      <c r="AZT43" s="49"/>
      <c r="AZU43" s="49"/>
      <c r="AZV43" s="49"/>
      <c r="AZW43" s="49"/>
      <c r="AZX43" s="49"/>
      <c r="AZY43" s="49"/>
      <c r="AZZ43" s="49"/>
      <c r="BAA43" s="49"/>
      <c r="BAB43" s="49"/>
      <c r="BAC43" s="49"/>
      <c r="BAD43" s="49"/>
      <c r="BAE43" s="49"/>
      <c r="BAF43" s="49"/>
      <c r="BAG43" s="49"/>
      <c r="BAH43" s="49"/>
      <c r="BAI43" s="49"/>
      <c r="BAJ43" s="49"/>
      <c r="BAK43" s="49"/>
      <c r="BAL43" s="49"/>
      <c r="BAM43" s="49"/>
      <c r="BAN43" s="49"/>
      <c r="BAO43" s="49"/>
      <c r="BAP43" s="49"/>
      <c r="BAQ43" s="49"/>
      <c r="BAR43" s="49"/>
      <c r="BAS43" s="49"/>
      <c r="BAT43" s="49"/>
      <c r="BAU43" s="49"/>
      <c r="BAV43" s="49"/>
      <c r="BAW43" s="49"/>
      <c r="BAX43" s="49"/>
      <c r="BAY43" s="49"/>
      <c r="BAZ43" s="49"/>
      <c r="BBA43" s="49"/>
      <c r="BBB43" s="49"/>
      <c r="BBC43" s="49"/>
      <c r="BBD43" s="49"/>
      <c r="BBE43" s="49"/>
      <c r="BBF43" s="49"/>
      <c r="BBG43" s="49"/>
      <c r="BBH43" s="49"/>
      <c r="BBI43" s="49"/>
      <c r="BBJ43" s="49"/>
      <c r="BBK43" s="49"/>
      <c r="BBL43" s="49"/>
      <c r="BBM43" s="49"/>
      <c r="BBN43" s="49"/>
      <c r="BBO43" s="49"/>
      <c r="BBP43" s="49"/>
      <c r="BBQ43" s="49"/>
      <c r="BBR43" s="49"/>
      <c r="BBS43" s="49"/>
      <c r="BBT43" s="49"/>
      <c r="BBU43" s="49"/>
      <c r="BBV43" s="49"/>
      <c r="BBW43" s="49"/>
      <c r="BBX43" s="49"/>
      <c r="BBY43" s="49"/>
      <c r="BBZ43" s="49"/>
      <c r="BCA43" s="49"/>
      <c r="BCB43" s="49"/>
      <c r="BCC43" s="49"/>
      <c r="BCD43" s="49"/>
      <c r="BCE43" s="49"/>
      <c r="BCF43" s="49"/>
      <c r="BCG43" s="49"/>
      <c r="BCH43" s="49"/>
      <c r="BCI43" s="49"/>
      <c r="BCJ43" s="49"/>
      <c r="BCK43" s="49"/>
      <c r="BCL43" s="49"/>
      <c r="BCM43" s="49"/>
      <c r="BCN43" s="49"/>
      <c r="BCO43" s="49"/>
      <c r="BCP43" s="49"/>
      <c r="BCQ43" s="49"/>
      <c r="BCR43" s="49"/>
      <c r="BCS43" s="49"/>
      <c r="BCT43" s="49"/>
      <c r="BCU43" s="49"/>
      <c r="BCV43" s="49"/>
      <c r="BCW43" s="49"/>
      <c r="BCX43" s="49"/>
      <c r="BCY43" s="49"/>
      <c r="BCZ43" s="49"/>
      <c r="BDA43" s="49"/>
      <c r="BDB43" s="49"/>
      <c r="BDC43" s="49"/>
      <c r="BDD43" s="49"/>
      <c r="BDE43" s="49"/>
      <c r="BDF43" s="49"/>
      <c r="BDG43" s="49"/>
      <c r="BDH43" s="49"/>
      <c r="BDI43" s="49"/>
      <c r="BDJ43" s="49"/>
      <c r="BDK43" s="49"/>
      <c r="BDL43" s="49"/>
      <c r="BDM43" s="49"/>
      <c r="BDN43" s="49"/>
      <c r="BDO43" s="49"/>
      <c r="BDP43" s="49"/>
      <c r="BDQ43" s="49"/>
      <c r="BDR43" s="49"/>
      <c r="BDS43" s="49"/>
      <c r="BDT43" s="49"/>
      <c r="BDU43" s="49"/>
      <c r="BDV43" s="49"/>
      <c r="BDW43" s="49"/>
      <c r="BDX43" s="49"/>
      <c r="BDY43" s="49"/>
      <c r="BDZ43" s="49"/>
      <c r="BEA43" s="49"/>
      <c r="BEB43" s="49"/>
      <c r="BEC43" s="49"/>
      <c r="BED43" s="49"/>
      <c r="BEE43" s="49"/>
      <c r="BEF43" s="49"/>
      <c r="BEG43" s="49"/>
      <c r="BEH43" s="49"/>
      <c r="BEI43" s="49"/>
      <c r="BEJ43" s="49"/>
      <c r="BEK43" s="49"/>
      <c r="BEL43" s="49"/>
      <c r="BEM43" s="49"/>
      <c r="BEN43" s="49"/>
      <c r="BEO43" s="49"/>
      <c r="BEP43" s="49"/>
      <c r="BEQ43" s="49"/>
      <c r="BER43" s="49"/>
      <c r="BES43" s="49"/>
      <c r="BET43" s="49"/>
      <c r="BEU43" s="49"/>
      <c r="BEV43" s="49"/>
      <c r="BEW43" s="49"/>
      <c r="BEX43" s="49"/>
      <c r="BEY43" s="49"/>
      <c r="BEZ43" s="49"/>
      <c r="BFA43" s="49"/>
      <c r="BFB43" s="49"/>
      <c r="BFC43" s="49"/>
      <c r="BFD43" s="49"/>
      <c r="BFE43" s="49"/>
      <c r="BFF43" s="49"/>
      <c r="BFG43" s="49"/>
      <c r="BFH43" s="49"/>
      <c r="BFI43" s="49"/>
      <c r="BFJ43" s="49"/>
      <c r="BFK43" s="49"/>
      <c r="BFL43" s="49"/>
      <c r="BFM43" s="49"/>
      <c r="BFN43" s="49"/>
      <c r="BFO43" s="49"/>
      <c r="BFP43" s="49"/>
      <c r="BFQ43" s="49"/>
      <c r="BFR43" s="49"/>
      <c r="BFS43" s="49"/>
      <c r="BFT43" s="49"/>
      <c r="BFU43" s="49"/>
      <c r="BFV43" s="49"/>
      <c r="BFW43" s="49"/>
      <c r="BFX43" s="49"/>
      <c r="BFY43" s="49"/>
      <c r="BFZ43" s="49"/>
      <c r="BGA43" s="49"/>
      <c r="BGB43" s="49"/>
      <c r="BGC43" s="49"/>
      <c r="BGD43" s="49"/>
      <c r="BGE43" s="49"/>
      <c r="BGF43" s="49"/>
      <c r="BGG43" s="49"/>
      <c r="BGH43" s="49"/>
      <c r="BGI43" s="49"/>
      <c r="BGJ43" s="49"/>
      <c r="BGK43" s="49"/>
      <c r="BGL43" s="49"/>
      <c r="BGM43" s="49"/>
      <c r="BGN43" s="49"/>
      <c r="BGO43" s="49"/>
      <c r="BGP43" s="49"/>
      <c r="BGQ43" s="49"/>
      <c r="BGR43" s="49"/>
      <c r="BGS43" s="49"/>
      <c r="BGT43" s="49"/>
      <c r="BGU43" s="49"/>
      <c r="BGV43" s="49"/>
      <c r="BGW43" s="49"/>
      <c r="BGX43" s="49"/>
      <c r="BGY43" s="49"/>
      <c r="BGZ43" s="49"/>
      <c r="BHA43" s="49"/>
      <c r="BHB43" s="49"/>
      <c r="BHC43" s="49"/>
      <c r="BHD43" s="49"/>
      <c r="BHE43" s="49"/>
      <c r="BHF43" s="49"/>
      <c r="BHG43" s="49"/>
      <c r="BHH43" s="49"/>
      <c r="BHI43" s="49"/>
      <c r="BHJ43" s="49"/>
      <c r="BHK43" s="49"/>
      <c r="BHL43" s="49"/>
      <c r="BHM43" s="49"/>
      <c r="BHN43" s="49"/>
      <c r="BHO43" s="49"/>
      <c r="BHP43" s="49"/>
      <c r="BHQ43" s="49"/>
      <c r="BHR43" s="49"/>
      <c r="BHS43" s="49"/>
      <c r="BHT43" s="49"/>
      <c r="BHU43" s="49"/>
      <c r="BHV43" s="49"/>
      <c r="BHW43" s="49"/>
      <c r="BHX43" s="49"/>
      <c r="BHY43" s="49"/>
      <c r="BHZ43" s="49"/>
      <c r="BIA43" s="49"/>
      <c r="BIB43" s="49"/>
      <c r="BIC43" s="49"/>
      <c r="BID43" s="49"/>
      <c r="BIE43" s="49"/>
      <c r="BIF43" s="49"/>
      <c r="BIG43" s="49"/>
      <c r="BIH43" s="49"/>
      <c r="BII43" s="49"/>
      <c r="BIJ43" s="49"/>
      <c r="BIK43" s="49"/>
      <c r="BIL43" s="49"/>
      <c r="BIM43" s="49"/>
      <c r="BIN43" s="49"/>
      <c r="BIO43" s="49"/>
      <c r="BIP43" s="49"/>
      <c r="BIQ43" s="49"/>
      <c r="BIR43" s="49"/>
      <c r="BIS43" s="49"/>
      <c r="BIT43" s="49"/>
      <c r="BIU43" s="49"/>
      <c r="BIV43" s="49"/>
      <c r="BIW43" s="49"/>
      <c r="BIX43" s="49"/>
      <c r="BIY43" s="49"/>
      <c r="BIZ43" s="49"/>
      <c r="BJA43" s="49"/>
      <c r="BJB43" s="49"/>
      <c r="BJC43" s="49"/>
      <c r="BJD43" s="49"/>
      <c r="BJE43" s="49"/>
      <c r="BJF43" s="49"/>
      <c r="BJG43" s="49"/>
      <c r="BJH43" s="49"/>
      <c r="BJI43" s="49"/>
      <c r="BJJ43" s="49"/>
      <c r="BJK43" s="49"/>
      <c r="BJL43" s="49"/>
      <c r="BJM43" s="49"/>
      <c r="BJN43" s="49"/>
      <c r="BJO43" s="49"/>
      <c r="BJP43" s="49"/>
      <c r="BJQ43" s="49"/>
      <c r="BJR43" s="49"/>
      <c r="BJS43" s="49"/>
      <c r="BJT43" s="49"/>
      <c r="BJU43" s="49"/>
      <c r="BJV43" s="49"/>
      <c r="BJW43" s="49"/>
      <c r="BJX43" s="49"/>
      <c r="BJY43" s="49"/>
      <c r="BJZ43" s="49"/>
      <c r="BKA43" s="49"/>
      <c r="BKB43" s="49"/>
      <c r="BKC43" s="49"/>
      <c r="BKD43" s="49"/>
      <c r="BKE43" s="49"/>
      <c r="BKF43" s="49"/>
      <c r="BKG43" s="49"/>
      <c r="BKH43" s="49"/>
      <c r="BKI43" s="49"/>
      <c r="BKJ43" s="49"/>
      <c r="BKK43" s="49"/>
      <c r="BKL43" s="49"/>
      <c r="BKM43" s="49"/>
      <c r="BKN43" s="49"/>
      <c r="BKO43" s="49"/>
      <c r="BKP43" s="49"/>
      <c r="BKQ43" s="49"/>
      <c r="BKR43" s="49"/>
      <c r="BKS43" s="49"/>
      <c r="BKT43" s="49"/>
      <c r="BKU43" s="49"/>
      <c r="BKV43" s="49"/>
      <c r="BKW43" s="49"/>
      <c r="BKX43" s="49"/>
      <c r="BKY43" s="49"/>
      <c r="BKZ43" s="49"/>
      <c r="BLA43" s="49"/>
      <c r="BLB43" s="49"/>
      <c r="BLC43" s="49"/>
      <c r="BLD43" s="49"/>
      <c r="BLE43" s="49"/>
      <c r="BLF43" s="49"/>
      <c r="BLG43" s="49"/>
      <c r="BLH43" s="49"/>
      <c r="BLI43" s="49"/>
      <c r="BLJ43" s="49"/>
      <c r="BLK43" s="49"/>
      <c r="BLL43" s="49"/>
      <c r="BLM43" s="49"/>
      <c r="BLN43" s="49"/>
      <c r="BLO43" s="49"/>
      <c r="BLP43" s="49"/>
      <c r="BLQ43" s="49"/>
      <c r="BLR43" s="49"/>
      <c r="BLS43" s="49"/>
      <c r="BLT43" s="49"/>
      <c r="BLU43" s="49"/>
      <c r="BLV43" s="49"/>
      <c r="BLW43" s="49"/>
      <c r="BLX43" s="49"/>
      <c r="BLY43" s="49"/>
      <c r="BLZ43" s="49"/>
      <c r="BMA43" s="49"/>
      <c r="BMB43" s="49"/>
      <c r="BMC43" s="49"/>
      <c r="BMD43" s="49"/>
      <c r="BME43" s="49"/>
      <c r="BMF43" s="49"/>
      <c r="BMG43" s="49"/>
      <c r="BMH43" s="49"/>
      <c r="BMI43" s="49"/>
      <c r="BMJ43" s="49"/>
      <c r="BMK43" s="49"/>
      <c r="BML43" s="49"/>
      <c r="BMM43" s="49"/>
      <c r="BMN43" s="49"/>
      <c r="BMO43" s="49"/>
      <c r="BMP43" s="49"/>
      <c r="BMQ43" s="49"/>
      <c r="BMR43" s="49"/>
      <c r="BMS43" s="49"/>
      <c r="BMT43" s="49"/>
      <c r="BMU43" s="49"/>
      <c r="BMV43" s="49"/>
      <c r="BMW43" s="49"/>
      <c r="BMX43" s="49"/>
      <c r="BMY43" s="49"/>
      <c r="BMZ43" s="49"/>
      <c r="BNA43" s="49"/>
      <c r="BNB43" s="49"/>
      <c r="BNC43" s="49"/>
      <c r="BND43" s="49"/>
      <c r="BNE43" s="49"/>
      <c r="BNF43" s="49"/>
      <c r="BNG43" s="49"/>
      <c r="BNH43" s="49"/>
      <c r="BNI43" s="49"/>
      <c r="BNJ43" s="49"/>
      <c r="BNK43" s="49"/>
      <c r="BNL43" s="49"/>
      <c r="BNM43" s="49"/>
      <c r="BNN43" s="49"/>
      <c r="BNO43" s="49"/>
      <c r="BNP43" s="49"/>
      <c r="BNQ43" s="49"/>
      <c r="BNR43" s="49"/>
      <c r="BNS43" s="49"/>
      <c r="BNT43" s="49"/>
      <c r="BNU43" s="49"/>
      <c r="BNV43" s="49"/>
      <c r="BNW43" s="49"/>
      <c r="BNX43" s="49"/>
      <c r="BNY43" s="49"/>
      <c r="BNZ43" s="49"/>
      <c r="BOA43" s="49"/>
      <c r="BOB43" s="49"/>
      <c r="BOC43" s="49"/>
      <c r="BOD43" s="49"/>
      <c r="BOE43" s="49"/>
      <c r="BOF43" s="49"/>
      <c r="BOG43" s="49"/>
      <c r="BOH43" s="49"/>
      <c r="BOI43" s="49"/>
      <c r="BOJ43" s="49"/>
      <c r="BOK43" s="49"/>
      <c r="BOL43" s="49"/>
      <c r="BOM43" s="49"/>
      <c r="BON43" s="49"/>
      <c r="BOO43" s="49"/>
      <c r="BOP43" s="49"/>
      <c r="BOQ43" s="49"/>
    </row>
    <row r="44" spans="1:1759" s="15" customFormat="1" ht="24.75" customHeight="1" x14ac:dyDescent="0.35">
      <c r="A44" s="13"/>
      <c r="B44" s="13"/>
      <c r="C44" s="65"/>
      <c r="D44" s="22" t="s">
        <v>70</v>
      </c>
      <c r="E44" s="22"/>
      <c r="F44" s="13"/>
      <c r="G44" s="23"/>
      <c r="H44" s="24">
        <v>500000</v>
      </c>
      <c r="I44" s="24"/>
      <c r="J44" s="24">
        <f>I44+H44</f>
        <v>500000</v>
      </c>
      <c r="K44" s="13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  <c r="ACV44" s="51"/>
      <c r="ACW44" s="51"/>
      <c r="ACX44" s="51"/>
      <c r="ACY44" s="51"/>
      <c r="ACZ44" s="51"/>
      <c r="ADA44" s="51"/>
      <c r="ADB44" s="51"/>
      <c r="ADC44" s="51"/>
      <c r="ADD44" s="51"/>
      <c r="ADE44" s="51"/>
      <c r="ADF44" s="51"/>
      <c r="ADG44" s="51"/>
      <c r="ADH44" s="51"/>
      <c r="ADI44" s="51"/>
      <c r="ADJ44" s="51"/>
      <c r="ADK44" s="51"/>
      <c r="ADL44" s="51"/>
      <c r="ADM44" s="51"/>
      <c r="ADN44" s="51"/>
      <c r="ADO44" s="51"/>
      <c r="ADP44" s="51"/>
      <c r="ADQ44" s="51"/>
      <c r="ADR44" s="51"/>
      <c r="ADS44" s="51"/>
      <c r="ADT44" s="51"/>
      <c r="ADU44" s="51"/>
      <c r="ADV44" s="51"/>
      <c r="ADW44" s="51"/>
      <c r="ADX44" s="51"/>
      <c r="ADY44" s="51"/>
      <c r="ADZ44" s="51"/>
      <c r="AEA44" s="51"/>
      <c r="AEB44" s="51"/>
      <c r="AEC44" s="51"/>
      <c r="AED44" s="51"/>
      <c r="AEE44" s="51"/>
      <c r="AEF44" s="51"/>
      <c r="AEG44" s="51"/>
      <c r="AEH44" s="51"/>
      <c r="AEI44" s="51"/>
      <c r="AEJ44" s="51"/>
      <c r="AEK44" s="51"/>
      <c r="AEL44" s="51"/>
      <c r="AEM44" s="51"/>
      <c r="AEN44" s="51"/>
      <c r="AEO44" s="51"/>
      <c r="AEP44" s="51"/>
      <c r="AEQ44" s="51"/>
      <c r="AER44" s="51"/>
      <c r="AES44" s="51"/>
      <c r="AET44" s="51"/>
      <c r="AEU44" s="51"/>
      <c r="AEV44" s="51"/>
      <c r="AEW44" s="51"/>
      <c r="AEX44" s="51"/>
      <c r="AEY44" s="51"/>
      <c r="AEZ44" s="51"/>
      <c r="AFA44" s="51"/>
      <c r="AFB44" s="51"/>
      <c r="AFC44" s="51"/>
      <c r="AFD44" s="51"/>
      <c r="AFE44" s="51"/>
      <c r="AFF44" s="51"/>
      <c r="AFG44" s="51"/>
      <c r="AFH44" s="51"/>
      <c r="AFI44" s="51"/>
      <c r="AFJ44" s="51"/>
      <c r="AFK44" s="51"/>
      <c r="AFL44" s="51"/>
      <c r="AFM44" s="51"/>
      <c r="AFN44" s="51"/>
      <c r="AFO44" s="51"/>
      <c r="AFP44" s="51"/>
      <c r="AFQ44" s="51"/>
      <c r="AFR44" s="51"/>
      <c r="AFS44" s="51"/>
      <c r="AFT44" s="51"/>
      <c r="AFU44" s="51"/>
      <c r="AFV44" s="51"/>
      <c r="AFW44" s="51"/>
      <c r="AFX44" s="51"/>
      <c r="AFY44" s="51"/>
      <c r="AFZ44" s="51"/>
      <c r="AGA44" s="51"/>
      <c r="AGB44" s="51"/>
      <c r="AGC44" s="51"/>
      <c r="AGD44" s="51"/>
      <c r="AGE44" s="51"/>
      <c r="AGF44" s="51"/>
      <c r="AGG44" s="51"/>
      <c r="AGH44" s="51"/>
      <c r="AGI44" s="51"/>
      <c r="AGJ44" s="51"/>
      <c r="AGK44" s="51"/>
      <c r="AGL44" s="51"/>
      <c r="AGM44" s="51"/>
      <c r="AGN44" s="51"/>
      <c r="AGO44" s="51"/>
      <c r="AGP44" s="51"/>
      <c r="AGQ44" s="51"/>
      <c r="AGR44" s="51"/>
      <c r="AGS44" s="51"/>
      <c r="AGT44" s="51"/>
      <c r="AGU44" s="51"/>
      <c r="AGV44" s="51"/>
      <c r="AGW44" s="51"/>
      <c r="AGX44" s="51"/>
      <c r="AGY44" s="51"/>
      <c r="AGZ44" s="51"/>
      <c r="AHA44" s="51"/>
      <c r="AHB44" s="51"/>
      <c r="AHC44" s="51"/>
      <c r="AHD44" s="51"/>
      <c r="AHE44" s="51"/>
      <c r="AHF44" s="51"/>
      <c r="AHG44" s="51"/>
      <c r="AHH44" s="51"/>
      <c r="AHI44" s="51"/>
      <c r="AHJ44" s="51"/>
      <c r="AHK44" s="51"/>
      <c r="AHL44" s="51"/>
      <c r="AHM44" s="51"/>
      <c r="AHN44" s="51"/>
      <c r="AHO44" s="51"/>
      <c r="AHP44" s="51"/>
      <c r="AHQ44" s="51"/>
      <c r="AHR44" s="51"/>
      <c r="AHS44" s="51"/>
      <c r="AHT44" s="51"/>
      <c r="AHU44" s="51"/>
      <c r="AHV44" s="51"/>
      <c r="AHW44" s="51"/>
      <c r="AHX44" s="51"/>
      <c r="AHY44" s="51"/>
      <c r="AHZ44" s="51"/>
      <c r="AIA44" s="51"/>
      <c r="AIB44" s="51"/>
      <c r="AIC44" s="51"/>
      <c r="AID44" s="51"/>
      <c r="AIE44" s="51"/>
      <c r="AIF44" s="51"/>
      <c r="AIG44" s="51"/>
      <c r="AIH44" s="51"/>
      <c r="AII44" s="51"/>
      <c r="AIJ44" s="51"/>
      <c r="AIK44" s="51"/>
      <c r="AIL44" s="51"/>
      <c r="AIM44" s="51"/>
      <c r="AIN44" s="51"/>
      <c r="AIO44" s="51"/>
      <c r="AIP44" s="51"/>
      <c r="AIQ44" s="51"/>
      <c r="AIR44" s="51"/>
      <c r="AIS44" s="51"/>
      <c r="AIT44" s="51"/>
      <c r="AIU44" s="51"/>
      <c r="AIV44" s="51"/>
      <c r="AIW44" s="51"/>
      <c r="AIX44" s="51"/>
      <c r="AIY44" s="51"/>
      <c r="AIZ44" s="51"/>
      <c r="AJA44" s="51"/>
      <c r="AJB44" s="51"/>
      <c r="AJC44" s="51"/>
      <c r="AJD44" s="51"/>
      <c r="AJE44" s="51"/>
      <c r="AJF44" s="51"/>
      <c r="AJG44" s="51"/>
      <c r="AJH44" s="51"/>
      <c r="AJI44" s="51"/>
      <c r="AJJ44" s="51"/>
      <c r="AJK44" s="51"/>
      <c r="AJL44" s="51"/>
      <c r="AJM44" s="51"/>
      <c r="AJN44" s="51"/>
      <c r="AJO44" s="51"/>
      <c r="AJP44" s="51"/>
      <c r="AJQ44" s="51"/>
      <c r="AJR44" s="51"/>
      <c r="AJS44" s="51"/>
      <c r="AJT44" s="51"/>
      <c r="AJU44" s="51"/>
      <c r="AJV44" s="51"/>
      <c r="AJW44" s="51"/>
      <c r="AJX44" s="51"/>
      <c r="AJY44" s="51"/>
      <c r="AJZ44" s="51"/>
      <c r="AKA44" s="51"/>
      <c r="AKB44" s="51"/>
      <c r="AKC44" s="51"/>
      <c r="AKD44" s="51"/>
      <c r="AKE44" s="51"/>
      <c r="AKF44" s="51"/>
      <c r="AKG44" s="51"/>
      <c r="AKH44" s="51"/>
      <c r="AKI44" s="51"/>
      <c r="AKJ44" s="51"/>
      <c r="AKK44" s="51"/>
      <c r="AKL44" s="51"/>
      <c r="AKM44" s="51"/>
      <c r="AKN44" s="51"/>
      <c r="AKO44" s="51"/>
      <c r="AKP44" s="51"/>
      <c r="AKQ44" s="51"/>
      <c r="AKR44" s="51"/>
      <c r="AKS44" s="51"/>
      <c r="AKT44" s="51"/>
      <c r="AKU44" s="51"/>
      <c r="AKV44" s="51"/>
      <c r="AKW44" s="51"/>
      <c r="AKX44" s="51"/>
      <c r="AKY44" s="51"/>
      <c r="AKZ44" s="51"/>
      <c r="ALA44" s="51"/>
      <c r="ALB44" s="51"/>
      <c r="ALC44" s="51"/>
      <c r="ALD44" s="51"/>
      <c r="ALE44" s="51"/>
      <c r="ALF44" s="51"/>
      <c r="ALG44" s="51"/>
      <c r="ALH44" s="51"/>
      <c r="ALI44" s="51"/>
      <c r="ALJ44" s="51"/>
      <c r="ALK44" s="51"/>
      <c r="ALL44" s="51"/>
      <c r="ALM44" s="51"/>
      <c r="ALN44" s="51"/>
      <c r="ALO44" s="51"/>
      <c r="ALP44" s="51"/>
      <c r="ALQ44" s="51"/>
      <c r="ALR44" s="51"/>
      <c r="ALS44" s="51"/>
      <c r="ALT44" s="51"/>
      <c r="ALU44" s="51"/>
      <c r="ALV44" s="51"/>
      <c r="ALW44" s="51"/>
      <c r="ALX44" s="51"/>
      <c r="ALY44" s="51"/>
      <c r="ALZ44" s="51"/>
      <c r="AMA44" s="51"/>
      <c r="AMB44" s="51"/>
      <c r="AMC44" s="51"/>
      <c r="AMD44" s="51"/>
      <c r="AME44" s="51"/>
      <c r="AMF44" s="51"/>
      <c r="AMG44" s="51"/>
      <c r="AMH44" s="51"/>
      <c r="AMI44" s="51"/>
      <c r="AMJ44" s="51"/>
      <c r="AMK44" s="51"/>
      <c r="AML44" s="51"/>
      <c r="AMM44" s="51"/>
      <c r="AMN44" s="51"/>
      <c r="AMO44" s="51"/>
      <c r="AMP44" s="51"/>
      <c r="AMQ44" s="51"/>
      <c r="AMR44" s="51"/>
      <c r="AMS44" s="51"/>
      <c r="AMT44" s="51"/>
      <c r="AMU44" s="51"/>
      <c r="AMV44" s="51"/>
      <c r="AMW44" s="51"/>
      <c r="AMX44" s="51"/>
      <c r="AMY44" s="51"/>
      <c r="AMZ44" s="51"/>
      <c r="ANA44" s="51"/>
      <c r="ANB44" s="51"/>
      <c r="ANC44" s="51"/>
      <c r="AND44" s="51"/>
      <c r="ANE44" s="51"/>
      <c r="ANF44" s="51"/>
      <c r="ANG44" s="51"/>
      <c r="ANH44" s="51"/>
      <c r="ANI44" s="51"/>
      <c r="ANJ44" s="51"/>
      <c r="ANK44" s="51"/>
      <c r="ANL44" s="51"/>
      <c r="ANM44" s="51"/>
      <c r="ANN44" s="51"/>
      <c r="ANO44" s="51"/>
      <c r="ANP44" s="51"/>
      <c r="ANQ44" s="51"/>
      <c r="ANR44" s="51"/>
      <c r="ANS44" s="51"/>
      <c r="ANT44" s="51"/>
      <c r="ANU44" s="51"/>
      <c r="ANV44" s="51"/>
      <c r="ANW44" s="51"/>
      <c r="ANX44" s="51"/>
      <c r="ANY44" s="51"/>
      <c r="ANZ44" s="51"/>
      <c r="AOA44" s="51"/>
      <c r="AOB44" s="51"/>
      <c r="AOC44" s="51"/>
      <c r="AOD44" s="51"/>
      <c r="AOE44" s="51"/>
      <c r="AOF44" s="51"/>
      <c r="AOG44" s="51"/>
      <c r="AOH44" s="51"/>
      <c r="AOI44" s="51"/>
      <c r="AOJ44" s="51"/>
      <c r="AOK44" s="51"/>
      <c r="AOL44" s="51"/>
      <c r="AOM44" s="51"/>
      <c r="AON44" s="51"/>
      <c r="AOO44" s="51"/>
      <c r="AOP44" s="51"/>
      <c r="AOQ44" s="51"/>
      <c r="AOR44" s="51"/>
      <c r="AOS44" s="51"/>
      <c r="AOT44" s="51"/>
      <c r="AOU44" s="51"/>
      <c r="AOV44" s="51"/>
      <c r="AOW44" s="51"/>
      <c r="AOX44" s="51"/>
      <c r="AOY44" s="51"/>
      <c r="AOZ44" s="51"/>
      <c r="APA44" s="51"/>
      <c r="APB44" s="51"/>
      <c r="APC44" s="51"/>
      <c r="APD44" s="51"/>
      <c r="APE44" s="51"/>
      <c r="APF44" s="51"/>
      <c r="APG44" s="51"/>
      <c r="APH44" s="51"/>
      <c r="API44" s="51"/>
      <c r="APJ44" s="51"/>
      <c r="APK44" s="51"/>
      <c r="APL44" s="51"/>
      <c r="APM44" s="51"/>
      <c r="APN44" s="51"/>
      <c r="APO44" s="51"/>
      <c r="APP44" s="51"/>
      <c r="APQ44" s="51"/>
      <c r="APR44" s="51"/>
      <c r="APS44" s="51"/>
      <c r="APT44" s="51"/>
      <c r="APU44" s="51"/>
      <c r="APV44" s="51"/>
      <c r="APW44" s="51"/>
      <c r="APX44" s="51"/>
      <c r="APY44" s="51"/>
      <c r="APZ44" s="51"/>
      <c r="AQA44" s="51"/>
      <c r="AQB44" s="51"/>
      <c r="AQC44" s="51"/>
      <c r="AQD44" s="51"/>
      <c r="AQE44" s="51"/>
      <c r="AQF44" s="51"/>
      <c r="AQG44" s="51"/>
      <c r="AQH44" s="51"/>
      <c r="AQI44" s="51"/>
      <c r="AQJ44" s="51"/>
      <c r="AQK44" s="51"/>
      <c r="AQL44" s="51"/>
      <c r="AQM44" s="51"/>
      <c r="AQN44" s="51"/>
      <c r="AQO44" s="51"/>
      <c r="AQP44" s="51"/>
      <c r="AQQ44" s="51"/>
      <c r="AQR44" s="51"/>
      <c r="AQS44" s="51"/>
      <c r="AQT44" s="51"/>
      <c r="AQU44" s="51"/>
      <c r="AQV44" s="51"/>
      <c r="AQW44" s="51"/>
      <c r="AQX44" s="51"/>
      <c r="AQY44" s="51"/>
      <c r="AQZ44" s="51"/>
      <c r="ARA44" s="51"/>
      <c r="ARB44" s="51"/>
      <c r="ARC44" s="51"/>
      <c r="ARD44" s="51"/>
      <c r="ARE44" s="51"/>
      <c r="ARF44" s="51"/>
      <c r="ARG44" s="51"/>
      <c r="ARH44" s="51"/>
      <c r="ARI44" s="51"/>
      <c r="ARJ44" s="51"/>
      <c r="ARK44" s="51"/>
      <c r="ARL44" s="51"/>
      <c r="ARM44" s="51"/>
      <c r="ARN44" s="51"/>
      <c r="ARO44" s="51"/>
      <c r="ARP44" s="51"/>
      <c r="ARQ44" s="51"/>
      <c r="ARR44" s="51"/>
      <c r="ARS44" s="51"/>
      <c r="ART44" s="51"/>
      <c r="ARU44" s="51"/>
      <c r="ARV44" s="51"/>
      <c r="ARW44" s="51"/>
      <c r="ARX44" s="51"/>
      <c r="ARY44" s="51"/>
      <c r="ARZ44" s="51"/>
      <c r="ASA44" s="51"/>
      <c r="ASB44" s="51"/>
      <c r="ASC44" s="51"/>
      <c r="ASD44" s="51"/>
      <c r="ASE44" s="51"/>
      <c r="ASF44" s="51"/>
      <c r="ASG44" s="51"/>
      <c r="ASH44" s="51"/>
      <c r="ASI44" s="51"/>
      <c r="ASJ44" s="51"/>
      <c r="ASK44" s="51"/>
      <c r="ASL44" s="51"/>
      <c r="ASM44" s="51"/>
      <c r="ASN44" s="51"/>
      <c r="ASO44" s="51"/>
      <c r="ASP44" s="51"/>
      <c r="ASQ44" s="51"/>
      <c r="ASR44" s="51"/>
      <c r="ASS44" s="51"/>
      <c r="AST44" s="51"/>
      <c r="ASU44" s="51"/>
      <c r="ASV44" s="51"/>
      <c r="ASW44" s="51"/>
      <c r="ASX44" s="51"/>
      <c r="ASY44" s="51"/>
      <c r="ASZ44" s="51"/>
      <c r="ATA44" s="51"/>
      <c r="ATB44" s="51"/>
      <c r="ATC44" s="51"/>
      <c r="ATD44" s="51"/>
      <c r="ATE44" s="51"/>
      <c r="ATF44" s="51"/>
      <c r="ATG44" s="51"/>
      <c r="ATH44" s="51"/>
      <c r="ATI44" s="51"/>
      <c r="ATJ44" s="51"/>
      <c r="ATK44" s="51"/>
      <c r="ATL44" s="51"/>
      <c r="ATM44" s="51"/>
      <c r="ATN44" s="51"/>
      <c r="ATO44" s="51"/>
      <c r="ATP44" s="51"/>
      <c r="ATQ44" s="51"/>
      <c r="ATR44" s="51"/>
      <c r="ATS44" s="51"/>
      <c r="ATT44" s="51"/>
      <c r="ATU44" s="51"/>
      <c r="ATV44" s="51"/>
      <c r="ATW44" s="51"/>
      <c r="ATX44" s="51"/>
      <c r="ATY44" s="51"/>
      <c r="ATZ44" s="51"/>
      <c r="AUA44" s="51"/>
      <c r="AUB44" s="51"/>
      <c r="AUC44" s="51"/>
      <c r="AUD44" s="51"/>
      <c r="AUE44" s="51"/>
      <c r="AUF44" s="51"/>
      <c r="AUG44" s="51"/>
      <c r="AUH44" s="51"/>
      <c r="AUI44" s="51"/>
      <c r="AUJ44" s="51"/>
      <c r="AUK44" s="51"/>
      <c r="AUL44" s="51"/>
      <c r="AUM44" s="51"/>
      <c r="AUN44" s="51"/>
      <c r="AUO44" s="51"/>
      <c r="AUP44" s="51"/>
      <c r="AUQ44" s="51"/>
      <c r="AUR44" s="51"/>
      <c r="AUS44" s="51"/>
      <c r="AUT44" s="51"/>
      <c r="AUU44" s="51"/>
      <c r="AUV44" s="51"/>
      <c r="AUW44" s="51"/>
      <c r="AUX44" s="51"/>
      <c r="AUY44" s="51"/>
      <c r="AUZ44" s="51"/>
      <c r="AVA44" s="51"/>
      <c r="AVB44" s="51"/>
      <c r="AVC44" s="51"/>
      <c r="AVD44" s="51"/>
      <c r="AVE44" s="51"/>
      <c r="AVF44" s="51"/>
      <c r="AVG44" s="51"/>
      <c r="AVH44" s="51"/>
      <c r="AVI44" s="51"/>
      <c r="AVJ44" s="51"/>
      <c r="AVK44" s="51"/>
      <c r="AVL44" s="51"/>
      <c r="AVM44" s="51"/>
      <c r="AVN44" s="51"/>
      <c r="AVO44" s="51"/>
      <c r="AVP44" s="51"/>
      <c r="AVQ44" s="51"/>
      <c r="AVR44" s="51"/>
      <c r="AVS44" s="51"/>
      <c r="AVT44" s="51"/>
      <c r="AVU44" s="51"/>
      <c r="AVV44" s="51"/>
      <c r="AVW44" s="51"/>
      <c r="AVX44" s="51"/>
      <c r="AVY44" s="51"/>
      <c r="AVZ44" s="51"/>
      <c r="AWA44" s="51"/>
      <c r="AWB44" s="51"/>
      <c r="AWC44" s="51"/>
      <c r="AWD44" s="51"/>
      <c r="AWE44" s="51"/>
      <c r="AWF44" s="51"/>
      <c r="AWG44" s="51"/>
      <c r="AWH44" s="51"/>
      <c r="AWI44" s="51"/>
      <c r="AWJ44" s="51"/>
      <c r="AWK44" s="51"/>
      <c r="AWL44" s="51"/>
      <c r="AWM44" s="51"/>
      <c r="AWN44" s="51"/>
      <c r="AWO44" s="51"/>
      <c r="AWP44" s="51"/>
      <c r="AWQ44" s="51"/>
      <c r="AWR44" s="51"/>
      <c r="AWS44" s="51"/>
      <c r="AWT44" s="51"/>
      <c r="AWU44" s="51"/>
      <c r="AWV44" s="51"/>
      <c r="AWW44" s="51"/>
      <c r="AWX44" s="51"/>
      <c r="AWY44" s="51"/>
      <c r="AWZ44" s="51"/>
      <c r="AXA44" s="51"/>
      <c r="AXB44" s="51"/>
      <c r="AXC44" s="51"/>
      <c r="AXD44" s="51"/>
      <c r="AXE44" s="51"/>
      <c r="AXF44" s="51"/>
      <c r="AXG44" s="51"/>
      <c r="AXH44" s="51"/>
      <c r="AXI44" s="51"/>
      <c r="AXJ44" s="51"/>
      <c r="AXK44" s="51"/>
      <c r="AXL44" s="51"/>
      <c r="AXM44" s="51"/>
      <c r="AXN44" s="51"/>
      <c r="AXO44" s="51"/>
      <c r="AXP44" s="51"/>
      <c r="AXQ44" s="51"/>
      <c r="AXR44" s="51"/>
      <c r="AXS44" s="51"/>
      <c r="AXT44" s="51"/>
      <c r="AXU44" s="51"/>
      <c r="AXV44" s="51"/>
      <c r="AXW44" s="51"/>
      <c r="AXX44" s="51"/>
      <c r="AXY44" s="51"/>
      <c r="AXZ44" s="51"/>
      <c r="AYA44" s="51"/>
      <c r="AYB44" s="51"/>
      <c r="AYC44" s="51"/>
      <c r="AYD44" s="51"/>
      <c r="AYE44" s="51"/>
      <c r="AYF44" s="51"/>
      <c r="AYG44" s="51"/>
      <c r="AYH44" s="51"/>
      <c r="AYI44" s="51"/>
      <c r="AYJ44" s="51"/>
      <c r="AYK44" s="51"/>
      <c r="AYL44" s="51"/>
      <c r="AYM44" s="51"/>
      <c r="AYN44" s="51"/>
      <c r="AYO44" s="51"/>
      <c r="AYP44" s="51"/>
      <c r="AYQ44" s="51"/>
      <c r="AYR44" s="51"/>
      <c r="AYS44" s="51"/>
      <c r="AYT44" s="51"/>
      <c r="AYU44" s="51"/>
      <c r="AYV44" s="51"/>
      <c r="AYW44" s="51"/>
      <c r="AYX44" s="51"/>
      <c r="AYY44" s="51"/>
      <c r="AYZ44" s="51"/>
      <c r="AZA44" s="51"/>
      <c r="AZB44" s="51"/>
      <c r="AZC44" s="51"/>
      <c r="AZD44" s="51"/>
      <c r="AZE44" s="51"/>
      <c r="AZF44" s="51"/>
      <c r="AZG44" s="51"/>
      <c r="AZH44" s="51"/>
      <c r="AZI44" s="51"/>
      <c r="AZJ44" s="51"/>
      <c r="AZK44" s="51"/>
      <c r="AZL44" s="51"/>
      <c r="AZM44" s="51"/>
      <c r="AZN44" s="51"/>
      <c r="AZO44" s="51"/>
      <c r="AZP44" s="51"/>
      <c r="AZQ44" s="51"/>
      <c r="AZR44" s="51"/>
      <c r="AZS44" s="51"/>
      <c r="AZT44" s="51"/>
      <c r="AZU44" s="51"/>
      <c r="AZV44" s="51"/>
      <c r="AZW44" s="51"/>
      <c r="AZX44" s="51"/>
      <c r="AZY44" s="51"/>
      <c r="AZZ44" s="51"/>
      <c r="BAA44" s="51"/>
      <c r="BAB44" s="51"/>
      <c r="BAC44" s="51"/>
      <c r="BAD44" s="51"/>
      <c r="BAE44" s="51"/>
      <c r="BAF44" s="51"/>
      <c r="BAG44" s="51"/>
      <c r="BAH44" s="51"/>
      <c r="BAI44" s="51"/>
      <c r="BAJ44" s="51"/>
      <c r="BAK44" s="51"/>
      <c r="BAL44" s="51"/>
      <c r="BAM44" s="51"/>
      <c r="BAN44" s="51"/>
      <c r="BAO44" s="51"/>
      <c r="BAP44" s="51"/>
      <c r="BAQ44" s="51"/>
      <c r="BAR44" s="51"/>
      <c r="BAS44" s="51"/>
      <c r="BAT44" s="51"/>
      <c r="BAU44" s="51"/>
      <c r="BAV44" s="51"/>
      <c r="BAW44" s="51"/>
      <c r="BAX44" s="51"/>
      <c r="BAY44" s="51"/>
      <c r="BAZ44" s="51"/>
      <c r="BBA44" s="51"/>
      <c r="BBB44" s="51"/>
      <c r="BBC44" s="51"/>
      <c r="BBD44" s="51"/>
      <c r="BBE44" s="51"/>
      <c r="BBF44" s="51"/>
      <c r="BBG44" s="51"/>
      <c r="BBH44" s="51"/>
      <c r="BBI44" s="51"/>
      <c r="BBJ44" s="51"/>
      <c r="BBK44" s="51"/>
      <c r="BBL44" s="51"/>
      <c r="BBM44" s="51"/>
      <c r="BBN44" s="51"/>
      <c r="BBO44" s="51"/>
      <c r="BBP44" s="51"/>
      <c r="BBQ44" s="51"/>
      <c r="BBR44" s="51"/>
      <c r="BBS44" s="51"/>
      <c r="BBT44" s="51"/>
      <c r="BBU44" s="51"/>
      <c r="BBV44" s="51"/>
      <c r="BBW44" s="51"/>
      <c r="BBX44" s="51"/>
      <c r="BBY44" s="51"/>
      <c r="BBZ44" s="51"/>
      <c r="BCA44" s="51"/>
      <c r="BCB44" s="51"/>
      <c r="BCC44" s="51"/>
      <c r="BCD44" s="51"/>
      <c r="BCE44" s="51"/>
      <c r="BCF44" s="51"/>
      <c r="BCG44" s="51"/>
      <c r="BCH44" s="51"/>
      <c r="BCI44" s="51"/>
      <c r="BCJ44" s="51"/>
      <c r="BCK44" s="51"/>
      <c r="BCL44" s="51"/>
      <c r="BCM44" s="51"/>
      <c r="BCN44" s="51"/>
      <c r="BCO44" s="51"/>
      <c r="BCP44" s="51"/>
      <c r="BCQ44" s="51"/>
      <c r="BCR44" s="51"/>
      <c r="BCS44" s="51"/>
      <c r="BCT44" s="51"/>
      <c r="BCU44" s="51"/>
      <c r="BCV44" s="51"/>
      <c r="BCW44" s="51"/>
      <c r="BCX44" s="51"/>
      <c r="BCY44" s="51"/>
      <c r="BCZ44" s="51"/>
      <c r="BDA44" s="51"/>
      <c r="BDB44" s="51"/>
      <c r="BDC44" s="51"/>
      <c r="BDD44" s="51"/>
      <c r="BDE44" s="51"/>
      <c r="BDF44" s="51"/>
      <c r="BDG44" s="51"/>
      <c r="BDH44" s="51"/>
      <c r="BDI44" s="51"/>
      <c r="BDJ44" s="51"/>
      <c r="BDK44" s="51"/>
      <c r="BDL44" s="51"/>
      <c r="BDM44" s="51"/>
      <c r="BDN44" s="51"/>
      <c r="BDO44" s="51"/>
      <c r="BDP44" s="51"/>
      <c r="BDQ44" s="51"/>
      <c r="BDR44" s="51"/>
      <c r="BDS44" s="51"/>
      <c r="BDT44" s="51"/>
      <c r="BDU44" s="51"/>
      <c r="BDV44" s="51"/>
      <c r="BDW44" s="51"/>
      <c r="BDX44" s="51"/>
      <c r="BDY44" s="51"/>
      <c r="BDZ44" s="51"/>
      <c r="BEA44" s="51"/>
      <c r="BEB44" s="51"/>
      <c r="BEC44" s="51"/>
      <c r="BED44" s="51"/>
      <c r="BEE44" s="51"/>
      <c r="BEF44" s="51"/>
      <c r="BEG44" s="51"/>
      <c r="BEH44" s="51"/>
      <c r="BEI44" s="51"/>
      <c r="BEJ44" s="51"/>
      <c r="BEK44" s="51"/>
      <c r="BEL44" s="51"/>
      <c r="BEM44" s="51"/>
      <c r="BEN44" s="51"/>
      <c r="BEO44" s="51"/>
      <c r="BEP44" s="51"/>
      <c r="BEQ44" s="51"/>
      <c r="BER44" s="51"/>
      <c r="BES44" s="51"/>
      <c r="BET44" s="51"/>
      <c r="BEU44" s="51"/>
      <c r="BEV44" s="51"/>
      <c r="BEW44" s="51"/>
      <c r="BEX44" s="51"/>
      <c r="BEY44" s="51"/>
      <c r="BEZ44" s="51"/>
      <c r="BFA44" s="51"/>
      <c r="BFB44" s="51"/>
      <c r="BFC44" s="51"/>
      <c r="BFD44" s="51"/>
      <c r="BFE44" s="51"/>
      <c r="BFF44" s="51"/>
      <c r="BFG44" s="51"/>
      <c r="BFH44" s="51"/>
      <c r="BFI44" s="51"/>
      <c r="BFJ44" s="51"/>
      <c r="BFK44" s="51"/>
      <c r="BFL44" s="51"/>
      <c r="BFM44" s="51"/>
      <c r="BFN44" s="51"/>
      <c r="BFO44" s="51"/>
      <c r="BFP44" s="51"/>
      <c r="BFQ44" s="51"/>
      <c r="BFR44" s="51"/>
      <c r="BFS44" s="51"/>
      <c r="BFT44" s="51"/>
      <c r="BFU44" s="51"/>
      <c r="BFV44" s="51"/>
      <c r="BFW44" s="51"/>
      <c r="BFX44" s="51"/>
      <c r="BFY44" s="51"/>
      <c r="BFZ44" s="51"/>
      <c r="BGA44" s="51"/>
      <c r="BGB44" s="51"/>
      <c r="BGC44" s="51"/>
      <c r="BGD44" s="51"/>
      <c r="BGE44" s="51"/>
      <c r="BGF44" s="51"/>
      <c r="BGG44" s="51"/>
      <c r="BGH44" s="51"/>
      <c r="BGI44" s="51"/>
      <c r="BGJ44" s="51"/>
      <c r="BGK44" s="51"/>
      <c r="BGL44" s="51"/>
      <c r="BGM44" s="51"/>
      <c r="BGN44" s="51"/>
      <c r="BGO44" s="51"/>
      <c r="BGP44" s="51"/>
      <c r="BGQ44" s="51"/>
      <c r="BGR44" s="51"/>
      <c r="BGS44" s="51"/>
      <c r="BGT44" s="51"/>
      <c r="BGU44" s="51"/>
      <c r="BGV44" s="51"/>
      <c r="BGW44" s="51"/>
      <c r="BGX44" s="51"/>
      <c r="BGY44" s="51"/>
      <c r="BGZ44" s="51"/>
      <c r="BHA44" s="51"/>
      <c r="BHB44" s="51"/>
      <c r="BHC44" s="51"/>
      <c r="BHD44" s="51"/>
      <c r="BHE44" s="51"/>
      <c r="BHF44" s="51"/>
      <c r="BHG44" s="51"/>
      <c r="BHH44" s="51"/>
      <c r="BHI44" s="51"/>
      <c r="BHJ44" s="51"/>
      <c r="BHK44" s="51"/>
      <c r="BHL44" s="51"/>
      <c r="BHM44" s="51"/>
      <c r="BHN44" s="51"/>
      <c r="BHO44" s="51"/>
      <c r="BHP44" s="51"/>
      <c r="BHQ44" s="51"/>
      <c r="BHR44" s="51"/>
      <c r="BHS44" s="51"/>
      <c r="BHT44" s="51"/>
      <c r="BHU44" s="51"/>
      <c r="BHV44" s="51"/>
      <c r="BHW44" s="51"/>
      <c r="BHX44" s="51"/>
      <c r="BHY44" s="51"/>
      <c r="BHZ44" s="51"/>
      <c r="BIA44" s="51"/>
      <c r="BIB44" s="51"/>
      <c r="BIC44" s="51"/>
      <c r="BID44" s="51"/>
      <c r="BIE44" s="51"/>
      <c r="BIF44" s="51"/>
      <c r="BIG44" s="51"/>
      <c r="BIH44" s="51"/>
      <c r="BII44" s="51"/>
      <c r="BIJ44" s="51"/>
      <c r="BIK44" s="51"/>
      <c r="BIL44" s="51"/>
      <c r="BIM44" s="51"/>
      <c r="BIN44" s="51"/>
      <c r="BIO44" s="51"/>
      <c r="BIP44" s="51"/>
      <c r="BIQ44" s="51"/>
      <c r="BIR44" s="51"/>
      <c r="BIS44" s="51"/>
      <c r="BIT44" s="51"/>
      <c r="BIU44" s="51"/>
      <c r="BIV44" s="51"/>
      <c r="BIW44" s="51"/>
      <c r="BIX44" s="51"/>
      <c r="BIY44" s="51"/>
      <c r="BIZ44" s="51"/>
      <c r="BJA44" s="51"/>
      <c r="BJB44" s="51"/>
      <c r="BJC44" s="51"/>
      <c r="BJD44" s="51"/>
      <c r="BJE44" s="51"/>
      <c r="BJF44" s="51"/>
      <c r="BJG44" s="51"/>
      <c r="BJH44" s="51"/>
      <c r="BJI44" s="51"/>
      <c r="BJJ44" s="51"/>
      <c r="BJK44" s="51"/>
      <c r="BJL44" s="51"/>
      <c r="BJM44" s="51"/>
      <c r="BJN44" s="51"/>
      <c r="BJO44" s="51"/>
      <c r="BJP44" s="51"/>
      <c r="BJQ44" s="51"/>
      <c r="BJR44" s="51"/>
      <c r="BJS44" s="51"/>
      <c r="BJT44" s="51"/>
      <c r="BJU44" s="51"/>
      <c r="BJV44" s="51"/>
      <c r="BJW44" s="51"/>
      <c r="BJX44" s="51"/>
      <c r="BJY44" s="51"/>
      <c r="BJZ44" s="51"/>
      <c r="BKA44" s="51"/>
      <c r="BKB44" s="51"/>
      <c r="BKC44" s="51"/>
      <c r="BKD44" s="51"/>
      <c r="BKE44" s="51"/>
      <c r="BKF44" s="51"/>
      <c r="BKG44" s="51"/>
      <c r="BKH44" s="51"/>
      <c r="BKI44" s="51"/>
      <c r="BKJ44" s="51"/>
      <c r="BKK44" s="51"/>
      <c r="BKL44" s="51"/>
      <c r="BKM44" s="51"/>
      <c r="BKN44" s="51"/>
      <c r="BKO44" s="51"/>
      <c r="BKP44" s="51"/>
      <c r="BKQ44" s="51"/>
      <c r="BKR44" s="51"/>
      <c r="BKS44" s="51"/>
      <c r="BKT44" s="51"/>
      <c r="BKU44" s="51"/>
      <c r="BKV44" s="51"/>
      <c r="BKW44" s="51"/>
      <c r="BKX44" s="51"/>
      <c r="BKY44" s="51"/>
      <c r="BKZ44" s="51"/>
      <c r="BLA44" s="51"/>
      <c r="BLB44" s="51"/>
      <c r="BLC44" s="51"/>
      <c r="BLD44" s="51"/>
      <c r="BLE44" s="51"/>
      <c r="BLF44" s="51"/>
      <c r="BLG44" s="51"/>
      <c r="BLH44" s="51"/>
      <c r="BLI44" s="51"/>
      <c r="BLJ44" s="51"/>
      <c r="BLK44" s="51"/>
      <c r="BLL44" s="51"/>
      <c r="BLM44" s="51"/>
      <c r="BLN44" s="51"/>
      <c r="BLO44" s="51"/>
      <c r="BLP44" s="51"/>
      <c r="BLQ44" s="51"/>
      <c r="BLR44" s="51"/>
      <c r="BLS44" s="51"/>
      <c r="BLT44" s="51"/>
      <c r="BLU44" s="51"/>
      <c r="BLV44" s="51"/>
      <c r="BLW44" s="51"/>
      <c r="BLX44" s="51"/>
      <c r="BLY44" s="51"/>
      <c r="BLZ44" s="51"/>
      <c r="BMA44" s="51"/>
      <c r="BMB44" s="51"/>
      <c r="BMC44" s="51"/>
      <c r="BMD44" s="51"/>
      <c r="BME44" s="51"/>
      <c r="BMF44" s="51"/>
      <c r="BMG44" s="51"/>
      <c r="BMH44" s="51"/>
      <c r="BMI44" s="51"/>
      <c r="BMJ44" s="51"/>
      <c r="BMK44" s="51"/>
      <c r="BML44" s="51"/>
      <c r="BMM44" s="51"/>
      <c r="BMN44" s="51"/>
      <c r="BMO44" s="51"/>
      <c r="BMP44" s="51"/>
      <c r="BMQ44" s="51"/>
      <c r="BMR44" s="51"/>
      <c r="BMS44" s="51"/>
      <c r="BMT44" s="51"/>
      <c r="BMU44" s="51"/>
      <c r="BMV44" s="51"/>
      <c r="BMW44" s="51"/>
      <c r="BMX44" s="51"/>
      <c r="BMY44" s="51"/>
      <c r="BMZ44" s="51"/>
      <c r="BNA44" s="51"/>
      <c r="BNB44" s="51"/>
      <c r="BNC44" s="51"/>
      <c r="BND44" s="51"/>
      <c r="BNE44" s="51"/>
      <c r="BNF44" s="51"/>
      <c r="BNG44" s="51"/>
      <c r="BNH44" s="51"/>
      <c r="BNI44" s="51"/>
      <c r="BNJ44" s="51"/>
      <c r="BNK44" s="51"/>
      <c r="BNL44" s="51"/>
      <c r="BNM44" s="51"/>
      <c r="BNN44" s="51"/>
      <c r="BNO44" s="51"/>
      <c r="BNP44" s="51"/>
      <c r="BNQ44" s="51"/>
      <c r="BNR44" s="51"/>
      <c r="BNS44" s="51"/>
      <c r="BNT44" s="51"/>
      <c r="BNU44" s="51"/>
      <c r="BNV44" s="51"/>
      <c r="BNW44" s="51"/>
      <c r="BNX44" s="51"/>
      <c r="BNY44" s="51"/>
      <c r="BNZ44" s="51"/>
      <c r="BOA44" s="51"/>
      <c r="BOB44" s="51"/>
      <c r="BOC44" s="51"/>
      <c r="BOD44" s="51"/>
      <c r="BOE44" s="51"/>
      <c r="BOF44" s="51"/>
      <c r="BOG44" s="51"/>
      <c r="BOH44" s="51"/>
      <c r="BOI44" s="51"/>
      <c r="BOJ44" s="51"/>
      <c r="BOK44" s="51"/>
      <c r="BOL44" s="51"/>
      <c r="BOM44" s="51"/>
      <c r="BON44" s="51"/>
      <c r="BOO44" s="51"/>
      <c r="BOP44" s="51"/>
      <c r="BOQ44" s="51"/>
    </row>
    <row r="45" spans="1:1759" s="15" customFormat="1" ht="37.5" customHeight="1" x14ac:dyDescent="0.35">
      <c r="A45" s="13"/>
      <c r="B45" s="13"/>
      <c r="C45" s="65"/>
      <c r="D45" s="22"/>
      <c r="E45" s="11" t="s">
        <v>73</v>
      </c>
      <c r="F45" s="6">
        <v>2019</v>
      </c>
      <c r="G45" s="23"/>
      <c r="H45" s="12">
        <v>365000</v>
      </c>
      <c r="I45" s="12"/>
      <c r="J45" s="12">
        <f>I45+H45</f>
        <v>365000</v>
      </c>
      <c r="K45" s="13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  <c r="ACV45" s="51"/>
      <c r="ACW45" s="51"/>
      <c r="ACX45" s="51"/>
      <c r="ACY45" s="51"/>
      <c r="ACZ45" s="51"/>
      <c r="ADA45" s="51"/>
      <c r="ADB45" s="51"/>
      <c r="ADC45" s="51"/>
      <c r="ADD45" s="51"/>
      <c r="ADE45" s="51"/>
      <c r="ADF45" s="51"/>
      <c r="ADG45" s="51"/>
      <c r="ADH45" s="51"/>
      <c r="ADI45" s="51"/>
      <c r="ADJ45" s="51"/>
      <c r="ADK45" s="51"/>
      <c r="ADL45" s="51"/>
      <c r="ADM45" s="51"/>
      <c r="ADN45" s="51"/>
      <c r="ADO45" s="51"/>
      <c r="ADP45" s="51"/>
      <c r="ADQ45" s="51"/>
      <c r="ADR45" s="51"/>
      <c r="ADS45" s="51"/>
      <c r="ADT45" s="51"/>
      <c r="ADU45" s="51"/>
      <c r="ADV45" s="51"/>
      <c r="ADW45" s="51"/>
      <c r="ADX45" s="51"/>
      <c r="ADY45" s="51"/>
      <c r="ADZ45" s="51"/>
      <c r="AEA45" s="51"/>
      <c r="AEB45" s="51"/>
      <c r="AEC45" s="51"/>
      <c r="AED45" s="51"/>
      <c r="AEE45" s="51"/>
      <c r="AEF45" s="51"/>
      <c r="AEG45" s="51"/>
      <c r="AEH45" s="51"/>
      <c r="AEI45" s="51"/>
      <c r="AEJ45" s="51"/>
      <c r="AEK45" s="51"/>
      <c r="AEL45" s="51"/>
      <c r="AEM45" s="51"/>
      <c r="AEN45" s="51"/>
      <c r="AEO45" s="51"/>
      <c r="AEP45" s="51"/>
      <c r="AEQ45" s="51"/>
      <c r="AER45" s="51"/>
      <c r="AES45" s="51"/>
      <c r="AET45" s="51"/>
      <c r="AEU45" s="51"/>
      <c r="AEV45" s="51"/>
      <c r="AEW45" s="51"/>
      <c r="AEX45" s="51"/>
      <c r="AEY45" s="51"/>
      <c r="AEZ45" s="51"/>
      <c r="AFA45" s="51"/>
      <c r="AFB45" s="51"/>
      <c r="AFC45" s="51"/>
      <c r="AFD45" s="51"/>
      <c r="AFE45" s="51"/>
      <c r="AFF45" s="51"/>
      <c r="AFG45" s="51"/>
      <c r="AFH45" s="51"/>
      <c r="AFI45" s="51"/>
      <c r="AFJ45" s="51"/>
      <c r="AFK45" s="51"/>
      <c r="AFL45" s="51"/>
      <c r="AFM45" s="51"/>
      <c r="AFN45" s="51"/>
      <c r="AFO45" s="51"/>
      <c r="AFP45" s="51"/>
      <c r="AFQ45" s="51"/>
      <c r="AFR45" s="51"/>
      <c r="AFS45" s="51"/>
      <c r="AFT45" s="51"/>
      <c r="AFU45" s="51"/>
      <c r="AFV45" s="51"/>
      <c r="AFW45" s="51"/>
      <c r="AFX45" s="51"/>
      <c r="AFY45" s="51"/>
      <c r="AFZ45" s="51"/>
      <c r="AGA45" s="51"/>
      <c r="AGB45" s="51"/>
      <c r="AGC45" s="51"/>
      <c r="AGD45" s="51"/>
      <c r="AGE45" s="51"/>
      <c r="AGF45" s="51"/>
      <c r="AGG45" s="51"/>
      <c r="AGH45" s="51"/>
      <c r="AGI45" s="51"/>
      <c r="AGJ45" s="51"/>
      <c r="AGK45" s="51"/>
      <c r="AGL45" s="51"/>
      <c r="AGM45" s="51"/>
      <c r="AGN45" s="51"/>
      <c r="AGO45" s="51"/>
      <c r="AGP45" s="51"/>
      <c r="AGQ45" s="51"/>
      <c r="AGR45" s="51"/>
      <c r="AGS45" s="51"/>
      <c r="AGT45" s="51"/>
      <c r="AGU45" s="51"/>
      <c r="AGV45" s="51"/>
      <c r="AGW45" s="51"/>
      <c r="AGX45" s="51"/>
      <c r="AGY45" s="51"/>
      <c r="AGZ45" s="51"/>
      <c r="AHA45" s="51"/>
      <c r="AHB45" s="51"/>
      <c r="AHC45" s="51"/>
      <c r="AHD45" s="51"/>
      <c r="AHE45" s="51"/>
      <c r="AHF45" s="51"/>
      <c r="AHG45" s="51"/>
      <c r="AHH45" s="51"/>
      <c r="AHI45" s="51"/>
      <c r="AHJ45" s="51"/>
      <c r="AHK45" s="51"/>
      <c r="AHL45" s="51"/>
      <c r="AHM45" s="51"/>
      <c r="AHN45" s="51"/>
      <c r="AHO45" s="51"/>
      <c r="AHP45" s="51"/>
      <c r="AHQ45" s="51"/>
      <c r="AHR45" s="51"/>
      <c r="AHS45" s="51"/>
      <c r="AHT45" s="51"/>
      <c r="AHU45" s="51"/>
      <c r="AHV45" s="51"/>
      <c r="AHW45" s="51"/>
      <c r="AHX45" s="51"/>
      <c r="AHY45" s="51"/>
      <c r="AHZ45" s="51"/>
      <c r="AIA45" s="51"/>
      <c r="AIB45" s="51"/>
      <c r="AIC45" s="51"/>
      <c r="AID45" s="51"/>
      <c r="AIE45" s="51"/>
      <c r="AIF45" s="51"/>
      <c r="AIG45" s="51"/>
      <c r="AIH45" s="51"/>
      <c r="AII45" s="51"/>
      <c r="AIJ45" s="51"/>
      <c r="AIK45" s="51"/>
      <c r="AIL45" s="51"/>
      <c r="AIM45" s="51"/>
      <c r="AIN45" s="51"/>
      <c r="AIO45" s="51"/>
      <c r="AIP45" s="51"/>
      <c r="AIQ45" s="51"/>
      <c r="AIR45" s="51"/>
      <c r="AIS45" s="51"/>
      <c r="AIT45" s="51"/>
      <c r="AIU45" s="51"/>
      <c r="AIV45" s="51"/>
      <c r="AIW45" s="51"/>
      <c r="AIX45" s="51"/>
      <c r="AIY45" s="51"/>
      <c r="AIZ45" s="51"/>
      <c r="AJA45" s="51"/>
      <c r="AJB45" s="51"/>
      <c r="AJC45" s="51"/>
      <c r="AJD45" s="51"/>
      <c r="AJE45" s="51"/>
      <c r="AJF45" s="51"/>
      <c r="AJG45" s="51"/>
      <c r="AJH45" s="51"/>
      <c r="AJI45" s="51"/>
      <c r="AJJ45" s="51"/>
      <c r="AJK45" s="51"/>
      <c r="AJL45" s="51"/>
      <c r="AJM45" s="51"/>
      <c r="AJN45" s="51"/>
      <c r="AJO45" s="51"/>
      <c r="AJP45" s="51"/>
      <c r="AJQ45" s="51"/>
      <c r="AJR45" s="51"/>
      <c r="AJS45" s="51"/>
      <c r="AJT45" s="51"/>
      <c r="AJU45" s="51"/>
      <c r="AJV45" s="51"/>
      <c r="AJW45" s="51"/>
      <c r="AJX45" s="51"/>
      <c r="AJY45" s="51"/>
      <c r="AJZ45" s="51"/>
      <c r="AKA45" s="51"/>
      <c r="AKB45" s="51"/>
      <c r="AKC45" s="51"/>
      <c r="AKD45" s="51"/>
      <c r="AKE45" s="51"/>
      <c r="AKF45" s="51"/>
      <c r="AKG45" s="51"/>
      <c r="AKH45" s="51"/>
      <c r="AKI45" s="51"/>
      <c r="AKJ45" s="51"/>
      <c r="AKK45" s="51"/>
      <c r="AKL45" s="51"/>
      <c r="AKM45" s="51"/>
      <c r="AKN45" s="51"/>
      <c r="AKO45" s="51"/>
      <c r="AKP45" s="51"/>
      <c r="AKQ45" s="51"/>
      <c r="AKR45" s="51"/>
      <c r="AKS45" s="51"/>
      <c r="AKT45" s="51"/>
      <c r="AKU45" s="51"/>
      <c r="AKV45" s="51"/>
      <c r="AKW45" s="51"/>
      <c r="AKX45" s="51"/>
      <c r="AKY45" s="51"/>
      <c r="AKZ45" s="51"/>
      <c r="ALA45" s="51"/>
      <c r="ALB45" s="51"/>
      <c r="ALC45" s="51"/>
      <c r="ALD45" s="51"/>
      <c r="ALE45" s="51"/>
      <c r="ALF45" s="51"/>
      <c r="ALG45" s="51"/>
      <c r="ALH45" s="51"/>
      <c r="ALI45" s="51"/>
      <c r="ALJ45" s="51"/>
      <c r="ALK45" s="51"/>
      <c r="ALL45" s="51"/>
      <c r="ALM45" s="51"/>
      <c r="ALN45" s="51"/>
      <c r="ALO45" s="51"/>
      <c r="ALP45" s="51"/>
      <c r="ALQ45" s="51"/>
      <c r="ALR45" s="51"/>
      <c r="ALS45" s="51"/>
      <c r="ALT45" s="51"/>
      <c r="ALU45" s="51"/>
      <c r="ALV45" s="51"/>
      <c r="ALW45" s="51"/>
      <c r="ALX45" s="51"/>
      <c r="ALY45" s="51"/>
      <c r="ALZ45" s="51"/>
      <c r="AMA45" s="51"/>
      <c r="AMB45" s="51"/>
      <c r="AMC45" s="51"/>
      <c r="AMD45" s="51"/>
      <c r="AME45" s="51"/>
      <c r="AMF45" s="51"/>
      <c r="AMG45" s="51"/>
      <c r="AMH45" s="51"/>
      <c r="AMI45" s="51"/>
      <c r="AMJ45" s="51"/>
      <c r="AMK45" s="51"/>
      <c r="AML45" s="51"/>
      <c r="AMM45" s="51"/>
      <c r="AMN45" s="51"/>
      <c r="AMO45" s="51"/>
      <c r="AMP45" s="51"/>
      <c r="AMQ45" s="51"/>
      <c r="AMR45" s="51"/>
      <c r="AMS45" s="51"/>
      <c r="AMT45" s="51"/>
      <c r="AMU45" s="51"/>
      <c r="AMV45" s="51"/>
      <c r="AMW45" s="51"/>
      <c r="AMX45" s="51"/>
      <c r="AMY45" s="51"/>
      <c r="AMZ45" s="51"/>
      <c r="ANA45" s="51"/>
      <c r="ANB45" s="51"/>
      <c r="ANC45" s="51"/>
      <c r="AND45" s="51"/>
      <c r="ANE45" s="51"/>
      <c r="ANF45" s="51"/>
      <c r="ANG45" s="51"/>
      <c r="ANH45" s="51"/>
      <c r="ANI45" s="51"/>
      <c r="ANJ45" s="51"/>
      <c r="ANK45" s="51"/>
      <c r="ANL45" s="51"/>
      <c r="ANM45" s="51"/>
      <c r="ANN45" s="51"/>
      <c r="ANO45" s="51"/>
      <c r="ANP45" s="51"/>
      <c r="ANQ45" s="51"/>
      <c r="ANR45" s="51"/>
      <c r="ANS45" s="51"/>
      <c r="ANT45" s="51"/>
      <c r="ANU45" s="51"/>
      <c r="ANV45" s="51"/>
      <c r="ANW45" s="51"/>
      <c r="ANX45" s="51"/>
      <c r="ANY45" s="51"/>
      <c r="ANZ45" s="51"/>
      <c r="AOA45" s="51"/>
      <c r="AOB45" s="51"/>
      <c r="AOC45" s="51"/>
      <c r="AOD45" s="51"/>
      <c r="AOE45" s="51"/>
      <c r="AOF45" s="51"/>
      <c r="AOG45" s="51"/>
      <c r="AOH45" s="51"/>
      <c r="AOI45" s="51"/>
      <c r="AOJ45" s="51"/>
      <c r="AOK45" s="51"/>
      <c r="AOL45" s="51"/>
      <c r="AOM45" s="51"/>
      <c r="AON45" s="51"/>
      <c r="AOO45" s="51"/>
      <c r="AOP45" s="51"/>
      <c r="AOQ45" s="51"/>
      <c r="AOR45" s="51"/>
      <c r="AOS45" s="51"/>
      <c r="AOT45" s="51"/>
      <c r="AOU45" s="51"/>
      <c r="AOV45" s="51"/>
      <c r="AOW45" s="51"/>
      <c r="AOX45" s="51"/>
      <c r="AOY45" s="51"/>
      <c r="AOZ45" s="51"/>
      <c r="APA45" s="51"/>
      <c r="APB45" s="51"/>
      <c r="APC45" s="51"/>
      <c r="APD45" s="51"/>
      <c r="APE45" s="51"/>
      <c r="APF45" s="51"/>
      <c r="APG45" s="51"/>
      <c r="APH45" s="51"/>
      <c r="API45" s="51"/>
      <c r="APJ45" s="51"/>
      <c r="APK45" s="51"/>
      <c r="APL45" s="51"/>
      <c r="APM45" s="51"/>
      <c r="APN45" s="51"/>
      <c r="APO45" s="51"/>
      <c r="APP45" s="51"/>
      <c r="APQ45" s="51"/>
      <c r="APR45" s="51"/>
      <c r="APS45" s="51"/>
      <c r="APT45" s="51"/>
      <c r="APU45" s="51"/>
      <c r="APV45" s="51"/>
      <c r="APW45" s="51"/>
      <c r="APX45" s="51"/>
      <c r="APY45" s="51"/>
      <c r="APZ45" s="51"/>
      <c r="AQA45" s="51"/>
      <c r="AQB45" s="51"/>
      <c r="AQC45" s="51"/>
      <c r="AQD45" s="51"/>
      <c r="AQE45" s="51"/>
      <c r="AQF45" s="51"/>
      <c r="AQG45" s="51"/>
      <c r="AQH45" s="51"/>
      <c r="AQI45" s="51"/>
      <c r="AQJ45" s="51"/>
      <c r="AQK45" s="51"/>
      <c r="AQL45" s="51"/>
      <c r="AQM45" s="51"/>
      <c r="AQN45" s="51"/>
      <c r="AQO45" s="51"/>
      <c r="AQP45" s="51"/>
      <c r="AQQ45" s="51"/>
      <c r="AQR45" s="51"/>
      <c r="AQS45" s="51"/>
      <c r="AQT45" s="51"/>
      <c r="AQU45" s="51"/>
      <c r="AQV45" s="51"/>
      <c r="AQW45" s="51"/>
      <c r="AQX45" s="51"/>
      <c r="AQY45" s="51"/>
      <c r="AQZ45" s="51"/>
      <c r="ARA45" s="51"/>
      <c r="ARB45" s="51"/>
      <c r="ARC45" s="51"/>
      <c r="ARD45" s="51"/>
      <c r="ARE45" s="51"/>
      <c r="ARF45" s="51"/>
      <c r="ARG45" s="51"/>
      <c r="ARH45" s="51"/>
      <c r="ARI45" s="51"/>
      <c r="ARJ45" s="51"/>
      <c r="ARK45" s="51"/>
      <c r="ARL45" s="51"/>
      <c r="ARM45" s="51"/>
      <c r="ARN45" s="51"/>
      <c r="ARO45" s="51"/>
      <c r="ARP45" s="51"/>
      <c r="ARQ45" s="51"/>
      <c r="ARR45" s="51"/>
      <c r="ARS45" s="51"/>
      <c r="ART45" s="51"/>
      <c r="ARU45" s="51"/>
      <c r="ARV45" s="51"/>
      <c r="ARW45" s="51"/>
      <c r="ARX45" s="51"/>
      <c r="ARY45" s="51"/>
      <c r="ARZ45" s="51"/>
      <c r="ASA45" s="51"/>
      <c r="ASB45" s="51"/>
      <c r="ASC45" s="51"/>
      <c r="ASD45" s="51"/>
      <c r="ASE45" s="51"/>
      <c r="ASF45" s="51"/>
      <c r="ASG45" s="51"/>
      <c r="ASH45" s="51"/>
      <c r="ASI45" s="51"/>
      <c r="ASJ45" s="51"/>
      <c r="ASK45" s="51"/>
      <c r="ASL45" s="51"/>
      <c r="ASM45" s="51"/>
      <c r="ASN45" s="51"/>
      <c r="ASO45" s="51"/>
      <c r="ASP45" s="51"/>
      <c r="ASQ45" s="51"/>
      <c r="ASR45" s="51"/>
      <c r="ASS45" s="51"/>
      <c r="AST45" s="51"/>
      <c r="ASU45" s="51"/>
      <c r="ASV45" s="51"/>
      <c r="ASW45" s="51"/>
      <c r="ASX45" s="51"/>
      <c r="ASY45" s="51"/>
      <c r="ASZ45" s="51"/>
      <c r="ATA45" s="51"/>
      <c r="ATB45" s="51"/>
      <c r="ATC45" s="51"/>
      <c r="ATD45" s="51"/>
      <c r="ATE45" s="51"/>
      <c r="ATF45" s="51"/>
      <c r="ATG45" s="51"/>
      <c r="ATH45" s="51"/>
      <c r="ATI45" s="51"/>
      <c r="ATJ45" s="51"/>
      <c r="ATK45" s="51"/>
      <c r="ATL45" s="51"/>
      <c r="ATM45" s="51"/>
      <c r="ATN45" s="51"/>
      <c r="ATO45" s="51"/>
      <c r="ATP45" s="51"/>
      <c r="ATQ45" s="51"/>
      <c r="ATR45" s="51"/>
      <c r="ATS45" s="51"/>
      <c r="ATT45" s="51"/>
      <c r="ATU45" s="51"/>
      <c r="ATV45" s="51"/>
      <c r="ATW45" s="51"/>
      <c r="ATX45" s="51"/>
      <c r="ATY45" s="51"/>
      <c r="ATZ45" s="51"/>
      <c r="AUA45" s="51"/>
      <c r="AUB45" s="51"/>
      <c r="AUC45" s="51"/>
      <c r="AUD45" s="51"/>
      <c r="AUE45" s="51"/>
      <c r="AUF45" s="51"/>
      <c r="AUG45" s="51"/>
      <c r="AUH45" s="51"/>
      <c r="AUI45" s="51"/>
      <c r="AUJ45" s="51"/>
      <c r="AUK45" s="51"/>
      <c r="AUL45" s="51"/>
      <c r="AUM45" s="51"/>
      <c r="AUN45" s="51"/>
      <c r="AUO45" s="51"/>
      <c r="AUP45" s="51"/>
      <c r="AUQ45" s="51"/>
      <c r="AUR45" s="51"/>
      <c r="AUS45" s="51"/>
      <c r="AUT45" s="51"/>
      <c r="AUU45" s="51"/>
      <c r="AUV45" s="51"/>
      <c r="AUW45" s="51"/>
      <c r="AUX45" s="51"/>
      <c r="AUY45" s="51"/>
      <c r="AUZ45" s="51"/>
      <c r="AVA45" s="51"/>
      <c r="AVB45" s="51"/>
      <c r="AVC45" s="51"/>
      <c r="AVD45" s="51"/>
      <c r="AVE45" s="51"/>
      <c r="AVF45" s="51"/>
      <c r="AVG45" s="51"/>
      <c r="AVH45" s="51"/>
      <c r="AVI45" s="51"/>
      <c r="AVJ45" s="51"/>
      <c r="AVK45" s="51"/>
      <c r="AVL45" s="51"/>
      <c r="AVM45" s="51"/>
      <c r="AVN45" s="51"/>
      <c r="AVO45" s="51"/>
      <c r="AVP45" s="51"/>
      <c r="AVQ45" s="51"/>
      <c r="AVR45" s="51"/>
      <c r="AVS45" s="51"/>
      <c r="AVT45" s="51"/>
      <c r="AVU45" s="51"/>
      <c r="AVV45" s="51"/>
      <c r="AVW45" s="51"/>
      <c r="AVX45" s="51"/>
      <c r="AVY45" s="51"/>
      <c r="AVZ45" s="51"/>
      <c r="AWA45" s="51"/>
      <c r="AWB45" s="51"/>
      <c r="AWC45" s="51"/>
      <c r="AWD45" s="51"/>
      <c r="AWE45" s="51"/>
      <c r="AWF45" s="51"/>
      <c r="AWG45" s="51"/>
      <c r="AWH45" s="51"/>
      <c r="AWI45" s="51"/>
      <c r="AWJ45" s="51"/>
      <c r="AWK45" s="51"/>
      <c r="AWL45" s="51"/>
      <c r="AWM45" s="51"/>
      <c r="AWN45" s="51"/>
      <c r="AWO45" s="51"/>
      <c r="AWP45" s="51"/>
      <c r="AWQ45" s="51"/>
      <c r="AWR45" s="51"/>
      <c r="AWS45" s="51"/>
      <c r="AWT45" s="51"/>
      <c r="AWU45" s="51"/>
      <c r="AWV45" s="51"/>
      <c r="AWW45" s="51"/>
      <c r="AWX45" s="51"/>
      <c r="AWY45" s="51"/>
      <c r="AWZ45" s="51"/>
      <c r="AXA45" s="51"/>
      <c r="AXB45" s="51"/>
      <c r="AXC45" s="51"/>
      <c r="AXD45" s="51"/>
      <c r="AXE45" s="51"/>
      <c r="AXF45" s="51"/>
      <c r="AXG45" s="51"/>
      <c r="AXH45" s="51"/>
      <c r="AXI45" s="51"/>
      <c r="AXJ45" s="51"/>
      <c r="AXK45" s="51"/>
      <c r="AXL45" s="51"/>
      <c r="AXM45" s="51"/>
      <c r="AXN45" s="51"/>
      <c r="AXO45" s="51"/>
      <c r="AXP45" s="51"/>
      <c r="AXQ45" s="51"/>
      <c r="AXR45" s="51"/>
      <c r="AXS45" s="51"/>
      <c r="AXT45" s="51"/>
      <c r="AXU45" s="51"/>
      <c r="AXV45" s="51"/>
      <c r="AXW45" s="51"/>
      <c r="AXX45" s="51"/>
      <c r="AXY45" s="51"/>
      <c r="AXZ45" s="51"/>
      <c r="AYA45" s="51"/>
      <c r="AYB45" s="51"/>
      <c r="AYC45" s="51"/>
      <c r="AYD45" s="51"/>
      <c r="AYE45" s="51"/>
      <c r="AYF45" s="51"/>
      <c r="AYG45" s="51"/>
      <c r="AYH45" s="51"/>
      <c r="AYI45" s="51"/>
      <c r="AYJ45" s="51"/>
      <c r="AYK45" s="51"/>
      <c r="AYL45" s="51"/>
      <c r="AYM45" s="51"/>
      <c r="AYN45" s="51"/>
      <c r="AYO45" s="51"/>
      <c r="AYP45" s="51"/>
      <c r="AYQ45" s="51"/>
      <c r="AYR45" s="51"/>
      <c r="AYS45" s="51"/>
      <c r="AYT45" s="51"/>
      <c r="AYU45" s="51"/>
      <c r="AYV45" s="51"/>
      <c r="AYW45" s="51"/>
      <c r="AYX45" s="51"/>
      <c r="AYY45" s="51"/>
      <c r="AYZ45" s="51"/>
      <c r="AZA45" s="51"/>
      <c r="AZB45" s="51"/>
      <c r="AZC45" s="51"/>
      <c r="AZD45" s="51"/>
      <c r="AZE45" s="51"/>
      <c r="AZF45" s="51"/>
      <c r="AZG45" s="51"/>
      <c r="AZH45" s="51"/>
      <c r="AZI45" s="51"/>
      <c r="AZJ45" s="51"/>
      <c r="AZK45" s="51"/>
      <c r="AZL45" s="51"/>
      <c r="AZM45" s="51"/>
      <c r="AZN45" s="51"/>
      <c r="AZO45" s="51"/>
      <c r="AZP45" s="51"/>
      <c r="AZQ45" s="51"/>
      <c r="AZR45" s="51"/>
      <c r="AZS45" s="51"/>
      <c r="AZT45" s="51"/>
      <c r="AZU45" s="51"/>
      <c r="AZV45" s="51"/>
      <c r="AZW45" s="51"/>
      <c r="AZX45" s="51"/>
      <c r="AZY45" s="51"/>
      <c r="AZZ45" s="51"/>
      <c r="BAA45" s="51"/>
      <c r="BAB45" s="51"/>
      <c r="BAC45" s="51"/>
      <c r="BAD45" s="51"/>
      <c r="BAE45" s="51"/>
      <c r="BAF45" s="51"/>
      <c r="BAG45" s="51"/>
      <c r="BAH45" s="51"/>
      <c r="BAI45" s="51"/>
      <c r="BAJ45" s="51"/>
      <c r="BAK45" s="51"/>
      <c r="BAL45" s="51"/>
      <c r="BAM45" s="51"/>
      <c r="BAN45" s="51"/>
      <c r="BAO45" s="51"/>
      <c r="BAP45" s="51"/>
      <c r="BAQ45" s="51"/>
      <c r="BAR45" s="51"/>
      <c r="BAS45" s="51"/>
      <c r="BAT45" s="51"/>
      <c r="BAU45" s="51"/>
      <c r="BAV45" s="51"/>
      <c r="BAW45" s="51"/>
      <c r="BAX45" s="51"/>
      <c r="BAY45" s="51"/>
      <c r="BAZ45" s="51"/>
      <c r="BBA45" s="51"/>
      <c r="BBB45" s="51"/>
      <c r="BBC45" s="51"/>
      <c r="BBD45" s="51"/>
      <c r="BBE45" s="51"/>
      <c r="BBF45" s="51"/>
      <c r="BBG45" s="51"/>
      <c r="BBH45" s="51"/>
      <c r="BBI45" s="51"/>
      <c r="BBJ45" s="51"/>
      <c r="BBK45" s="51"/>
      <c r="BBL45" s="51"/>
      <c r="BBM45" s="51"/>
      <c r="BBN45" s="51"/>
      <c r="BBO45" s="51"/>
      <c r="BBP45" s="51"/>
      <c r="BBQ45" s="51"/>
      <c r="BBR45" s="51"/>
      <c r="BBS45" s="51"/>
      <c r="BBT45" s="51"/>
      <c r="BBU45" s="51"/>
      <c r="BBV45" s="51"/>
      <c r="BBW45" s="51"/>
      <c r="BBX45" s="51"/>
      <c r="BBY45" s="51"/>
      <c r="BBZ45" s="51"/>
      <c r="BCA45" s="51"/>
      <c r="BCB45" s="51"/>
      <c r="BCC45" s="51"/>
      <c r="BCD45" s="51"/>
      <c r="BCE45" s="51"/>
      <c r="BCF45" s="51"/>
      <c r="BCG45" s="51"/>
      <c r="BCH45" s="51"/>
      <c r="BCI45" s="51"/>
      <c r="BCJ45" s="51"/>
      <c r="BCK45" s="51"/>
      <c r="BCL45" s="51"/>
      <c r="BCM45" s="51"/>
      <c r="BCN45" s="51"/>
      <c r="BCO45" s="51"/>
      <c r="BCP45" s="51"/>
      <c r="BCQ45" s="51"/>
      <c r="BCR45" s="51"/>
      <c r="BCS45" s="51"/>
      <c r="BCT45" s="51"/>
      <c r="BCU45" s="51"/>
      <c r="BCV45" s="51"/>
      <c r="BCW45" s="51"/>
      <c r="BCX45" s="51"/>
      <c r="BCY45" s="51"/>
      <c r="BCZ45" s="51"/>
      <c r="BDA45" s="51"/>
      <c r="BDB45" s="51"/>
      <c r="BDC45" s="51"/>
      <c r="BDD45" s="51"/>
      <c r="BDE45" s="51"/>
      <c r="BDF45" s="51"/>
      <c r="BDG45" s="51"/>
      <c r="BDH45" s="51"/>
      <c r="BDI45" s="51"/>
      <c r="BDJ45" s="51"/>
      <c r="BDK45" s="51"/>
      <c r="BDL45" s="51"/>
      <c r="BDM45" s="51"/>
      <c r="BDN45" s="51"/>
      <c r="BDO45" s="51"/>
      <c r="BDP45" s="51"/>
      <c r="BDQ45" s="51"/>
      <c r="BDR45" s="51"/>
      <c r="BDS45" s="51"/>
      <c r="BDT45" s="51"/>
      <c r="BDU45" s="51"/>
      <c r="BDV45" s="51"/>
      <c r="BDW45" s="51"/>
      <c r="BDX45" s="51"/>
      <c r="BDY45" s="51"/>
      <c r="BDZ45" s="51"/>
      <c r="BEA45" s="51"/>
      <c r="BEB45" s="51"/>
      <c r="BEC45" s="51"/>
      <c r="BED45" s="51"/>
      <c r="BEE45" s="51"/>
      <c r="BEF45" s="51"/>
      <c r="BEG45" s="51"/>
      <c r="BEH45" s="51"/>
      <c r="BEI45" s="51"/>
      <c r="BEJ45" s="51"/>
      <c r="BEK45" s="51"/>
      <c r="BEL45" s="51"/>
      <c r="BEM45" s="51"/>
      <c r="BEN45" s="51"/>
      <c r="BEO45" s="51"/>
      <c r="BEP45" s="51"/>
      <c r="BEQ45" s="51"/>
      <c r="BER45" s="51"/>
      <c r="BES45" s="51"/>
      <c r="BET45" s="51"/>
      <c r="BEU45" s="51"/>
      <c r="BEV45" s="51"/>
      <c r="BEW45" s="51"/>
      <c r="BEX45" s="51"/>
      <c r="BEY45" s="51"/>
      <c r="BEZ45" s="51"/>
      <c r="BFA45" s="51"/>
      <c r="BFB45" s="51"/>
      <c r="BFC45" s="51"/>
      <c r="BFD45" s="51"/>
      <c r="BFE45" s="51"/>
      <c r="BFF45" s="51"/>
      <c r="BFG45" s="51"/>
      <c r="BFH45" s="51"/>
      <c r="BFI45" s="51"/>
      <c r="BFJ45" s="51"/>
      <c r="BFK45" s="51"/>
      <c r="BFL45" s="51"/>
      <c r="BFM45" s="51"/>
      <c r="BFN45" s="51"/>
      <c r="BFO45" s="51"/>
      <c r="BFP45" s="51"/>
      <c r="BFQ45" s="51"/>
      <c r="BFR45" s="51"/>
      <c r="BFS45" s="51"/>
      <c r="BFT45" s="51"/>
      <c r="BFU45" s="51"/>
      <c r="BFV45" s="51"/>
      <c r="BFW45" s="51"/>
      <c r="BFX45" s="51"/>
      <c r="BFY45" s="51"/>
      <c r="BFZ45" s="51"/>
      <c r="BGA45" s="51"/>
      <c r="BGB45" s="51"/>
      <c r="BGC45" s="51"/>
      <c r="BGD45" s="51"/>
      <c r="BGE45" s="51"/>
      <c r="BGF45" s="51"/>
      <c r="BGG45" s="51"/>
      <c r="BGH45" s="51"/>
      <c r="BGI45" s="51"/>
      <c r="BGJ45" s="51"/>
      <c r="BGK45" s="51"/>
      <c r="BGL45" s="51"/>
      <c r="BGM45" s="51"/>
      <c r="BGN45" s="51"/>
      <c r="BGO45" s="51"/>
      <c r="BGP45" s="51"/>
      <c r="BGQ45" s="51"/>
      <c r="BGR45" s="51"/>
      <c r="BGS45" s="51"/>
      <c r="BGT45" s="51"/>
      <c r="BGU45" s="51"/>
      <c r="BGV45" s="51"/>
      <c r="BGW45" s="51"/>
      <c r="BGX45" s="51"/>
      <c r="BGY45" s="51"/>
      <c r="BGZ45" s="51"/>
      <c r="BHA45" s="51"/>
      <c r="BHB45" s="51"/>
      <c r="BHC45" s="51"/>
      <c r="BHD45" s="51"/>
      <c r="BHE45" s="51"/>
      <c r="BHF45" s="51"/>
      <c r="BHG45" s="51"/>
      <c r="BHH45" s="51"/>
      <c r="BHI45" s="51"/>
      <c r="BHJ45" s="51"/>
      <c r="BHK45" s="51"/>
      <c r="BHL45" s="51"/>
      <c r="BHM45" s="51"/>
      <c r="BHN45" s="51"/>
      <c r="BHO45" s="51"/>
      <c r="BHP45" s="51"/>
      <c r="BHQ45" s="51"/>
      <c r="BHR45" s="51"/>
      <c r="BHS45" s="51"/>
      <c r="BHT45" s="51"/>
      <c r="BHU45" s="51"/>
      <c r="BHV45" s="51"/>
      <c r="BHW45" s="51"/>
      <c r="BHX45" s="51"/>
      <c r="BHY45" s="51"/>
      <c r="BHZ45" s="51"/>
      <c r="BIA45" s="51"/>
      <c r="BIB45" s="51"/>
      <c r="BIC45" s="51"/>
      <c r="BID45" s="51"/>
      <c r="BIE45" s="51"/>
      <c r="BIF45" s="51"/>
      <c r="BIG45" s="51"/>
      <c r="BIH45" s="51"/>
      <c r="BII45" s="51"/>
      <c r="BIJ45" s="51"/>
      <c r="BIK45" s="51"/>
      <c r="BIL45" s="51"/>
      <c r="BIM45" s="51"/>
      <c r="BIN45" s="51"/>
      <c r="BIO45" s="51"/>
      <c r="BIP45" s="51"/>
      <c r="BIQ45" s="51"/>
      <c r="BIR45" s="51"/>
      <c r="BIS45" s="51"/>
      <c r="BIT45" s="51"/>
      <c r="BIU45" s="51"/>
      <c r="BIV45" s="51"/>
      <c r="BIW45" s="51"/>
      <c r="BIX45" s="51"/>
      <c r="BIY45" s="51"/>
      <c r="BIZ45" s="51"/>
      <c r="BJA45" s="51"/>
      <c r="BJB45" s="51"/>
      <c r="BJC45" s="51"/>
      <c r="BJD45" s="51"/>
      <c r="BJE45" s="51"/>
      <c r="BJF45" s="51"/>
      <c r="BJG45" s="51"/>
      <c r="BJH45" s="51"/>
      <c r="BJI45" s="51"/>
      <c r="BJJ45" s="51"/>
      <c r="BJK45" s="51"/>
      <c r="BJL45" s="51"/>
      <c r="BJM45" s="51"/>
      <c r="BJN45" s="51"/>
      <c r="BJO45" s="51"/>
      <c r="BJP45" s="51"/>
      <c r="BJQ45" s="51"/>
      <c r="BJR45" s="51"/>
      <c r="BJS45" s="51"/>
      <c r="BJT45" s="51"/>
      <c r="BJU45" s="51"/>
      <c r="BJV45" s="51"/>
      <c r="BJW45" s="51"/>
      <c r="BJX45" s="51"/>
      <c r="BJY45" s="51"/>
      <c r="BJZ45" s="51"/>
      <c r="BKA45" s="51"/>
      <c r="BKB45" s="51"/>
      <c r="BKC45" s="51"/>
      <c r="BKD45" s="51"/>
      <c r="BKE45" s="51"/>
      <c r="BKF45" s="51"/>
      <c r="BKG45" s="51"/>
      <c r="BKH45" s="51"/>
      <c r="BKI45" s="51"/>
      <c r="BKJ45" s="51"/>
      <c r="BKK45" s="51"/>
      <c r="BKL45" s="51"/>
      <c r="BKM45" s="51"/>
      <c r="BKN45" s="51"/>
      <c r="BKO45" s="51"/>
      <c r="BKP45" s="51"/>
      <c r="BKQ45" s="51"/>
      <c r="BKR45" s="51"/>
      <c r="BKS45" s="51"/>
      <c r="BKT45" s="51"/>
      <c r="BKU45" s="51"/>
      <c r="BKV45" s="51"/>
      <c r="BKW45" s="51"/>
      <c r="BKX45" s="51"/>
      <c r="BKY45" s="51"/>
      <c r="BKZ45" s="51"/>
      <c r="BLA45" s="51"/>
      <c r="BLB45" s="51"/>
      <c r="BLC45" s="51"/>
      <c r="BLD45" s="51"/>
      <c r="BLE45" s="51"/>
      <c r="BLF45" s="51"/>
      <c r="BLG45" s="51"/>
      <c r="BLH45" s="51"/>
      <c r="BLI45" s="51"/>
      <c r="BLJ45" s="51"/>
      <c r="BLK45" s="51"/>
      <c r="BLL45" s="51"/>
      <c r="BLM45" s="51"/>
      <c r="BLN45" s="51"/>
      <c r="BLO45" s="51"/>
      <c r="BLP45" s="51"/>
      <c r="BLQ45" s="51"/>
      <c r="BLR45" s="51"/>
      <c r="BLS45" s="51"/>
      <c r="BLT45" s="51"/>
      <c r="BLU45" s="51"/>
      <c r="BLV45" s="51"/>
      <c r="BLW45" s="51"/>
      <c r="BLX45" s="51"/>
      <c r="BLY45" s="51"/>
      <c r="BLZ45" s="51"/>
      <c r="BMA45" s="51"/>
      <c r="BMB45" s="51"/>
      <c r="BMC45" s="51"/>
      <c r="BMD45" s="51"/>
      <c r="BME45" s="51"/>
      <c r="BMF45" s="51"/>
      <c r="BMG45" s="51"/>
      <c r="BMH45" s="51"/>
      <c r="BMI45" s="51"/>
      <c r="BMJ45" s="51"/>
      <c r="BMK45" s="51"/>
      <c r="BML45" s="51"/>
      <c r="BMM45" s="51"/>
      <c r="BMN45" s="51"/>
      <c r="BMO45" s="51"/>
      <c r="BMP45" s="51"/>
      <c r="BMQ45" s="51"/>
      <c r="BMR45" s="51"/>
      <c r="BMS45" s="51"/>
      <c r="BMT45" s="51"/>
      <c r="BMU45" s="51"/>
      <c r="BMV45" s="51"/>
      <c r="BMW45" s="51"/>
      <c r="BMX45" s="51"/>
      <c r="BMY45" s="51"/>
      <c r="BMZ45" s="51"/>
      <c r="BNA45" s="51"/>
      <c r="BNB45" s="51"/>
      <c r="BNC45" s="51"/>
      <c r="BND45" s="51"/>
      <c r="BNE45" s="51"/>
      <c r="BNF45" s="51"/>
      <c r="BNG45" s="51"/>
      <c r="BNH45" s="51"/>
      <c r="BNI45" s="51"/>
      <c r="BNJ45" s="51"/>
      <c r="BNK45" s="51"/>
      <c r="BNL45" s="51"/>
      <c r="BNM45" s="51"/>
      <c r="BNN45" s="51"/>
      <c r="BNO45" s="51"/>
      <c r="BNP45" s="51"/>
      <c r="BNQ45" s="51"/>
      <c r="BNR45" s="51"/>
      <c r="BNS45" s="51"/>
      <c r="BNT45" s="51"/>
      <c r="BNU45" s="51"/>
      <c r="BNV45" s="51"/>
      <c r="BNW45" s="51"/>
      <c r="BNX45" s="51"/>
      <c r="BNY45" s="51"/>
      <c r="BNZ45" s="51"/>
      <c r="BOA45" s="51"/>
      <c r="BOB45" s="51"/>
      <c r="BOC45" s="51"/>
      <c r="BOD45" s="51"/>
      <c r="BOE45" s="51"/>
      <c r="BOF45" s="51"/>
      <c r="BOG45" s="51"/>
      <c r="BOH45" s="51"/>
      <c r="BOI45" s="51"/>
      <c r="BOJ45" s="51"/>
      <c r="BOK45" s="51"/>
      <c r="BOL45" s="51"/>
      <c r="BOM45" s="51"/>
      <c r="BON45" s="51"/>
      <c r="BOO45" s="51"/>
      <c r="BOP45" s="51"/>
      <c r="BOQ45" s="51"/>
    </row>
    <row r="46" spans="1:1759" s="15" customFormat="1" ht="28.5" customHeight="1" x14ac:dyDescent="0.35">
      <c r="A46" s="13"/>
      <c r="B46" s="13"/>
      <c r="C46" s="65"/>
      <c r="D46" s="22" t="s">
        <v>70</v>
      </c>
      <c r="E46" s="22"/>
      <c r="F46" s="13"/>
      <c r="G46" s="23"/>
      <c r="H46" s="24">
        <v>365000</v>
      </c>
      <c r="I46" s="24"/>
      <c r="J46" s="24">
        <v>365000</v>
      </c>
      <c r="K46" s="13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  <c r="ACV46" s="51"/>
      <c r="ACW46" s="51"/>
      <c r="ACX46" s="51"/>
      <c r="ACY46" s="51"/>
      <c r="ACZ46" s="51"/>
      <c r="ADA46" s="51"/>
      <c r="ADB46" s="51"/>
      <c r="ADC46" s="51"/>
      <c r="ADD46" s="51"/>
      <c r="ADE46" s="51"/>
      <c r="ADF46" s="51"/>
      <c r="ADG46" s="51"/>
      <c r="ADH46" s="51"/>
      <c r="ADI46" s="51"/>
      <c r="ADJ46" s="51"/>
      <c r="ADK46" s="51"/>
      <c r="ADL46" s="51"/>
      <c r="ADM46" s="51"/>
      <c r="ADN46" s="51"/>
      <c r="ADO46" s="51"/>
      <c r="ADP46" s="51"/>
      <c r="ADQ46" s="51"/>
      <c r="ADR46" s="51"/>
      <c r="ADS46" s="51"/>
      <c r="ADT46" s="51"/>
      <c r="ADU46" s="51"/>
      <c r="ADV46" s="51"/>
      <c r="ADW46" s="51"/>
      <c r="ADX46" s="51"/>
      <c r="ADY46" s="51"/>
      <c r="ADZ46" s="51"/>
      <c r="AEA46" s="51"/>
      <c r="AEB46" s="51"/>
      <c r="AEC46" s="51"/>
      <c r="AED46" s="51"/>
      <c r="AEE46" s="51"/>
      <c r="AEF46" s="51"/>
      <c r="AEG46" s="51"/>
      <c r="AEH46" s="51"/>
      <c r="AEI46" s="51"/>
      <c r="AEJ46" s="51"/>
      <c r="AEK46" s="51"/>
      <c r="AEL46" s="51"/>
      <c r="AEM46" s="51"/>
      <c r="AEN46" s="51"/>
      <c r="AEO46" s="51"/>
      <c r="AEP46" s="51"/>
      <c r="AEQ46" s="51"/>
      <c r="AER46" s="51"/>
      <c r="AES46" s="51"/>
      <c r="AET46" s="51"/>
      <c r="AEU46" s="51"/>
      <c r="AEV46" s="51"/>
      <c r="AEW46" s="51"/>
      <c r="AEX46" s="51"/>
      <c r="AEY46" s="51"/>
      <c r="AEZ46" s="51"/>
      <c r="AFA46" s="51"/>
      <c r="AFB46" s="51"/>
      <c r="AFC46" s="51"/>
      <c r="AFD46" s="51"/>
      <c r="AFE46" s="51"/>
      <c r="AFF46" s="51"/>
      <c r="AFG46" s="51"/>
      <c r="AFH46" s="51"/>
      <c r="AFI46" s="51"/>
      <c r="AFJ46" s="51"/>
      <c r="AFK46" s="51"/>
      <c r="AFL46" s="51"/>
      <c r="AFM46" s="51"/>
      <c r="AFN46" s="51"/>
      <c r="AFO46" s="51"/>
      <c r="AFP46" s="51"/>
      <c r="AFQ46" s="51"/>
      <c r="AFR46" s="51"/>
      <c r="AFS46" s="51"/>
      <c r="AFT46" s="51"/>
      <c r="AFU46" s="51"/>
      <c r="AFV46" s="51"/>
      <c r="AFW46" s="51"/>
      <c r="AFX46" s="51"/>
      <c r="AFY46" s="51"/>
      <c r="AFZ46" s="51"/>
      <c r="AGA46" s="51"/>
      <c r="AGB46" s="51"/>
      <c r="AGC46" s="51"/>
      <c r="AGD46" s="51"/>
      <c r="AGE46" s="51"/>
      <c r="AGF46" s="51"/>
      <c r="AGG46" s="51"/>
      <c r="AGH46" s="51"/>
      <c r="AGI46" s="51"/>
      <c r="AGJ46" s="51"/>
      <c r="AGK46" s="51"/>
      <c r="AGL46" s="51"/>
      <c r="AGM46" s="51"/>
      <c r="AGN46" s="51"/>
      <c r="AGO46" s="51"/>
      <c r="AGP46" s="51"/>
      <c r="AGQ46" s="51"/>
      <c r="AGR46" s="51"/>
      <c r="AGS46" s="51"/>
      <c r="AGT46" s="51"/>
      <c r="AGU46" s="51"/>
      <c r="AGV46" s="51"/>
      <c r="AGW46" s="51"/>
      <c r="AGX46" s="51"/>
      <c r="AGY46" s="51"/>
      <c r="AGZ46" s="51"/>
      <c r="AHA46" s="51"/>
      <c r="AHB46" s="51"/>
      <c r="AHC46" s="51"/>
      <c r="AHD46" s="51"/>
      <c r="AHE46" s="51"/>
      <c r="AHF46" s="51"/>
      <c r="AHG46" s="51"/>
      <c r="AHH46" s="51"/>
      <c r="AHI46" s="51"/>
      <c r="AHJ46" s="51"/>
      <c r="AHK46" s="51"/>
      <c r="AHL46" s="51"/>
      <c r="AHM46" s="51"/>
      <c r="AHN46" s="51"/>
      <c r="AHO46" s="51"/>
      <c r="AHP46" s="51"/>
      <c r="AHQ46" s="51"/>
      <c r="AHR46" s="51"/>
      <c r="AHS46" s="51"/>
      <c r="AHT46" s="51"/>
      <c r="AHU46" s="51"/>
      <c r="AHV46" s="51"/>
      <c r="AHW46" s="51"/>
      <c r="AHX46" s="51"/>
      <c r="AHY46" s="51"/>
      <c r="AHZ46" s="51"/>
      <c r="AIA46" s="51"/>
      <c r="AIB46" s="51"/>
      <c r="AIC46" s="51"/>
      <c r="AID46" s="51"/>
      <c r="AIE46" s="51"/>
      <c r="AIF46" s="51"/>
      <c r="AIG46" s="51"/>
      <c r="AIH46" s="51"/>
      <c r="AII46" s="51"/>
      <c r="AIJ46" s="51"/>
      <c r="AIK46" s="51"/>
      <c r="AIL46" s="51"/>
      <c r="AIM46" s="51"/>
      <c r="AIN46" s="51"/>
      <c r="AIO46" s="51"/>
      <c r="AIP46" s="51"/>
      <c r="AIQ46" s="51"/>
      <c r="AIR46" s="51"/>
      <c r="AIS46" s="51"/>
      <c r="AIT46" s="51"/>
      <c r="AIU46" s="51"/>
      <c r="AIV46" s="51"/>
      <c r="AIW46" s="51"/>
      <c r="AIX46" s="51"/>
      <c r="AIY46" s="51"/>
      <c r="AIZ46" s="51"/>
      <c r="AJA46" s="51"/>
      <c r="AJB46" s="51"/>
      <c r="AJC46" s="51"/>
      <c r="AJD46" s="51"/>
      <c r="AJE46" s="51"/>
      <c r="AJF46" s="51"/>
      <c r="AJG46" s="51"/>
      <c r="AJH46" s="51"/>
      <c r="AJI46" s="51"/>
      <c r="AJJ46" s="51"/>
      <c r="AJK46" s="51"/>
      <c r="AJL46" s="51"/>
      <c r="AJM46" s="51"/>
      <c r="AJN46" s="51"/>
      <c r="AJO46" s="51"/>
      <c r="AJP46" s="51"/>
      <c r="AJQ46" s="51"/>
      <c r="AJR46" s="51"/>
      <c r="AJS46" s="51"/>
      <c r="AJT46" s="51"/>
      <c r="AJU46" s="51"/>
      <c r="AJV46" s="51"/>
      <c r="AJW46" s="51"/>
      <c r="AJX46" s="51"/>
      <c r="AJY46" s="51"/>
      <c r="AJZ46" s="51"/>
      <c r="AKA46" s="51"/>
      <c r="AKB46" s="51"/>
      <c r="AKC46" s="51"/>
      <c r="AKD46" s="51"/>
      <c r="AKE46" s="51"/>
      <c r="AKF46" s="51"/>
      <c r="AKG46" s="51"/>
      <c r="AKH46" s="51"/>
      <c r="AKI46" s="51"/>
      <c r="AKJ46" s="51"/>
      <c r="AKK46" s="51"/>
      <c r="AKL46" s="51"/>
      <c r="AKM46" s="51"/>
      <c r="AKN46" s="51"/>
      <c r="AKO46" s="51"/>
      <c r="AKP46" s="51"/>
      <c r="AKQ46" s="51"/>
      <c r="AKR46" s="51"/>
      <c r="AKS46" s="51"/>
      <c r="AKT46" s="51"/>
      <c r="AKU46" s="51"/>
      <c r="AKV46" s="51"/>
      <c r="AKW46" s="51"/>
      <c r="AKX46" s="51"/>
      <c r="AKY46" s="51"/>
      <c r="AKZ46" s="51"/>
      <c r="ALA46" s="51"/>
      <c r="ALB46" s="51"/>
      <c r="ALC46" s="51"/>
      <c r="ALD46" s="51"/>
      <c r="ALE46" s="51"/>
      <c r="ALF46" s="51"/>
      <c r="ALG46" s="51"/>
      <c r="ALH46" s="51"/>
      <c r="ALI46" s="51"/>
      <c r="ALJ46" s="51"/>
      <c r="ALK46" s="51"/>
      <c r="ALL46" s="51"/>
      <c r="ALM46" s="51"/>
      <c r="ALN46" s="51"/>
      <c r="ALO46" s="51"/>
      <c r="ALP46" s="51"/>
      <c r="ALQ46" s="51"/>
      <c r="ALR46" s="51"/>
      <c r="ALS46" s="51"/>
      <c r="ALT46" s="51"/>
      <c r="ALU46" s="51"/>
      <c r="ALV46" s="51"/>
      <c r="ALW46" s="51"/>
      <c r="ALX46" s="51"/>
      <c r="ALY46" s="51"/>
      <c r="ALZ46" s="51"/>
      <c r="AMA46" s="51"/>
      <c r="AMB46" s="51"/>
      <c r="AMC46" s="51"/>
      <c r="AMD46" s="51"/>
      <c r="AME46" s="51"/>
      <c r="AMF46" s="51"/>
      <c r="AMG46" s="51"/>
      <c r="AMH46" s="51"/>
      <c r="AMI46" s="51"/>
      <c r="AMJ46" s="51"/>
      <c r="AMK46" s="51"/>
      <c r="AML46" s="51"/>
      <c r="AMM46" s="51"/>
      <c r="AMN46" s="51"/>
      <c r="AMO46" s="51"/>
      <c r="AMP46" s="51"/>
      <c r="AMQ46" s="51"/>
      <c r="AMR46" s="51"/>
      <c r="AMS46" s="51"/>
      <c r="AMT46" s="51"/>
      <c r="AMU46" s="51"/>
      <c r="AMV46" s="51"/>
      <c r="AMW46" s="51"/>
      <c r="AMX46" s="51"/>
      <c r="AMY46" s="51"/>
      <c r="AMZ46" s="51"/>
      <c r="ANA46" s="51"/>
      <c r="ANB46" s="51"/>
      <c r="ANC46" s="51"/>
      <c r="AND46" s="51"/>
      <c r="ANE46" s="51"/>
      <c r="ANF46" s="51"/>
      <c r="ANG46" s="51"/>
      <c r="ANH46" s="51"/>
      <c r="ANI46" s="51"/>
      <c r="ANJ46" s="51"/>
      <c r="ANK46" s="51"/>
      <c r="ANL46" s="51"/>
      <c r="ANM46" s="51"/>
      <c r="ANN46" s="51"/>
      <c r="ANO46" s="51"/>
      <c r="ANP46" s="51"/>
      <c r="ANQ46" s="51"/>
      <c r="ANR46" s="51"/>
      <c r="ANS46" s="51"/>
      <c r="ANT46" s="51"/>
      <c r="ANU46" s="51"/>
      <c r="ANV46" s="51"/>
      <c r="ANW46" s="51"/>
      <c r="ANX46" s="51"/>
      <c r="ANY46" s="51"/>
      <c r="ANZ46" s="51"/>
      <c r="AOA46" s="51"/>
      <c r="AOB46" s="51"/>
      <c r="AOC46" s="51"/>
      <c r="AOD46" s="51"/>
      <c r="AOE46" s="51"/>
      <c r="AOF46" s="51"/>
      <c r="AOG46" s="51"/>
      <c r="AOH46" s="51"/>
      <c r="AOI46" s="51"/>
      <c r="AOJ46" s="51"/>
      <c r="AOK46" s="51"/>
      <c r="AOL46" s="51"/>
      <c r="AOM46" s="51"/>
      <c r="AON46" s="51"/>
      <c r="AOO46" s="51"/>
      <c r="AOP46" s="51"/>
      <c r="AOQ46" s="51"/>
      <c r="AOR46" s="51"/>
      <c r="AOS46" s="51"/>
      <c r="AOT46" s="51"/>
      <c r="AOU46" s="51"/>
      <c r="AOV46" s="51"/>
      <c r="AOW46" s="51"/>
      <c r="AOX46" s="51"/>
      <c r="AOY46" s="51"/>
      <c r="AOZ46" s="51"/>
      <c r="APA46" s="51"/>
      <c r="APB46" s="51"/>
      <c r="APC46" s="51"/>
      <c r="APD46" s="51"/>
      <c r="APE46" s="51"/>
      <c r="APF46" s="51"/>
      <c r="APG46" s="51"/>
      <c r="APH46" s="51"/>
      <c r="API46" s="51"/>
      <c r="APJ46" s="51"/>
      <c r="APK46" s="51"/>
      <c r="APL46" s="51"/>
      <c r="APM46" s="51"/>
      <c r="APN46" s="51"/>
      <c r="APO46" s="51"/>
      <c r="APP46" s="51"/>
      <c r="APQ46" s="51"/>
      <c r="APR46" s="51"/>
      <c r="APS46" s="51"/>
      <c r="APT46" s="51"/>
      <c r="APU46" s="51"/>
      <c r="APV46" s="51"/>
      <c r="APW46" s="51"/>
      <c r="APX46" s="51"/>
      <c r="APY46" s="51"/>
      <c r="APZ46" s="51"/>
      <c r="AQA46" s="51"/>
      <c r="AQB46" s="51"/>
      <c r="AQC46" s="51"/>
      <c r="AQD46" s="51"/>
      <c r="AQE46" s="51"/>
      <c r="AQF46" s="51"/>
      <c r="AQG46" s="51"/>
      <c r="AQH46" s="51"/>
      <c r="AQI46" s="51"/>
      <c r="AQJ46" s="51"/>
      <c r="AQK46" s="51"/>
      <c r="AQL46" s="51"/>
      <c r="AQM46" s="51"/>
      <c r="AQN46" s="51"/>
      <c r="AQO46" s="51"/>
      <c r="AQP46" s="51"/>
      <c r="AQQ46" s="51"/>
      <c r="AQR46" s="51"/>
      <c r="AQS46" s="51"/>
      <c r="AQT46" s="51"/>
      <c r="AQU46" s="51"/>
      <c r="AQV46" s="51"/>
      <c r="AQW46" s="51"/>
      <c r="AQX46" s="51"/>
      <c r="AQY46" s="51"/>
      <c r="AQZ46" s="51"/>
      <c r="ARA46" s="51"/>
      <c r="ARB46" s="51"/>
      <c r="ARC46" s="51"/>
      <c r="ARD46" s="51"/>
      <c r="ARE46" s="51"/>
      <c r="ARF46" s="51"/>
      <c r="ARG46" s="51"/>
      <c r="ARH46" s="51"/>
      <c r="ARI46" s="51"/>
      <c r="ARJ46" s="51"/>
      <c r="ARK46" s="51"/>
      <c r="ARL46" s="51"/>
      <c r="ARM46" s="51"/>
      <c r="ARN46" s="51"/>
      <c r="ARO46" s="51"/>
      <c r="ARP46" s="51"/>
      <c r="ARQ46" s="51"/>
      <c r="ARR46" s="51"/>
      <c r="ARS46" s="51"/>
      <c r="ART46" s="51"/>
      <c r="ARU46" s="51"/>
      <c r="ARV46" s="51"/>
      <c r="ARW46" s="51"/>
      <c r="ARX46" s="51"/>
      <c r="ARY46" s="51"/>
      <c r="ARZ46" s="51"/>
      <c r="ASA46" s="51"/>
      <c r="ASB46" s="51"/>
      <c r="ASC46" s="51"/>
      <c r="ASD46" s="51"/>
      <c r="ASE46" s="51"/>
      <c r="ASF46" s="51"/>
      <c r="ASG46" s="51"/>
      <c r="ASH46" s="51"/>
      <c r="ASI46" s="51"/>
      <c r="ASJ46" s="51"/>
      <c r="ASK46" s="51"/>
      <c r="ASL46" s="51"/>
      <c r="ASM46" s="51"/>
      <c r="ASN46" s="51"/>
      <c r="ASO46" s="51"/>
      <c r="ASP46" s="51"/>
      <c r="ASQ46" s="51"/>
      <c r="ASR46" s="51"/>
      <c r="ASS46" s="51"/>
      <c r="AST46" s="51"/>
      <c r="ASU46" s="51"/>
      <c r="ASV46" s="51"/>
      <c r="ASW46" s="51"/>
      <c r="ASX46" s="51"/>
      <c r="ASY46" s="51"/>
      <c r="ASZ46" s="51"/>
      <c r="ATA46" s="51"/>
      <c r="ATB46" s="51"/>
      <c r="ATC46" s="51"/>
      <c r="ATD46" s="51"/>
      <c r="ATE46" s="51"/>
      <c r="ATF46" s="51"/>
      <c r="ATG46" s="51"/>
      <c r="ATH46" s="51"/>
      <c r="ATI46" s="51"/>
      <c r="ATJ46" s="51"/>
      <c r="ATK46" s="51"/>
      <c r="ATL46" s="51"/>
      <c r="ATM46" s="51"/>
      <c r="ATN46" s="51"/>
      <c r="ATO46" s="51"/>
      <c r="ATP46" s="51"/>
      <c r="ATQ46" s="51"/>
      <c r="ATR46" s="51"/>
      <c r="ATS46" s="51"/>
      <c r="ATT46" s="51"/>
      <c r="ATU46" s="51"/>
      <c r="ATV46" s="51"/>
      <c r="ATW46" s="51"/>
      <c r="ATX46" s="51"/>
      <c r="ATY46" s="51"/>
      <c r="ATZ46" s="51"/>
      <c r="AUA46" s="51"/>
      <c r="AUB46" s="51"/>
      <c r="AUC46" s="51"/>
      <c r="AUD46" s="51"/>
      <c r="AUE46" s="51"/>
      <c r="AUF46" s="51"/>
      <c r="AUG46" s="51"/>
      <c r="AUH46" s="51"/>
      <c r="AUI46" s="51"/>
      <c r="AUJ46" s="51"/>
      <c r="AUK46" s="51"/>
      <c r="AUL46" s="51"/>
      <c r="AUM46" s="51"/>
      <c r="AUN46" s="51"/>
      <c r="AUO46" s="51"/>
      <c r="AUP46" s="51"/>
      <c r="AUQ46" s="51"/>
      <c r="AUR46" s="51"/>
      <c r="AUS46" s="51"/>
      <c r="AUT46" s="51"/>
      <c r="AUU46" s="51"/>
      <c r="AUV46" s="51"/>
      <c r="AUW46" s="51"/>
      <c r="AUX46" s="51"/>
      <c r="AUY46" s="51"/>
      <c r="AUZ46" s="51"/>
      <c r="AVA46" s="51"/>
      <c r="AVB46" s="51"/>
      <c r="AVC46" s="51"/>
      <c r="AVD46" s="51"/>
      <c r="AVE46" s="51"/>
      <c r="AVF46" s="51"/>
      <c r="AVG46" s="51"/>
      <c r="AVH46" s="51"/>
      <c r="AVI46" s="51"/>
      <c r="AVJ46" s="51"/>
      <c r="AVK46" s="51"/>
      <c r="AVL46" s="51"/>
      <c r="AVM46" s="51"/>
      <c r="AVN46" s="51"/>
      <c r="AVO46" s="51"/>
      <c r="AVP46" s="51"/>
      <c r="AVQ46" s="51"/>
      <c r="AVR46" s="51"/>
      <c r="AVS46" s="51"/>
      <c r="AVT46" s="51"/>
      <c r="AVU46" s="51"/>
      <c r="AVV46" s="51"/>
      <c r="AVW46" s="51"/>
      <c r="AVX46" s="51"/>
      <c r="AVY46" s="51"/>
      <c r="AVZ46" s="51"/>
      <c r="AWA46" s="51"/>
      <c r="AWB46" s="51"/>
      <c r="AWC46" s="51"/>
      <c r="AWD46" s="51"/>
      <c r="AWE46" s="51"/>
      <c r="AWF46" s="51"/>
      <c r="AWG46" s="51"/>
      <c r="AWH46" s="51"/>
      <c r="AWI46" s="51"/>
      <c r="AWJ46" s="51"/>
      <c r="AWK46" s="51"/>
      <c r="AWL46" s="51"/>
      <c r="AWM46" s="51"/>
      <c r="AWN46" s="51"/>
      <c r="AWO46" s="51"/>
      <c r="AWP46" s="51"/>
      <c r="AWQ46" s="51"/>
      <c r="AWR46" s="51"/>
      <c r="AWS46" s="51"/>
      <c r="AWT46" s="51"/>
      <c r="AWU46" s="51"/>
      <c r="AWV46" s="51"/>
      <c r="AWW46" s="51"/>
      <c r="AWX46" s="51"/>
      <c r="AWY46" s="51"/>
      <c r="AWZ46" s="51"/>
      <c r="AXA46" s="51"/>
      <c r="AXB46" s="51"/>
      <c r="AXC46" s="51"/>
      <c r="AXD46" s="51"/>
      <c r="AXE46" s="51"/>
      <c r="AXF46" s="51"/>
      <c r="AXG46" s="51"/>
      <c r="AXH46" s="51"/>
      <c r="AXI46" s="51"/>
      <c r="AXJ46" s="51"/>
      <c r="AXK46" s="51"/>
      <c r="AXL46" s="51"/>
      <c r="AXM46" s="51"/>
      <c r="AXN46" s="51"/>
      <c r="AXO46" s="51"/>
      <c r="AXP46" s="51"/>
      <c r="AXQ46" s="51"/>
      <c r="AXR46" s="51"/>
      <c r="AXS46" s="51"/>
      <c r="AXT46" s="51"/>
      <c r="AXU46" s="51"/>
      <c r="AXV46" s="51"/>
      <c r="AXW46" s="51"/>
      <c r="AXX46" s="51"/>
      <c r="AXY46" s="51"/>
      <c r="AXZ46" s="51"/>
      <c r="AYA46" s="51"/>
      <c r="AYB46" s="51"/>
      <c r="AYC46" s="51"/>
      <c r="AYD46" s="51"/>
      <c r="AYE46" s="51"/>
      <c r="AYF46" s="51"/>
      <c r="AYG46" s="51"/>
      <c r="AYH46" s="51"/>
      <c r="AYI46" s="51"/>
      <c r="AYJ46" s="51"/>
      <c r="AYK46" s="51"/>
      <c r="AYL46" s="51"/>
      <c r="AYM46" s="51"/>
      <c r="AYN46" s="51"/>
      <c r="AYO46" s="51"/>
      <c r="AYP46" s="51"/>
      <c r="AYQ46" s="51"/>
      <c r="AYR46" s="51"/>
      <c r="AYS46" s="51"/>
      <c r="AYT46" s="51"/>
      <c r="AYU46" s="51"/>
      <c r="AYV46" s="51"/>
      <c r="AYW46" s="51"/>
      <c r="AYX46" s="51"/>
      <c r="AYY46" s="51"/>
      <c r="AYZ46" s="51"/>
      <c r="AZA46" s="51"/>
      <c r="AZB46" s="51"/>
      <c r="AZC46" s="51"/>
      <c r="AZD46" s="51"/>
      <c r="AZE46" s="51"/>
      <c r="AZF46" s="51"/>
      <c r="AZG46" s="51"/>
      <c r="AZH46" s="51"/>
      <c r="AZI46" s="51"/>
      <c r="AZJ46" s="51"/>
      <c r="AZK46" s="51"/>
      <c r="AZL46" s="51"/>
      <c r="AZM46" s="51"/>
      <c r="AZN46" s="51"/>
      <c r="AZO46" s="51"/>
      <c r="AZP46" s="51"/>
      <c r="AZQ46" s="51"/>
      <c r="AZR46" s="51"/>
      <c r="AZS46" s="51"/>
      <c r="AZT46" s="51"/>
      <c r="AZU46" s="51"/>
      <c r="AZV46" s="51"/>
      <c r="AZW46" s="51"/>
      <c r="AZX46" s="51"/>
      <c r="AZY46" s="51"/>
      <c r="AZZ46" s="51"/>
      <c r="BAA46" s="51"/>
      <c r="BAB46" s="51"/>
      <c r="BAC46" s="51"/>
      <c r="BAD46" s="51"/>
      <c r="BAE46" s="51"/>
      <c r="BAF46" s="51"/>
      <c r="BAG46" s="51"/>
      <c r="BAH46" s="51"/>
      <c r="BAI46" s="51"/>
      <c r="BAJ46" s="51"/>
      <c r="BAK46" s="51"/>
      <c r="BAL46" s="51"/>
      <c r="BAM46" s="51"/>
      <c r="BAN46" s="51"/>
      <c r="BAO46" s="51"/>
      <c r="BAP46" s="51"/>
      <c r="BAQ46" s="51"/>
      <c r="BAR46" s="51"/>
      <c r="BAS46" s="51"/>
      <c r="BAT46" s="51"/>
      <c r="BAU46" s="51"/>
      <c r="BAV46" s="51"/>
      <c r="BAW46" s="51"/>
      <c r="BAX46" s="51"/>
      <c r="BAY46" s="51"/>
      <c r="BAZ46" s="51"/>
      <c r="BBA46" s="51"/>
      <c r="BBB46" s="51"/>
      <c r="BBC46" s="51"/>
      <c r="BBD46" s="51"/>
      <c r="BBE46" s="51"/>
      <c r="BBF46" s="51"/>
      <c r="BBG46" s="51"/>
      <c r="BBH46" s="51"/>
      <c r="BBI46" s="51"/>
      <c r="BBJ46" s="51"/>
      <c r="BBK46" s="51"/>
      <c r="BBL46" s="51"/>
      <c r="BBM46" s="51"/>
      <c r="BBN46" s="51"/>
      <c r="BBO46" s="51"/>
      <c r="BBP46" s="51"/>
      <c r="BBQ46" s="51"/>
      <c r="BBR46" s="51"/>
      <c r="BBS46" s="51"/>
      <c r="BBT46" s="51"/>
      <c r="BBU46" s="51"/>
      <c r="BBV46" s="51"/>
      <c r="BBW46" s="51"/>
      <c r="BBX46" s="51"/>
      <c r="BBY46" s="51"/>
      <c r="BBZ46" s="51"/>
      <c r="BCA46" s="51"/>
      <c r="BCB46" s="51"/>
      <c r="BCC46" s="51"/>
      <c r="BCD46" s="51"/>
      <c r="BCE46" s="51"/>
      <c r="BCF46" s="51"/>
      <c r="BCG46" s="51"/>
      <c r="BCH46" s="51"/>
      <c r="BCI46" s="51"/>
      <c r="BCJ46" s="51"/>
      <c r="BCK46" s="51"/>
      <c r="BCL46" s="51"/>
      <c r="BCM46" s="51"/>
      <c r="BCN46" s="51"/>
      <c r="BCO46" s="51"/>
      <c r="BCP46" s="51"/>
      <c r="BCQ46" s="51"/>
      <c r="BCR46" s="51"/>
      <c r="BCS46" s="51"/>
      <c r="BCT46" s="51"/>
      <c r="BCU46" s="51"/>
      <c r="BCV46" s="51"/>
      <c r="BCW46" s="51"/>
      <c r="BCX46" s="51"/>
      <c r="BCY46" s="51"/>
      <c r="BCZ46" s="51"/>
      <c r="BDA46" s="51"/>
      <c r="BDB46" s="51"/>
      <c r="BDC46" s="51"/>
      <c r="BDD46" s="51"/>
      <c r="BDE46" s="51"/>
      <c r="BDF46" s="51"/>
      <c r="BDG46" s="51"/>
      <c r="BDH46" s="51"/>
      <c r="BDI46" s="51"/>
      <c r="BDJ46" s="51"/>
      <c r="BDK46" s="51"/>
      <c r="BDL46" s="51"/>
      <c r="BDM46" s="51"/>
      <c r="BDN46" s="51"/>
      <c r="BDO46" s="51"/>
      <c r="BDP46" s="51"/>
      <c r="BDQ46" s="51"/>
      <c r="BDR46" s="51"/>
      <c r="BDS46" s="51"/>
      <c r="BDT46" s="51"/>
      <c r="BDU46" s="51"/>
      <c r="BDV46" s="51"/>
      <c r="BDW46" s="51"/>
      <c r="BDX46" s="51"/>
      <c r="BDY46" s="51"/>
      <c r="BDZ46" s="51"/>
      <c r="BEA46" s="51"/>
      <c r="BEB46" s="51"/>
      <c r="BEC46" s="51"/>
      <c r="BED46" s="51"/>
      <c r="BEE46" s="51"/>
      <c r="BEF46" s="51"/>
      <c r="BEG46" s="51"/>
      <c r="BEH46" s="51"/>
      <c r="BEI46" s="51"/>
      <c r="BEJ46" s="51"/>
      <c r="BEK46" s="51"/>
      <c r="BEL46" s="51"/>
      <c r="BEM46" s="51"/>
      <c r="BEN46" s="51"/>
      <c r="BEO46" s="51"/>
      <c r="BEP46" s="51"/>
      <c r="BEQ46" s="51"/>
      <c r="BER46" s="51"/>
      <c r="BES46" s="51"/>
      <c r="BET46" s="51"/>
      <c r="BEU46" s="51"/>
      <c r="BEV46" s="51"/>
      <c r="BEW46" s="51"/>
      <c r="BEX46" s="51"/>
      <c r="BEY46" s="51"/>
      <c r="BEZ46" s="51"/>
      <c r="BFA46" s="51"/>
      <c r="BFB46" s="51"/>
      <c r="BFC46" s="51"/>
      <c r="BFD46" s="51"/>
      <c r="BFE46" s="51"/>
      <c r="BFF46" s="51"/>
      <c r="BFG46" s="51"/>
      <c r="BFH46" s="51"/>
      <c r="BFI46" s="51"/>
      <c r="BFJ46" s="51"/>
      <c r="BFK46" s="51"/>
      <c r="BFL46" s="51"/>
      <c r="BFM46" s="51"/>
      <c r="BFN46" s="51"/>
      <c r="BFO46" s="51"/>
      <c r="BFP46" s="51"/>
      <c r="BFQ46" s="51"/>
      <c r="BFR46" s="51"/>
      <c r="BFS46" s="51"/>
      <c r="BFT46" s="51"/>
      <c r="BFU46" s="51"/>
      <c r="BFV46" s="51"/>
      <c r="BFW46" s="51"/>
      <c r="BFX46" s="51"/>
      <c r="BFY46" s="51"/>
      <c r="BFZ46" s="51"/>
      <c r="BGA46" s="51"/>
      <c r="BGB46" s="51"/>
      <c r="BGC46" s="51"/>
      <c r="BGD46" s="51"/>
      <c r="BGE46" s="51"/>
      <c r="BGF46" s="51"/>
      <c r="BGG46" s="51"/>
      <c r="BGH46" s="51"/>
      <c r="BGI46" s="51"/>
      <c r="BGJ46" s="51"/>
      <c r="BGK46" s="51"/>
      <c r="BGL46" s="51"/>
      <c r="BGM46" s="51"/>
      <c r="BGN46" s="51"/>
      <c r="BGO46" s="51"/>
      <c r="BGP46" s="51"/>
      <c r="BGQ46" s="51"/>
      <c r="BGR46" s="51"/>
      <c r="BGS46" s="51"/>
      <c r="BGT46" s="51"/>
      <c r="BGU46" s="51"/>
      <c r="BGV46" s="51"/>
      <c r="BGW46" s="51"/>
      <c r="BGX46" s="51"/>
      <c r="BGY46" s="51"/>
      <c r="BGZ46" s="51"/>
      <c r="BHA46" s="51"/>
      <c r="BHB46" s="51"/>
      <c r="BHC46" s="51"/>
      <c r="BHD46" s="51"/>
      <c r="BHE46" s="51"/>
      <c r="BHF46" s="51"/>
      <c r="BHG46" s="51"/>
      <c r="BHH46" s="51"/>
      <c r="BHI46" s="51"/>
      <c r="BHJ46" s="51"/>
      <c r="BHK46" s="51"/>
      <c r="BHL46" s="51"/>
      <c r="BHM46" s="51"/>
      <c r="BHN46" s="51"/>
      <c r="BHO46" s="51"/>
      <c r="BHP46" s="51"/>
      <c r="BHQ46" s="51"/>
      <c r="BHR46" s="51"/>
      <c r="BHS46" s="51"/>
      <c r="BHT46" s="51"/>
      <c r="BHU46" s="51"/>
      <c r="BHV46" s="51"/>
      <c r="BHW46" s="51"/>
      <c r="BHX46" s="51"/>
      <c r="BHY46" s="51"/>
      <c r="BHZ46" s="51"/>
      <c r="BIA46" s="51"/>
      <c r="BIB46" s="51"/>
      <c r="BIC46" s="51"/>
      <c r="BID46" s="51"/>
      <c r="BIE46" s="51"/>
      <c r="BIF46" s="51"/>
      <c r="BIG46" s="51"/>
      <c r="BIH46" s="51"/>
      <c r="BII46" s="51"/>
      <c r="BIJ46" s="51"/>
      <c r="BIK46" s="51"/>
      <c r="BIL46" s="51"/>
      <c r="BIM46" s="51"/>
      <c r="BIN46" s="51"/>
      <c r="BIO46" s="51"/>
      <c r="BIP46" s="51"/>
      <c r="BIQ46" s="51"/>
      <c r="BIR46" s="51"/>
      <c r="BIS46" s="51"/>
      <c r="BIT46" s="51"/>
      <c r="BIU46" s="51"/>
      <c r="BIV46" s="51"/>
      <c r="BIW46" s="51"/>
      <c r="BIX46" s="51"/>
      <c r="BIY46" s="51"/>
      <c r="BIZ46" s="51"/>
      <c r="BJA46" s="51"/>
      <c r="BJB46" s="51"/>
      <c r="BJC46" s="51"/>
      <c r="BJD46" s="51"/>
      <c r="BJE46" s="51"/>
      <c r="BJF46" s="51"/>
      <c r="BJG46" s="51"/>
      <c r="BJH46" s="51"/>
      <c r="BJI46" s="51"/>
      <c r="BJJ46" s="51"/>
      <c r="BJK46" s="51"/>
      <c r="BJL46" s="51"/>
      <c r="BJM46" s="51"/>
      <c r="BJN46" s="51"/>
      <c r="BJO46" s="51"/>
      <c r="BJP46" s="51"/>
      <c r="BJQ46" s="51"/>
      <c r="BJR46" s="51"/>
      <c r="BJS46" s="51"/>
      <c r="BJT46" s="51"/>
      <c r="BJU46" s="51"/>
      <c r="BJV46" s="51"/>
      <c r="BJW46" s="51"/>
      <c r="BJX46" s="51"/>
      <c r="BJY46" s="51"/>
      <c r="BJZ46" s="51"/>
      <c r="BKA46" s="51"/>
      <c r="BKB46" s="51"/>
      <c r="BKC46" s="51"/>
      <c r="BKD46" s="51"/>
      <c r="BKE46" s="51"/>
      <c r="BKF46" s="51"/>
      <c r="BKG46" s="51"/>
      <c r="BKH46" s="51"/>
      <c r="BKI46" s="51"/>
      <c r="BKJ46" s="51"/>
      <c r="BKK46" s="51"/>
      <c r="BKL46" s="51"/>
      <c r="BKM46" s="51"/>
      <c r="BKN46" s="51"/>
      <c r="BKO46" s="51"/>
      <c r="BKP46" s="51"/>
      <c r="BKQ46" s="51"/>
      <c r="BKR46" s="51"/>
      <c r="BKS46" s="51"/>
      <c r="BKT46" s="51"/>
      <c r="BKU46" s="51"/>
      <c r="BKV46" s="51"/>
      <c r="BKW46" s="51"/>
      <c r="BKX46" s="51"/>
      <c r="BKY46" s="51"/>
      <c r="BKZ46" s="51"/>
      <c r="BLA46" s="51"/>
      <c r="BLB46" s="51"/>
      <c r="BLC46" s="51"/>
      <c r="BLD46" s="51"/>
      <c r="BLE46" s="51"/>
      <c r="BLF46" s="51"/>
      <c r="BLG46" s="51"/>
      <c r="BLH46" s="51"/>
      <c r="BLI46" s="51"/>
      <c r="BLJ46" s="51"/>
      <c r="BLK46" s="51"/>
      <c r="BLL46" s="51"/>
      <c r="BLM46" s="51"/>
      <c r="BLN46" s="51"/>
      <c r="BLO46" s="51"/>
      <c r="BLP46" s="51"/>
      <c r="BLQ46" s="51"/>
      <c r="BLR46" s="51"/>
      <c r="BLS46" s="51"/>
      <c r="BLT46" s="51"/>
      <c r="BLU46" s="51"/>
      <c r="BLV46" s="51"/>
      <c r="BLW46" s="51"/>
      <c r="BLX46" s="51"/>
      <c r="BLY46" s="51"/>
      <c r="BLZ46" s="51"/>
      <c r="BMA46" s="51"/>
      <c r="BMB46" s="51"/>
      <c r="BMC46" s="51"/>
      <c r="BMD46" s="51"/>
      <c r="BME46" s="51"/>
      <c r="BMF46" s="51"/>
      <c r="BMG46" s="51"/>
      <c r="BMH46" s="51"/>
      <c r="BMI46" s="51"/>
      <c r="BMJ46" s="51"/>
      <c r="BMK46" s="51"/>
      <c r="BML46" s="51"/>
      <c r="BMM46" s="51"/>
      <c r="BMN46" s="51"/>
      <c r="BMO46" s="51"/>
      <c r="BMP46" s="51"/>
      <c r="BMQ46" s="51"/>
      <c r="BMR46" s="51"/>
      <c r="BMS46" s="51"/>
      <c r="BMT46" s="51"/>
      <c r="BMU46" s="51"/>
      <c r="BMV46" s="51"/>
      <c r="BMW46" s="51"/>
      <c r="BMX46" s="51"/>
      <c r="BMY46" s="51"/>
      <c r="BMZ46" s="51"/>
      <c r="BNA46" s="51"/>
      <c r="BNB46" s="51"/>
      <c r="BNC46" s="51"/>
      <c r="BND46" s="51"/>
      <c r="BNE46" s="51"/>
      <c r="BNF46" s="51"/>
      <c r="BNG46" s="51"/>
      <c r="BNH46" s="51"/>
      <c r="BNI46" s="51"/>
      <c r="BNJ46" s="51"/>
      <c r="BNK46" s="51"/>
      <c r="BNL46" s="51"/>
      <c r="BNM46" s="51"/>
      <c r="BNN46" s="51"/>
      <c r="BNO46" s="51"/>
      <c r="BNP46" s="51"/>
      <c r="BNQ46" s="51"/>
      <c r="BNR46" s="51"/>
      <c r="BNS46" s="51"/>
      <c r="BNT46" s="51"/>
      <c r="BNU46" s="51"/>
      <c r="BNV46" s="51"/>
      <c r="BNW46" s="51"/>
      <c r="BNX46" s="51"/>
      <c r="BNY46" s="51"/>
      <c r="BNZ46" s="51"/>
      <c r="BOA46" s="51"/>
      <c r="BOB46" s="51"/>
      <c r="BOC46" s="51"/>
      <c r="BOD46" s="51"/>
      <c r="BOE46" s="51"/>
      <c r="BOF46" s="51"/>
      <c r="BOG46" s="51"/>
      <c r="BOH46" s="51"/>
      <c r="BOI46" s="51"/>
      <c r="BOJ46" s="51"/>
      <c r="BOK46" s="51"/>
      <c r="BOL46" s="51"/>
      <c r="BOM46" s="51"/>
      <c r="BON46" s="51"/>
      <c r="BOO46" s="51"/>
      <c r="BOP46" s="51"/>
      <c r="BOQ46" s="51"/>
    </row>
    <row r="47" spans="1:1759" ht="87" customHeight="1" x14ac:dyDescent="0.35">
      <c r="A47" s="6"/>
      <c r="B47" s="6"/>
      <c r="C47" s="6"/>
      <c r="D47" s="6"/>
      <c r="E47" s="11" t="s">
        <v>59</v>
      </c>
      <c r="F47" s="6" t="s">
        <v>41</v>
      </c>
      <c r="G47" s="17">
        <v>18069199</v>
      </c>
      <c r="H47" s="12">
        <v>3320295.57</v>
      </c>
      <c r="I47" s="12"/>
      <c r="J47" s="12">
        <f t="shared" ref="J47" si="12">H47+I47</f>
        <v>3320295.57</v>
      </c>
      <c r="K47" s="6">
        <v>80.099999999999994</v>
      </c>
    </row>
    <row r="48" spans="1:1759" s="15" customFormat="1" ht="25.5" customHeight="1" x14ac:dyDescent="0.35">
      <c r="A48" s="13"/>
      <c r="B48" s="13"/>
      <c r="C48" s="13"/>
      <c r="D48" s="22" t="s">
        <v>70</v>
      </c>
      <c r="E48" s="22"/>
      <c r="F48" s="13"/>
      <c r="G48" s="23"/>
      <c r="H48" s="24">
        <v>3200000</v>
      </c>
      <c r="I48" s="24"/>
      <c r="J48" s="24">
        <f>I48+H48</f>
        <v>3200000</v>
      </c>
      <c r="K48" s="13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  <c r="ALT48" s="51"/>
      <c r="ALU48" s="51"/>
      <c r="ALV48" s="51"/>
      <c r="ALW48" s="51"/>
      <c r="ALX48" s="51"/>
      <c r="ALY48" s="51"/>
      <c r="ALZ48" s="51"/>
      <c r="AMA48" s="51"/>
      <c r="AMB48" s="51"/>
      <c r="AMC48" s="51"/>
      <c r="AMD48" s="51"/>
      <c r="AME48" s="51"/>
      <c r="AMF48" s="51"/>
      <c r="AMG48" s="51"/>
      <c r="AMH48" s="51"/>
      <c r="AMI48" s="51"/>
      <c r="AMJ48" s="51"/>
      <c r="AMK48" s="51"/>
      <c r="AML48" s="51"/>
      <c r="AMM48" s="51"/>
      <c r="AMN48" s="51"/>
      <c r="AMO48" s="51"/>
      <c r="AMP48" s="51"/>
      <c r="AMQ48" s="51"/>
      <c r="AMR48" s="51"/>
      <c r="AMS48" s="51"/>
      <c r="AMT48" s="51"/>
      <c r="AMU48" s="51"/>
      <c r="AMV48" s="51"/>
      <c r="AMW48" s="51"/>
      <c r="AMX48" s="51"/>
      <c r="AMY48" s="51"/>
      <c r="AMZ48" s="51"/>
      <c r="ANA48" s="51"/>
      <c r="ANB48" s="51"/>
      <c r="ANC48" s="51"/>
      <c r="AND48" s="51"/>
      <c r="ANE48" s="51"/>
      <c r="ANF48" s="51"/>
      <c r="ANG48" s="51"/>
      <c r="ANH48" s="51"/>
      <c r="ANI48" s="51"/>
      <c r="ANJ48" s="51"/>
      <c r="ANK48" s="51"/>
      <c r="ANL48" s="51"/>
      <c r="ANM48" s="51"/>
      <c r="ANN48" s="51"/>
      <c r="ANO48" s="51"/>
      <c r="ANP48" s="51"/>
      <c r="ANQ48" s="51"/>
      <c r="ANR48" s="51"/>
      <c r="ANS48" s="51"/>
      <c r="ANT48" s="51"/>
      <c r="ANU48" s="51"/>
      <c r="ANV48" s="51"/>
      <c r="ANW48" s="51"/>
      <c r="ANX48" s="51"/>
      <c r="ANY48" s="51"/>
      <c r="ANZ48" s="51"/>
      <c r="AOA48" s="51"/>
      <c r="AOB48" s="51"/>
      <c r="AOC48" s="51"/>
      <c r="AOD48" s="51"/>
      <c r="AOE48" s="51"/>
      <c r="AOF48" s="51"/>
      <c r="AOG48" s="51"/>
      <c r="AOH48" s="51"/>
      <c r="AOI48" s="51"/>
      <c r="AOJ48" s="51"/>
      <c r="AOK48" s="51"/>
      <c r="AOL48" s="51"/>
      <c r="AOM48" s="51"/>
      <c r="AON48" s="51"/>
      <c r="AOO48" s="51"/>
      <c r="AOP48" s="51"/>
      <c r="AOQ48" s="51"/>
      <c r="AOR48" s="51"/>
      <c r="AOS48" s="51"/>
      <c r="AOT48" s="51"/>
      <c r="AOU48" s="51"/>
      <c r="AOV48" s="51"/>
      <c r="AOW48" s="51"/>
      <c r="AOX48" s="51"/>
      <c r="AOY48" s="51"/>
      <c r="AOZ48" s="51"/>
      <c r="APA48" s="51"/>
      <c r="APB48" s="51"/>
      <c r="APC48" s="51"/>
      <c r="APD48" s="51"/>
      <c r="APE48" s="51"/>
      <c r="APF48" s="51"/>
      <c r="APG48" s="51"/>
      <c r="APH48" s="51"/>
      <c r="API48" s="51"/>
      <c r="APJ48" s="51"/>
      <c r="APK48" s="51"/>
      <c r="APL48" s="51"/>
      <c r="APM48" s="51"/>
      <c r="APN48" s="51"/>
      <c r="APO48" s="51"/>
      <c r="APP48" s="51"/>
      <c r="APQ48" s="51"/>
      <c r="APR48" s="51"/>
      <c r="APS48" s="51"/>
      <c r="APT48" s="51"/>
      <c r="APU48" s="51"/>
      <c r="APV48" s="51"/>
      <c r="APW48" s="51"/>
      <c r="APX48" s="51"/>
      <c r="APY48" s="51"/>
      <c r="APZ48" s="51"/>
      <c r="AQA48" s="51"/>
      <c r="AQB48" s="51"/>
      <c r="AQC48" s="51"/>
      <c r="AQD48" s="51"/>
      <c r="AQE48" s="51"/>
      <c r="AQF48" s="51"/>
      <c r="AQG48" s="51"/>
      <c r="AQH48" s="51"/>
      <c r="AQI48" s="51"/>
      <c r="AQJ48" s="51"/>
      <c r="AQK48" s="51"/>
      <c r="AQL48" s="51"/>
      <c r="AQM48" s="51"/>
      <c r="AQN48" s="51"/>
      <c r="AQO48" s="51"/>
      <c r="AQP48" s="51"/>
      <c r="AQQ48" s="51"/>
      <c r="AQR48" s="51"/>
      <c r="AQS48" s="51"/>
      <c r="AQT48" s="51"/>
      <c r="AQU48" s="51"/>
      <c r="AQV48" s="51"/>
      <c r="AQW48" s="51"/>
      <c r="AQX48" s="51"/>
      <c r="AQY48" s="51"/>
      <c r="AQZ48" s="51"/>
      <c r="ARA48" s="51"/>
      <c r="ARB48" s="51"/>
      <c r="ARC48" s="51"/>
      <c r="ARD48" s="51"/>
      <c r="ARE48" s="51"/>
      <c r="ARF48" s="51"/>
      <c r="ARG48" s="51"/>
      <c r="ARH48" s="51"/>
      <c r="ARI48" s="51"/>
      <c r="ARJ48" s="51"/>
      <c r="ARK48" s="51"/>
      <c r="ARL48" s="51"/>
      <c r="ARM48" s="51"/>
      <c r="ARN48" s="51"/>
      <c r="ARO48" s="51"/>
      <c r="ARP48" s="51"/>
      <c r="ARQ48" s="51"/>
      <c r="ARR48" s="51"/>
      <c r="ARS48" s="51"/>
      <c r="ART48" s="51"/>
      <c r="ARU48" s="51"/>
      <c r="ARV48" s="51"/>
      <c r="ARW48" s="51"/>
      <c r="ARX48" s="51"/>
      <c r="ARY48" s="51"/>
      <c r="ARZ48" s="51"/>
      <c r="ASA48" s="51"/>
      <c r="ASB48" s="51"/>
      <c r="ASC48" s="51"/>
      <c r="ASD48" s="51"/>
      <c r="ASE48" s="51"/>
      <c r="ASF48" s="51"/>
      <c r="ASG48" s="51"/>
      <c r="ASH48" s="51"/>
      <c r="ASI48" s="51"/>
      <c r="ASJ48" s="51"/>
      <c r="ASK48" s="51"/>
      <c r="ASL48" s="51"/>
      <c r="ASM48" s="51"/>
      <c r="ASN48" s="51"/>
      <c r="ASO48" s="51"/>
      <c r="ASP48" s="51"/>
      <c r="ASQ48" s="51"/>
      <c r="ASR48" s="51"/>
      <c r="ASS48" s="51"/>
      <c r="AST48" s="51"/>
      <c r="ASU48" s="51"/>
      <c r="ASV48" s="51"/>
      <c r="ASW48" s="51"/>
      <c r="ASX48" s="51"/>
      <c r="ASY48" s="51"/>
      <c r="ASZ48" s="51"/>
      <c r="ATA48" s="51"/>
      <c r="ATB48" s="51"/>
      <c r="ATC48" s="51"/>
      <c r="ATD48" s="51"/>
      <c r="ATE48" s="51"/>
      <c r="ATF48" s="51"/>
      <c r="ATG48" s="51"/>
      <c r="ATH48" s="51"/>
      <c r="ATI48" s="51"/>
      <c r="ATJ48" s="51"/>
      <c r="ATK48" s="51"/>
      <c r="ATL48" s="51"/>
      <c r="ATM48" s="51"/>
      <c r="ATN48" s="51"/>
      <c r="ATO48" s="51"/>
      <c r="ATP48" s="51"/>
      <c r="ATQ48" s="51"/>
      <c r="ATR48" s="51"/>
      <c r="ATS48" s="51"/>
      <c r="ATT48" s="51"/>
      <c r="ATU48" s="51"/>
      <c r="ATV48" s="51"/>
      <c r="ATW48" s="51"/>
      <c r="ATX48" s="51"/>
      <c r="ATY48" s="51"/>
      <c r="ATZ48" s="51"/>
      <c r="AUA48" s="51"/>
      <c r="AUB48" s="51"/>
      <c r="AUC48" s="51"/>
      <c r="AUD48" s="51"/>
      <c r="AUE48" s="51"/>
      <c r="AUF48" s="51"/>
      <c r="AUG48" s="51"/>
      <c r="AUH48" s="51"/>
      <c r="AUI48" s="51"/>
      <c r="AUJ48" s="51"/>
      <c r="AUK48" s="51"/>
      <c r="AUL48" s="51"/>
      <c r="AUM48" s="51"/>
      <c r="AUN48" s="51"/>
      <c r="AUO48" s="51"/>
      <c r="AUP48" s="51"/>
      <c r="AUQ48" s="51"/>
      <c r="AUR48" s="51"/>
      <c r="AUS48" s="51"/>
      <c r="AUT48" s="51"/>
      <c r="AUU48" s="51"/>
      <c r="AUV48" s="51"/>
      <c r="AUW48" s="51"/>
      <c r="AUX48" s="51"/>
      <c r="AUY48" s="51"/>
      <c r="AUZ48" s="51"/>
      <c r="AVA48" s="51"/>
      <c r="AVB48" s="51"/>
      <c r="AVC48" s="51"/>
      <c r="AVD48" s="51"/>
      <c r="AVE48" s="51"/>
      <c r="AVF48" s="51"/>
      <c r="AVG48" s="51"/>
      <c r="AVH48" s="51"/>
      <c r="AVI48" s="51"/>
      <c r="AVJ48" s="51"/>
      <c r="AVK48" s="51"/>
      <c r="AVL48" s="51"/>
      <c r="AVM48" s="51"/>
      <c r="AVN48" s="51"/>
      <c r="AVO48" s="51"/>
      <c r="AVP48" s="51"/>
      <c r="AVQ48" s="51"/>
      <c r="AVR48" s="51"/>
      <c r="AVS48" s="51"/>
      <c r="AVT48" s="51"/>
      <c r="AVU48" s="51"/>
      <c r="AVV48" s="51"/>
      <c r="AVW48" s="51"/>
      <c r="AVX48" s="51"/>
      <c r="AVY48" s="51"/>
      <c r="AVZ48" s="51"/>
      <c r="AWA48" s="51"/>
      <c r="AWB48" s="51"/>
      <c r="AWC48" s="51"/>
      <c r="AWD48" s="51"/>
      <c r="AWE48" s="51"/>
      <c r="AWF48" s="51"/>
      <c r="AWG48" s="51"/>
      <c r="AWH48" s="51"/>
      <c r="AWI48" s="51"/>
      <c r="AWJ48" s="51"/>
      <c r="AWK48" s="51"/>
      <c r="AWL48" s="51"/>
      <c r="AWM48" s="51"/>
      <c r="AWN48" s="51"/>
      <c r="AWO48" s="51"/>
      <c r="AWP48" s="51"/>
      <c r="AWQ48" s="51"/>
      <c r="AWR48" s="51"/>
      <c r="AWS48" s="51"/>
      <c r="AWT48" s="51"/>
      <c r="AWU48" s="51"/>
      <c r="AWV48" s="51"/>
      <c r="AWW48" s="51"/>
      <c r="AWX48" s="51"/>
      <c r="AWY48" s="51"/>
      <c r="AWZ48" s="51"/>
      <c r="AXA48" s="51"/>
      <c r="AXB48" s="51"/>
      <c r="AXC48" s="51"/>
      <c r="AXD48" s="51"/>
      <c r="AXE48" s="51"/>
      <c r="AXF48" s="51"/>
      <c r="AXG48" s="51"/>
      <c r="AXH48" s="51"/>
      <c r="AXI48" s="51"/>
      <c r="AXJ48" s="51"/>
      <c r="AXK48" s="51"/>
      <c r="AXL48" s="51"/>
      <c r="AXM48" s="51"/>
      <c r="AXN48" s="51"/>
      <c r="AXO48" s="51"/>
      <c r="AXP48" s="51"/>
      <c r="AXQ48" s="51"/>
      <c r="AXR48" s="51"/>
      <c r="AXS48" s="51"/>
      <c r="AXT48" s="51"/>
      <c r="AXU48" s="51"/>
      <c r="AXV48" s="51"/>
      <c r="AXW48" s="51"/>
      <c r="AXX48" s="51"/>
      <c r="AXY48" s="51"/>
      <c r="AXZ48" s="51"/>
      <c r="AYA48" s="51"/>
      <c r="AYB48" s="51"/>
      <c r="AYC48" s="51"/>
      <c r="AYD48" s="51"/>
      <c r="AYE48" s="51"/>
      <c r="AYF48" s="51"/>
      <c r="AYG48" s="51"/>
      <c r="AYH48" s="51"/>
      <c r="AYI48" s="51"/>
      <c r="AYJ48" s="51"/>
      <c r="AYK48" s="51"/>
      <c r="AYL48" s="51"/>
      <c r="AYM48" s="51"/>
      <c r="AYN48" s="51"/>
      <c r="AYO48" s="51"/>
      <c r="AYP48" s="51"/>
      <c r="AYQ48" s="51"/>
      <c r="AYR48" s="51"/>
      <c r="AYS48" s="51"/>
      <c r="AYT48" s="51"/>
      <c r="AYU48" s="51"/>
      <c r="AYV48" s="51"/>
      <c r="AYW48" s="51"/>
      <c r="AYX48" s="51"/>
      <c r="AYY48" s="51"/>
      <c r="AYZ48" s="51"/>
      <c r="AZA48" s="51"/>
      <c r="AZB48" s="51"/>
      <c r="AZC48" s="51"/>
      <c r="AZD48" s="51"/>
      <c r="AZE48" s="51"/>
      <c r="AZF48" s="51"/>
      <c r="AZG48" s="51"/>
      <c r="AZH48" s="51"/>
      <c r="AZI48" s="51"/>
      <c r="AZJ48" s="51"/>
      <c r="AZK48" s="51"/>
      <c r="AZL48" s="51"/>
      <c r="AZM48" s="51"/>
      <c r="AZN48" s="51"/>
      <c r="AZO48" s="51"/>
      <c r="AZP48" s="51"/>
      <c r="AZQ48" s="51"/>
      <c r="AZR48" s="51"/>
      <c r="AZS48" s="51"/>
      <c r="AZT48" s="51"/>
      <c r="AZU48" s="51"/>
      <c r="AZV48" s="51"/>
      <c r="AZW48" s="51"/>
      <c r="AZX48" s="51"/>
      <c r="AZY48" s="51"/>
      <c r="AZZ48" s="51"/>
      <c r="BAA48" s="51"/>
      <c r="BAB48" s="51"/>
      <c r="BAC48" s="51"/>
      <c r="BAD48" s="51"/>
      <c r="BAE48" s="51"/>
      <c r="BAF48" s="51"/>
      <c r="BAG48" s="51"/>
      <c r="BAH48" s="51"/>
      <c r="BAI48" s="51"/>
      <c r="BAJ48" s="51"/>
      <c r="BAK48" s="51"/>
      <c r="BAL48" s="51"/>
      <c r="BAM48" s="51"/>
      <c r="BAN48" s="51"/>
      <c r="BAO48" s="51"/>
      <c r="BAP48" s="51"/>
      <c r="BAQ48" s="51"/>
      <c r="BAR48" s="51"/>
      <c r="BAS48" s="51"/>
      <c r="BAT48" s="51"/>
      <c r="BAU48" s="51"/>
      <c r="BAV48" s="51"/>
      <c r="BAW48" s="51"/>
      <c r="BAX48" s="51"/>
      <c r="BAY48" s="51"/>
      <c r="BAZ48" s="51"/>
      <c r="BBA48" s="51"/>
      <c r="BBB48" s="51"/>
      <c r="BBC48" s="51"/>
      <c r="BBD48" s="51"/>
      <c r="BBE48" s="51"/>
      <c r="BBF48" s="51"/>
      <c r="BBG48" s="51"/>
      <c r="BBH48" s="51"/>
      <c r="BBI48" s="51"/>
      <c r="BBJ48" s="51"/>
      <c r="BBK48" s="51"/>
      <c r="BBL48" s="51"/>
      <c r="BBM48" s="51"/>
      <c r="BBN48" s="51"/>
      <c r="BBO48" s="51"/>
      <c r="BBP48" s="51"/>
      <c r="BBQ48" s="51"/>
      <c r="BBR48" s="51"/>
      <c r="BBS48" s="51"/>
      <c r="BBT48" s="51"/>
      <c r="BBU48" s="51"/>
      <c r="BBV48" s="51"/>
      <c r="BBW48" s="51"/>
      <c r="BBX48" s="51"/>
      <c r="BBY48" s="51"/>
      <c r="BBZ48" s="51"/>
      <c r="BCA48" s="51"/>
      <c r="BCB48" s="51"/>
      <c r="BCC48" s="51"/>
      <c r="BCD48" s="51"/>
      <c r="BCE48" s="51"/>
      <c r="BCF48" s="51"/>
      <c r="BCG48" s="51"/>
      <c r="BCH48" s="51"/>
      <c r="BCI48" s="51"/>
      <c r="BCJ48" s="51"/>
      <c r="BCK48" s="51"/>
      <c r="BCL48" s="51"/>
      <c r="BCM48" s="51"/>
      <c r="BCN48" s="51"/>
      <c r="BCO48" s="51"/>
      <c r="BCP48" s="51"/>
      <c r="BCQ48" s="51"/>
      <c r="BCR48" s="51"/>
      <c r="BCS48" s="51"/>
      <c r="BCT48" s="51"/>
      <c r="BCU48" s="51"/>
      <c r="BCV48" s="51"/>
      <c r="BCW48" s="51"/>
      <c r="BCX48" s="51"/>
      <c r="BCY48" s="51"/>
      <c r="BCZ48" s="51"/>
      <c r="BDA48" s="51"/>
      <c r="BDB48" s="51"/>
      <c r="BDC48" s="51"/>
      <c r="BDD48" s="51"/>
      <c r="BDE48" s="51"/>
      <c r="BDF48" s="51"/>
      <c r="BDG48" s="51"/>
      <c r="BDH48" s="51"/>
      <c r="BDI48" s="51"/>
      <c r="BDJ48" s="51"/>
      <c r="BDK48" s="51"/>
      <c r="BDL48" s="51"/>
      <c r="BDM48" s="51"/>
      <c r="BDN48" s="51"/>
      <c r="BDO48" s="51"/>
      <c r="BDP48" s="51"/>
      <c r="BDQ48" s="51"/>
      <c r="BDR48" s="51"/>
      <c r="BDS48" s="51"/>
      <c r="BDT48" s="51"/>
      <c r="BDU48" s="51"/>
      <c r="BDV48" s="51"/>
      <c r="BDW48" s="51"/>
      <c r="BDX48" s="51"/>
      <c r="BDY48" s="51"/>
      <c r="BDZ48" s="51"/>
      <c r="BEA48" s="51"/>
      <c r="BEB48" s="51"/>
      <c r="BEC48" s="51"/>
      <c r="BED48" s="51"/>
      <c r="BEE48" s="51"/>
      <c r="BEF48" s="51"/>
      <c r="BEG48" s="51"/>
      <c r="BEH48" s="51"/>
      <c r="BEI48" s="51"/>
      <c r="BEJ48" s="51"/>
      <c r="BEK48" s="51"/>
      <c r="BEL48" s="51"/>
      <c r="BEM48" s="51"/>
      <c r="BEN48" s="51"/>
      <c r="BEO48" s="51"/>
      <c r="BEP48" s="51"/>
      <c r="BEQ48" s="51"/>
      <c r="BER48" s="51"/>
      <c r="BES48" s="51"/>
      <c r="BET48" s="51"/>
      <c r="BEU48" s="51"/>
      <c r="BEV48" s="51"/>
      <c r="BEW48" s="51"/>
      <c r="BEX48" s="51"/>
      <c r="BEY48" s="51"/>
      <c r="BEZ48" s="51"/>
      <c r="BFA48" s="51"/>
      <c r="BFB48" s="51"/>
      <c r="BFC48" s="51"/>
      <c r="BFD48" s="51"/>
      <c r="BFE48" s="51"/>
      <c r="BFF48" s="51"/>
      <c r="BFG48" s="51"/>
      <c r="BFH48" s="51"/>
      <c r="BFI48" s="51"/>
      <c r="BFJ48" s="51"/>
      <c r="BFK48" s="51"/>
      <c r="BFL48" s="51"/>
      <c r="BFM48" s="51"/>
      <c r="BFN48" s="51"/>
      <c r="BFO48" s="51"/>
      <c r="BFP48" s="51"/>
      <c r="BFQ48" s="51"/>
      <c r="BFR48" s="51"/>
      <c r="BFS48" s="51"/>
      <c r="BFT48" s="51"/>
      <c r="BFU48" s="51"/>
      <c r="BFV48" s="51"/>
      <c r="BFW48" s="51"/>
      <c r="BFX48" s="51"/>
      <c r="BFY48" s="51"/>
      <c r="BFZ48" s="51"/>
      <c r="BGA48" s="51"/>
      <c r="BGB48" s="51"/>
      <c r="BGC48" s="51"/>
      <c r="BGD48" s="51"/>
      <c r="BGE48" s="51"/>
      <c r="BGF48" s="51"/>
      <c r="BGG48" s="51"/>
      <c r="BGH48" s="51"/>
      <c r="BGI48" s="51"/>
      <c r="BGJ48" s="51"/>
      <c r="BGK48" s="51"/>
      <c r="BGL48" s="51"/>
      <c r="BGM48" s="51"/>
      <c r="BGN48" s="51"/>
      <c r="BGO48" s="51"/>
      <c r="BGP48" s="51"/>
      <c r="BGQ48" s="51"/>
      <c r="BGR48" s="51"/>
      <c r="BGS48" s="51"/>
      <c r="BGT48" s="51"/>
      <c r="BGU48" s="51"/>
      <c r="BGV48" s="51"/>
      <c r="BGW48" s="51"/>
      <c r="BGX48" s="51"/>
      <c r="BGY48" s="51"/>
      <c r="BGZ48" s="51"/>
      <c r="BHA48" s="51"/>
      <c r="BHB48" s="51"/>
      <c r="BHC48" s="51"/>
      <c r="BHD48" s="51"/>
      <c r="BHE48" s="51"/>
      <c r="BHF48" s="51"/>
      <c r="BHG48" s="51"/>
      <c r="BHH48" s="51"/>
      <c r="BHI48" s="51"/>
      <c r="BHJ48" s="51"/>
      <c r="BHK48" s="51"/>
      <c r="BHL48" s="51"/>
      <c r="BHM48" s="51"/>
      <c r="BHN48" s="51"/>
      <c r="BHO48" s="51"/>
      <c r="BHP48" s="51"/>
      <c r="BHQ48" s="51"/>
      <c r="BHR48" s="51"/>
      <c r="BHS48" s="51"/>
      <c r="BHT48" s="51"/>
      <c r="BHU48" s="51"/>
      <c r="BHV48" s="51"/>
      <c r="BHW48" s="51"/>
      <c r="BHX48" s="51"/>
      <c r="BHY48" s="51"/>
      <c r="BHZ48" s="51"/>
      <c r="BIA48" s="51"/>
      <c r="BIB48" s="51"/>
      <c r="BIC48" s="51"/>
      <c r="BID48" s="51"/>
      <c r="BIE48" s="51"/>
      <c r="BIF48" s="51"/>
      <c r="BIG48" s="51"/>
      <c r="BIH48" s="51"/>
      <c r="BII48" s="51"/>
      <c r="BIJ48" s="51"/>
      <c r="BIK48" s="51"/>
      <c r="BIL48" s="51"/>
      <c r="BIM48" s="51"/>
      <c r="BIN48" s="51"/>
      <c r="BIO48" s="51"/>
      <c r="BIP48" s="51"/>
      <c r="BIQ48" s="51"/>
      <c r="BIR48" s="51"/>
      <c r="BIS48" s="51"/>
      <c r="BIT48" s="51"/>
      <c r="BIU48" s="51"/>
      <c r="BIV48" s="51"/>
      <c r="BIW48" s="51"/>
      <c r="BIX48" s="51"/>
      <c r="BIY48" s="51"/>
      <c r="BIZ48" s="51"/>
      <c r="BJA48" s="51"/>
      <c r="BJB48" s="51"/>
      <c r="BJC48" s="51"/>
      <c r="BJD48" s="51"/>
      <c r="BJE48" s="51"/>
      <c r="BJF48" s="51"/>
      <c r="BJG48" s="51"/>
      <c r="BJH48" s="51"/>
      <c r="BJI48" s="51"/>
      <c r="BJJ48" s="51"/>
      <c r="BJK48" s="51"/>
      <c r="BJL48" s="51"/>
      <c r="BJM48" s="51"/>
      <c r="BJN48" s="51"/>
      <c r="BJO48" s="51"/>
      <c r="BJP48" s="51"/>
      <c r="BJQ48" s="51"/>
      <c r="BJR48" s="51"/>
      <c r="BJS48" s="51"/>
      <c r="BJT48" s="51"/>
      <c r="BJU48" s="51"/>
      <c r="BJV48" s="51"/>
      <c r="BJW48" s="51"/>
      <c r="BJX48" s="51"/>
      <c r="BJY48" s="51"/>
      <c r="BJZ48" s="51"/>
      <c r="BKA48" s="51"/>
      <c r="BKB48" s="51"/>
      <c r="BKC48" s="51"/>
      <c r="BKD48" s="51"/>
      <c r="BKE48" s="51"/>
      <c r="BKF48" s="51"/>
      <c r="BKG48" s="51"/>
      <c r="BKH48" s="51"/>
      <c r="BKI48" s="51"/>
      <c r="BKJ48" s="51"/>
      <c r="BKK48" s="51"/>
      <c r="BKL48" s="51"/>
      <c r="BKM48" s="51"/>
      <c r="BKN48" s="51"/>
      <c r="BKO48" s="51"/>
      <c r="BKP48" s="51"/>
      <c r="BKQ48" s="51"/>
      <c r="BKR48" s="51"/>
      <c r="BKS48" s="51"/>
      <c r="BKT48" s="51"/>
      <c r="BKU48" s="51"/>
      <c r="BKV48" s="51"/>
      <c r="BKW48" s="51"/>
      <c r="BKX48" s="51"/>
      <c r="BKY48" s="51"/>
      <c r="BKZ48" s="51"/>
      <c r="BLA48" s="51"/>
      <c r="BLB48" s="51"/>
      <c r="BLC48" s="51"/>
      <c r="BLD48" s="51"/>
      <c r="BLE48" s="51"/>
      <c r="BLF48" s="51"/>
      <c r="BLG48" s="51"/>
      <c r="BLH48" s="51"/>
      <c r="BLI48" s="51"/>
      <c r="BLJ48" s="51"/>
      <c r="BLK48" s="51"/>
      <c r="BLL48" s="51"/>
      <c r="BLM48" s="51"/>
      <c r="BLN48" s="51"/>
      <c r="BLO48" s="51"/>
      <c r="BLP48" s="51"/>
      <c r="BLQ48" s="51"/>
      <c r="BLR48" s="51"/>
      <c r="BLS48" s="51"/>
      <c r="BLT48" s="51"/>
      <c r="BLU48" s="51"/>
      <c r="BLV48" s="51"/>
      <c r="BLW48" s="51"/>
      <c r="BLX48" s="51"/>
      <c r="BLY48" s="51"/>
      <c r="BLZ48" s="51"/>
      <c r="BMA48" s="51"/>
      <c r="BMB48" s="51"/>
      <c r="BMC48" s="51"/>
      <c r="BMD48" s="51"/>
      <c r="BME48" s="51"/>
      <c r="BMF48" s="51"/>
      <c r="BMG48" s="51"/>
      <c r="BMH48" s="51"/>
      <c r="BMI48" s="51"/>
      <c r="BMJ48" s="51"/>
      <c r="BMK48" s="51"/>
      <c r="BML48" s="51"/>
      <c r="BMM48" s="51"/>
      <c r="BMN48" s="51"/>
      <c r="BMO48" s="51"/>
      <c r="BMP48" s="51"/>
      <c r="BMQ48" s="51"/>
      <c r="BMR48" s="51"/>
      <c r="BMS48" s="51"/>
      <c r="BMT48" s="51"/>
      <c r="BMU48" s="51"/>
      <c r="BMV48" s="51"/>
      <c r="BMW48" s="51"/>
      <c r="BMX48" s="51"/>
      <c r="BMY48" s="51"/>
      <c r="BMZ48" s="51"/>
      <c r="BNA48" s="51"/>
      <c r="BNB48" s="51"/>
      <c r="BNC48" s="51"/>
      <c r="BND48" s="51"/>
      <c r="BNE48" s="51"/>
      <c r="BNF48" s="51"/>
      <c r="BNG48" s="51"/>
      <c r="BNH48" s="51"/>
      <c r="BNI48" s="51"/>
      <c r="BNJ48" s="51"/>
      <c r="BNK48" s="51"/>
      <c r="BNL48" s="51"/>
      <c r="BNM48" s="51"/>
      <c r="BNN48" s="51"/>
      <c r="BNO48" s="51"/>
      <c r="BNP48" s="51"/>
      <c r="BNQ48" s="51"/>
      <c r="BNR48" s="51"/>
      <c r="BNS48" s="51"/>
      <c r="BNT48" s="51"/>
      <c r="BNU48" s="51"/>
      <c r="BNV48" s="51"/>
      <c r="BNW48" s="51"/>
      <c r="BNX48" s="51"/>
      <c r="BNY48" s="51"/>
      <c r="BNZ48" s="51"/>
      <c r="BOA48" s="51"/>
      <c r="BOB48" s="51"/>
      <c r="BOC48" s="51"/>
      <c r="BOD48" s="51"/>
      <c r="BOE48" s="51"/>
      <c r="BOF48" s="51"/>
      <c r="BOG48" s="51"/>
      <c r="BOH48" s="51"/>
      <c r="BOI48" s="51"/>
      <c r="BOJ48" s="51"/>
      <c r="BOK48" s="51"/>
      <c r="BOL48" s="51"/>
      <c r="BOM48" s="51"/>
      <c r="BON48" s="51"/>
      <c r="BOO48" s="51"/>
      <c r="BOP48" s="51"/>
      <c r="BOQ48" s="51"/>
    </row>
    <row r="49" spans="1:1759" s="15" customFormat="1" ht="47.25" customHeight="1" x14ac:dyDescent="0.35">
      <c r="A49" s="13"/>
      <c r="B49" s="13"/>
      <c r="C49" s="13"/>
      <c r="D49" s="22"/>
      <c r="E49" s="11" t="s">
        <v>71</v>
      </c>
      <c r="F49" s="6">
        <v>2019</v>
      </c>
      <c r="G49" s="23"/>
      <c r="H49" s="12">
        <v>305910</v>
      </c>
      <c r="I49" s="12"/>
      <c r="J49" s="12">
        <f>I49+H49</f>
        <v>305910</v>
      </c>
      <c r="K49" s="13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  <c r="ACV49" s="51"/>
      <c r="ACW49" s="51"/>
      <c r="ACX49" s="51"/>
      <c r="ACY49" s="51"/>
      <c r="ACZ49" s="51"/>
      <c r="ADA49" s="51"/>
      <c r="ADB49" s="51"/>
      <c r="ADC49" s="51"/>
      <c r="ADD49" s="51"/>
      <c r="ADE49" s="51"/>
      <c r="ADF49" s="51"/>
      <c r="ADG49" s="51"/>
      <c r="ADH49" s="51"/>
      <c r="ADI49" s="51"/>
      <c r="ADJ49" s="51"/>
      <c r="ADK49" s="51"/>
      <c r="ADL49" s="51"/>
      <c r="ADM49" s="51"/>
      <c r="ADN49" s="51"/>
      <c r="ADO49" s="51"/>
      <c r="ADP49" s="51"/>
      <c r="ADQ49" s="51"/>
      <c r="ADR49" s="51"/>
      <c r="ADS49" s="51"/>
      <c r="ADT49" s="51"/>
      <c r="ADU49" s="51"/>
      <c r="ADV49" s="51"/>
      <c r="ADW49" s="51"/>
      <c r="ADX49" s="51"/>
      <c r="ADY49" s="51"/>
      <c r="ADZ49" s="51"/>
      <c r="AEA49" s="51"/>
      <c r="AEB49" s="51"/>
      <c r="AEC49" s="51"/>
      <c r="AED49" s="51"/>
      <c r="AEE49" s="51"/>
      <c r="AEF49" s="51"/>
      <c r="AEG49" s="51"/>
      <c r="AEH49" s="51"/>
      <c r="AEI49" s="51"/>
      <c r="AEJ49" s="51"/>
      <c r="AEK49" s="51"/>
      <c r="AEL49" s="51"/>
      <c r="AEM49" s="51"/>
      <c r="AEN49" s="51"/>
      <c r="AEO49" s="51"/>
      <c r="AEP49" s="51"/>
      <c r="AEQ49" s="51"/>
      <c r="AER49" s="51"/>
      <c r="AES49" s="51"/>
      <c r="AET49" s="51"/>
      <c r="AEU49" s="51"/>
      <c r="AEV49" s="51"/>
      <c r="AEW49" s="51"/>
      <c r="AEX49" s="51"/>
      <c r="AEY49" s="51"/>
      <c r="AEZ49" s="51"/>
      <c r="AFA49" s="51"/>
      <c r="AFB49" s="51"/>
      <c r="AFC49" s="51"/>
      <c r="AFD49" s="51"/>
      <c r="AFE49" s="51"/>
      <c r="AFF49" s="51"/>
      <c r="AFG49" s="51"/>
      <c r="AFH49" s="51"/>
      <c r="AFI49" s="51"/>
      <c r="AFJ49" s="51"/>
      <c r="AFK49" s="51"/>
      <c r="AFL49" s="51"/>
      <c r="AFM49" s="51"/>
      <c r="AFN49" s="51"/>
      <c r="AFO49" s="51"/>
      <c r="AFP49" s="51"/>
      <c r="AFQ49" s="51"/>
      <c r="AFR49" s="51"/>
      <c r="AFS49" s="51"/>
      <c r="AFT49" s="51"/>
      <c r="AFU49" s="51"/>
      <c r="AFV49" s="51"/>
      <c r="AFW49" s="51"/>
      <c r="AFX49" s="51"/>
      <c r="AFY49" s="51"/>
      <c r="AFZ49" s="51"/>
      <c r="AGA49" s="51"/>
      <c r="AGB49" s="51"/>
      <c r="AGC49" s="51"/>
      <c r="AGD49" s="51"/>
      <c r="AGE49" s="51"/>
      <c r="AGF49" s="51"/>
      <c r="AGG49" s="51"/>
      <c r="AGH49" s="51"/>
      <c r="AGI49" s="51"/>
      <c r="AGJ49" s="51"/>
      <c r="AGK49" s="51"/>
      <c r="AGL49" s="51"/>
      <c r="AGM49" s="51"/>
      <c r="AGN49" s="51"/>
      <c r="AGO49" s="51"/>
      <c r="AGP49" s="51"/>
      <c r="AGQ49" s="51"/>
      <c r="AGR49" s="51"/>
      <c r="AGS49" s="51"/>
      <c r="AGT49" s="51"/>
      <c r="AGU49" s="51"/>
      <c r="AGV49" s="51"/>
      <c r="AGW49" s="51"/>
      <c r="AGX49" s="51"/>
      <c r="AGY49" s="51"/>
      <c r="AGZ49" s="51"/>
      <c r="AHA49" s="51"/>
      <c r="AHB49" s="51"/>
      <c r="AHC49" s="51"/>
      <c r="AHD49" s="51"/>
      <c r="AHE49" s="51"/>
      <c r="AHF49" s="51"/>
      <c r="AHG49" s="51"/>
      <c r="AHH49" s="51"/>
      <c r="AHI49" s="51"/>
      <c r="AHJ49" s="51"/>
      <c r="AHK49" s="51"/>
      <c r="AHL49" s="51"/>
      <c r="AHM49" s="51"/>
      <c r="AHN49" s="51"/>
      <c r="AHO49" s="51"/>
      <c r="AHP49" s="51"/>
      <c r="AHQ49" s="51"/>
      <c r="AHR49" s="51"/>
      <c r="AHS49" s="51"/>
      <c r="AHT49" s="51"/>
      <c r="AHU49" s="51"/>
      <c r="AHV49" s="51"/>
      <c r="AHW49" s="51"/>
      <c r="AHX49" s="51"/>
      <c r="AHY49" s="51"/>
      <c r="AHZ49" s="51"/>
      <c r="AIA49" s="51"/>
      <c r="AIB49" s="51"/>
      <c r="AIC49" s="51"/>
      <c r="AID49" s="51"/>
      <c r="AIE49" s="51"/>
      <c r="AIF49" s="51"/>
      <c r="AIG49" s="51"/>
      <c r="AIH49" s="51"/>
      <c r="AII49" s="51"/>
      <c r="AIJ49" s="51"/>
      <c r="AIK49" s="51"/>
      <c r="AIL49" s="51"/>
      <c r="AIM49" s="51"/>
      <c r="AIN49" s="51"/>
      <c r="AIO49" s="51"/>
      <c r="AIP49" s="51"/>
      <c r="AIQ49" s="51"/>
      <c r="AIR49" s="51"/>
      <c r="AIS49" s="51"/>
      <c r="AIT49" s="51"/>
      <c r="AIU49" s="51"/>
      <c r="AIV49" s="51"/>
      <c r="AIW49" s="51"/>
      <c r="AIX49" s="51"/>
      <c r="AIY49" s="51"/>
      <c r="AIZ49" s="51"/>
      <c r="AJA49" s="51"/>
      <c r="AJB49" s="51"/>
      <c r="AJC49" s="51"/>
      <c r="AJD49" s="51"/>
      <c r="AJE49" s="51"/>
      <c r="AJF49" s="51"/>
      <c r="AJG49" s="51"/>
      <c r="AJH49" s="51"/>
      <c r="AJI49" s="51"/>
      <c r="AJJ49" s="51"/>
      <c r="AJK49" s="51"/>
      <c r="AJL49" s="51"/>
      <c r="AJM49" s="51"/>
      <c r="AJN49" s="51"/>
      <c r="AJO49" s="51"/>
      <c r="AJP49" s="51"/>
      <c r="AJQ49" s="51"/>
      <c r="AJR49" s="51"/>
      <c r="AJS49" s="51"/>
      <c r="AJT49" s="51"/>
      <c r="AJU49" s="51"/>
      <c r="AJV49" s="51"/>
      <c r="AJW49" s="51"/>
      <c r="AJX49" s="51"/>
      <c r="AJY49" s="51"/>
      <c r="AJZ49" s="51"/>
      <c r="AKA49" s="51"/>
      <c r="AKB49" s="51"/>
      <c r="AKC49" s="51"/>
      <c r="AKD49" s="51"/>
      <c r="AKE49" s="51"/>
      <c r="AKF49" s="51"/>
      <c r="AKG49" s="51"/>
      <c r="AKH49" s="51"/>
      <c r="AKI49" s="51"/>
      <c r="AKJ49" s="51"/>
      <c r="AKK49" s="51"/>
      <c r="AKL49" s="51"/>
      <c r="AKM49" s="51"/>
      <c r="AKN49" s="51"/>
      <c r="AKO49" s="51"/>
      <c r="AKP49" s="51"/>
      <c r="AKQ49" s="51"/>
      <c r="AKR49" s="51"/>
      <c r="AKS49" s="51"/>
      <c r="AKT49" s="51"/>
      <c r="AKU49" s="51"/>
      <c r="AKV49" s="51"/>
      <c r="AKW49" s="51"/>
      <c r="AKX49" s="51"/>
      <c r="AKY49" s="51"/>
      <c r="AKZ49" s="51"/>
      <c r="ALA49" s="51"/>
      <c r="ALB49" s="51"/>
      <c r="ALC49" s="51"/>
      <c r="ALD49" s="51"/>
      <c r="ALE49" s="51"/>
      <c r="ALF49" s="51"/>
      <c r="ALG49" s="51"/>
      <c r="ALH49" s="51"/>
      <c r="ALI49" s="51"/>
      <c r="ALJ49" s="51"/>
      <c r="ALK49" s="51"/>
      <c r="ALL49" s="51"/>
      <c r="ALM49" s="51"/>
      <c r="ALN49" s="51"/>
      <c r="ALO49" s="51"/>
      <c r="ALP49" s="51"/>
      <c r="ALQ49" s="51"/>
      <c r="ALR49" s="51"/>
      <c r="ALS49" s="51"/>
      <c r="ALT49" s="51"/>
      <c r="ALU49" s="51"/>
      <c r="ALV49" s="51"/>
      <c r="ALW49" s="51"/>
      <c r="ALX49" s="51"/>
      <c r="ALY49" s="51"/>
      <c r="ALZ49" s="51"/>
      <c r="AMA49" s="51"/>
      <c r="AMB49" s="51"/>
      <c r="AMC49" s="51"/>
      <c r="AMD49" s="51"/>
      <c r="AME49" s="51"/>
      <c r="AMF49" s="51"/>
      <c r="AMG49" s="51"/>
      <c r="AMH49" s="51"/>
      <c r="AMI49" s="51"/>
      <c r="AMJ49" s="51"/>
      <c r="AMK49" s="51"/>
      <c r="AML49" s="51"/>
      <c r="AMM49" s="51"/>
      <c r="AMN49" s="51"/>
      <c r="AMO49" s="51"/>
      <c r="AMP49" s="51"/>
      <c r="AMQ49" s="51"/>
      <c r="AMR49" s="51"/>
      <c r="AMS49" s="51"/>
      <c r="AMT49" s="51"/>
      <c r="AMU49" s="51"/>
      <c r="AMV49" s="51"/>
      <c r="AMW49" s="51"/>
      <c r="AMX49" s="51"/>
      <c r="AMY49" s="51"/>
      <c r="AMZ49" s="51"/>
      <c r="ANA49" s="51"/>
      <c r="ANB49" s="51"/>
      <c r="ANC49" s="51"/>
      <c r="AND49" s="51"/>
      <c r="ANE49" s="51"/>
      <c r="ANF49" s="51"/>
      <c r="ANG49" s="51"/>
      <c r="ANH49" s="51"/>
      <c r="ANI49" s="51"/>
      <c r="ANJ49" s="51"/>
      <c r="ANK49" s="51"/>
      <c r="ANL49" s="51"/>
      <c r="ANM49" s="51"/>
      <c r="ANN49" s="51"/>
      <c r="ANO49" s="51"/>
      <c r="ANP49" s="51"/>
      <c r="ANQ49" s="51"/>
      <c r="ANR49" s="51"/>
      <c r="ANS49" s="51"/>
      <c r="ANT49" s="51"/>
      <c r="ANU49" s="51"/>
      <c r="ANV49" s="51"/>
      <c r="ANW49" s="51"/>
      <c r="ANX49" s="51"/>
      <c r="ANY49" s="51"/>
      <c r="ANZ49" s="51"/>
      <c r="AOA49" s="51"/>
      <c r="AOB49" s="51"/>
      <c r="AOC49" s="51"/>
      <c r="AOD49" s="51"/>
      <c r="AOE49" s="51"/>
      <c r="AOF49" s="51"/>
      <c r="AOG49" s="51"/>
      <c r="AOH49" s="51"/>
      <c r="AOI49" s="51"/>
      <c r="AOJ49" s="51"/>
      <c r="AOK49" s="51"/>
      <c r="AOL49" s="51"/>
      <c r="AOM49" s="51"/>
      <c r="AON49" s="51"/>
      <c r="AOO49" s="51"/>
      <c r="AOP49" s="51"/>
      <c r="AOQ49" s="51"/>
      <c r="AOR49" s="51"/>
      <c r="AOS49" s="51"/>
      <c r="AOT49" s="51"/>
      <c r="AOU49" s="51"/>
      <c r="AOV49" s="51"/>
      <c r="AOW49" s="51"/>
      <c r="AOX49" s="51"/>
      <c r="AOY49" s="51"/>
      <c r="AOZ49" s="51"/>
      <c r="APA49" s="51"/>
      <c r="APB49" s="51"/>
      <c r="APC49" s="51"/>
      <c r="APD49" s="51"/>
      <c r="APE49" s="51"/>
      <c r="APF49" s="51"/>
      <c r="APG49" s="51"/>
      <c r="APH49" s="51"/>
      <c r="API49" s="51"/>
      <c r="APJ49" s="51"/>
      <c r="APK49" s="51"/>
      <c r="APL49" s="51"/>
      <c r="APM49" s="51"/>
      <c r="APN49" s="51"/>
      <c r="APO49" s="51"/>
      <c r="APP49" s="51"/>
      <c r="APQ49" s="51"/>
      <c r="APR49" s="51"/>
      <c r="APS49" s="51"/>
      <c r="APT49" s="51"/>
      <c r="APU49" s="51"/>
      <c r="APV49" s="51"/>
      <c r="APW49" s="51"/>
      <c r="APX49" s="51"/>
      <c r="APY49" s="51"/>
      <c r="APZ49" s="51"/>
      <c r="AQA49" s="51"/>
      <c r="AQB49" s="51"/>
      <c r="AQC49" s="51"/>
      <c r="AQD49" s="51"/>
      <c r="AQE49" s="51"/>
      <c r="AQF49" s="51"/>
      <c r="AQG49" s="51"/>
      <c r="AQH49" s="51"/>
      <c r="AQI49" s="51"/>
      <c r="AQJ49" s="51"/>
      <c r="AQK49" s="51"/>
      <c r="AQL49" s="51"/>
      <c r="AQM49" s="51"/>
      <c r="AQN49" s="51"/>
      <c r="AQO49" s="51"/>
      <c r="AQP49" s="51"/>
      <c r="AQQ49" s="51"/>
      <c r="AQR49" s="51"/>
      <c r="AQS49" s="51"/>
      <c r="AQT49" s="51"/>
      <c r="AQU49" s="51"/>
      <c r="AQV49" s="51"/>
      <c r="AQW49" s="51"/>
      <c r="AQX49" s="51"/>
      <c r="AQY49" s="51"/>
      <c r="AQZ49" s="51"/>
      <c r="ARA49" s="51"/>
      <c r="ARB49" s="51"/>
      <c r="ARC49" s="51"/>
      <c r="ARD49" s="51"/>
      <c r="ARE49" s="51"/>
      <c r="ARF49" s="51"/>
      <c r="ARG49" s="51"/>
      <c r="ARH49" s="51"/>
      <c r="ARI49" s="51"/>
      <c r="ARJ49" s="51"/>
      <c r="ARK49" s="51"/>
      <c r="ARL49" s="51"/>
      <c r="ARM49" s="51"/>
      <c r="ARN49" s="51"/>
      <c r="ARO49" s="51"/>
      <c r="ARP49" s="51"/>
      <c r="ARQ49" s="51"/>
      <c r="ARR49" s="51"/>
      <c r="ARS49" s="51"/>
      <c r="ART49" s="51"/>
      <c r="ARU49" s="51"/>
      <c r="ARV49" s="51"/>
      <c r="ARW49" s="51"/>
      <c r="ARX49" s="51"/>
      <c r="ARY49" s="51"/>
      <c r="ARZ49" s="51"/>
      <c r="ASA49" s="51"/>
      <c r="ASB49" s="51"/>
      <c r="ASC49" s="51"/>
      <c r="ASD49" s="51"/>
      <c r="ASE49" s="51"/>
      <c r="ASF49" s="51"/>
      <c r="ASG49" s="51"/>
      <c r="ASH49" s="51"/>
      <c r="ASI49" s="51"/>
      <c r="ASJ49" s="51"/>
      <c r="ASK49" s="51"/>
      <c r="ASL49" s="51"/>
      <c r="ASM49" s="51"/>
      <c r="ASN49" s="51"/>
      <c r="ASO49" s="51"/>
      <c r="ASP49" s="51"/>
      <c r="ASQ49" s="51"/>
      <c r="ASR49" s="51"/>
      <c r="ASS49" s="51"/>
      <c r="AST49" s="51"/>
      <c r="ASU49" s="51"/>
      <c r="ASV49" s="51"/>
      <c r="ASW49" s="51"/>
      <c r="ASX49" s="51"/>
      <c r="ASY49" s="51"/>
      <c r="ASZ49" s="51"/>
      <c r="ATA49" s="51"/>
      <c r="ATB49" s="51"/>
      <c r="ATC49" s="51"/>
      <c r="ATD49" s="51"/>
      <c r="ATE49" s="51"/>
      <c r="ATF49" s="51"/>
      <c r="ATG49" s="51"/>
      <c r="ATH49" s="51"/>
      <c r="ATI49" s="51"/>
      <c r="ATJ49" s="51"/>
      <c r="ATK49" s="51"/>
      <c r="ATL49" s="51"/>
      <c r="ATM49" s="51"/>
      <c r="ATN49" s="51"/>
      <c r="ATO49" s="51"/>
      <c r="ATP49" s="51"/>
      <c r="ATQ49" s="51"/>
      <c r="ATR49" s="51"/>
      <c r="ATS49" s="51"/>
      <c r="ATT49" s="51"/>
      <c r="ATU49" s="51"/>
      <c r="ATV49" s="51"/>
      <c r="ATW49" s="51"/>
      <c r="ATX49" s="51"/>
      <c r="ATY49" s="51"/>
      <c r="ATZ49" s="51"/>
      <c r="AUA49" s="51"/>
      <c r="AUB49" s="51"/>
      <c r="AUC49" s="51"/>
      <c r="AUD49" s="51"/>
      <c r="AUE49" s="51"/>
      <c r="AUF49" s="51"/>
      <c r="AUG49" s="51"/>
      <c r="AUH49" s="51"/>
      <c r="AUI49" s="51"/>
      <c r="AUJ49" s="51"/>
      <c r="AUK49" s="51"/>
      <c r="AUL49" s="51"/>
      <c r="AUM49" s="51"/>
      <c r="AUN49" s="51"/>
      <c r="AUO49" s="51"/>
      <c r="AUP49" s="51"/>
      <c r="AUQ49" s="51"/>
      <c r="AUR49" s="51"/>
      <c r="AUS49" s="51"/>
      <c r="AUT49" s="51"/>
      <c r="AUU49" s="51"/>
      <c r="AUV49" s="51"/>
      <c r="AUW49" s="51"/>
      <c r="AUX49" s="51"/>
      <c r="AUY49" s="51"/>
      <c r="AUZ49" s="51"/>
      <c r="AVA49" s="51"/>
      <c r="AVB49" s="51"/>
      <c r="AVC49" s="51"/>
      <c r="AVD49" s="51"/>
      <c r="AVE49" s="51"/>
      <c r="AVF49" s="51"/>
      <c r="AVG49" s="51"/>
      <c r="AVH49" s="51"/>
      <c r="AVI49" s="51"/>
      <c r="AVJ49" s="51"/>
      <c r="AVK49" s="51"/>
      <c r="AVL49" s="51"/>
      <c r="AVM49" s="51"/>
      <c r="AVN49" s="51"/>
      <c r="AVO49" s="51"/>
      <c r="AVP49" s="51"/>
      <c r="AVQ49" s="51"/>
      <c r="AVR49" s="51"/>
      <c r="AVS49" s="51"/>
      <c r="AVT49" s="51"/>
      <c r="AVU49" s="51"/>
      <c r="AVV49" s="51"/>
      <c r="AVW49" s="51"/>
      <c r="AVX49" s="51"/>
      <c r="AVY49" s="51"/>
      <c r="AVZ49" s="51"/>
      <c r="AWA49" s="51"/>
      <c r="AWB49" s="51"/>
      <c r="AWC49" s="51"/>
      <c r="AWD49" s="51"/>
      <c r="AWE49" s="51"/>
      <c r="AWF49" s="51"/>
      <c r="AWG49" s="51"/>
      <c r="AWH49" s="51"/>
      <c r="AWI49" s="51"/>
      <c r="AWJ49" s="51"/>
      <c r="AWK49" s="51"/>
      <c r="AWL49" s="51"/>
      <c r="AWM49" s="51"/>
      <c r="AWN49" s="51"/>
      <c r="AWO49" s="51"/>
      <c r="AWP49" s="51"/>
      <c r="AWQ49" s="51"/>
      <c r="AWR49" s="51"/>
      <c r="AWS49" s="51"/>
      <c r="AWT49" s="51"/>
      <c r="AWU49" s="51"/>
      <c r="AWV49" s="51"/>
      <c r="AWW49" s="51"/>
      <c r="AWX49" s="51"/>
      <c r="AWY49" s="51"/>
      <c r="AWZ49" s="51"/>
      <c r="AXA49" s="51"/>
      <c r="AXB49" s="51"/>
      <c r="AXC49" s="51"/>
      <c r="AXD49" s="51"/>
      <c r="AXE49" s="51"/>
      <c r="AXF49" s="51"/>
      <c r="AXG49" s="51"/>
      <c r="AXH49" s="51"/>
      <c r="AXI49" s="51"/>
      <c r="AXJ49" s="51"/>
      <c r="AXK49" s="51"/>
      <c r="AXL49" s="51"/>
      <c r="AXM49" s="51"/>
      <c r="AXN49" s="51"/>
      <c r="AXO49" s="51"/>
      <c r="AXP49" s="51"/>
      <c r="AXQ49" s="51"/>
      <c r="AXR49" s="51"/>
      <c r="AXS49" s="51"/>
      <c r="AXT49" s="51"/>
      <c r="AXU49" s="51"/>
      <c r="AXV49" s="51"/>
      <c r="AXW49" s="51"/>
      <c r="AXX49" s="51"/>
      <c r="AXY49" s="51"/>
      <c r="AXZ49" s="51"/>
      <c r="AYA49" s="51"/>
      <c r="AYB49" s="51"/>
      <c r="AYC49" s="51"/>
      <c r="AYD49" s="51"/>
      <c r="AYE49" s="51"/>
      <c r="AYF49" s="51"/>
      <c r="AYG49" s="51"/>
      <c r="AYH49" s="51"/>
      <c r="AYI49" s="51"/>
      <c r="AYJ49" s="51"/>
      <c r="AYK49" s="51"/>
      <c r="AYL49" s="51"/>
      <c r="AYM49" s="51"/>
      <c r="AYN49" s="51"/>
      <c r="AYO49" s="51"/>
      <c r="AYP49" s="51"/>
      <c r="AYQ49" s="51"/>
      <c r="AYR49" s="51"/>
      <c r="AYS49" s="51"/>
      <c r="AYT49" s="51"/>
      <c r="AYU49" s="51"/>
      <c r="AYV49" s="51"/>
      <c r="AYW49" s="51"/>
      <c r="AYX49" s="51"/>
      <c r="AYY49" s="51"/>
      <c r="AYZ49" s="51"/>
      <c r="AZA49" s="51"/>
      <c r="AZB49" s="51"/>
      <c r="AZC49" s="51"/>
      <c r="AZD49" s="51"/>
      <c r="AZE49" s="51"/>
      <c r="AZF49" s="51"/>
      <c r="AZG49" s="51"/>
      <c r="AZH49" s="51"/>
      <c r="AZI49" s="51"/>
      <c r="AZJ49" s="51"/>
      <c r="AZK49" s="51"/>
      <c r="AZL49" s="51"/>
      <c r="AZM49" s="51"/>
      <c r="AZN49" s="51"/>
      <c r="AZO49" s="51"/>
      <c r="AZP49" s="51"/>
      <c r="AZQ49" s="51"/>
      <c r="AZR49" s="51"/>
      <c r="AZS49" s="51"/>
      <c r="AZT49" s="51"/>
      <c r="AZU49" s="51"/>
      <c r="AZV49" s="51"/>
      <c r="AZW49" s="51"/>
      <c r="AZX49" s="51"/>
      <c r="AZY49" s="51"/>
      <c r="AZZ49" s="51"/>
      <c r="BAA49" s="51"/>
      <c r="BAB49" s="51"/>
      <c r="BAC49" s="51"/>
      <c r="BAD49" s="51"/>
      <c r="BAE49" s="51"/>
      <c r="BAF49" s="51"/>
      <c r="BAG49" s="51"/>
      <c r="BAH49" s="51"/>
      <c r="BAI49" s="51"/>
      <c r="BAJ49" s="51"/>
      <c r="BAK49" s="51"/>
      <c r="BAL49" s="51"/>
      <c r="BAM49" s="51"/>
      <c r="BAN49" s="51"/>
      <c r="BAO49" s="51"/>
      <c r="BAP49" s="51"/>
      <c r="BAQ49" s="51"/>
      <c r="BAR49" s="51"/>
      <c r="BAS49" s="51"/>
      <c r="BAT49" s="51"/>
      <c r="BAU49" s="51"/>
      <c r="BAV49" s="51"/>
      <c r="BAW49" s="51"/>
      <c r="BAX49" s="51"/>
      <c r="BAY49" s="51"/>
      <c r="BAZ49" s="51"/>
      <c r="BBA49" s="51"/>
      <c r="BBB49" s="51"/>
      <c r="BBC49" s="51"/>
      <c r="BBD49" s="51"/>
      <c r="BBE49" s="51"/>
      <c r="BBF49" s="51"/>
      <c r="BBG49" s="51"/>
      <c r="BBH49" s="51"/>
      <c r="BBI49" s="51"/>
      <c r="BBJ49" s="51"/>
      <c r="BBK49" s="51"/>
      <c r="BBL49" s="51"/>
      <c r="BBM49" s="51"/>
      <c r="BBN49" s="51"/>
      <c r="BBO49" s="51"/>
      <c r="BBP49" s="51"/>
      <c r="BBQ49" s="51"/>
      <c r="BBR49" s="51"/>
      <c r="BBS49" s="51"/>
      <c r="BBT49" s="51"/>
      <c r="BBU49" s="51"/>
      <c r="BBV49" s="51"/>
      <c r="BBW49" s="51"/>
      <c r="BBX49" s="51"/>
      <c r="BBY49" s="51"/>
      <c r="BBZ49" s="51"/>
      <c r="BCA49" s="51"/>
      <c r="BCB49" s="51"/>
      <c r="BCC49" s="51"/>
      <c r="BCD49" s="51"/>
      <c r="BCE49" s="51"/>
      <c r="BCF49" s="51"/>
      <c r="BCG49" s="51"/>
      <c r="BCH49" s="51"/>
      <c r="BCI49" s="51"/>
      <c r="BCJ49" s="51"/>
      <c r="BCK49" s="51"/>
      <c r="BCL49" s="51"/>
      <c r="BCM49" s="51"/>
      <c r="BCN49" s="51"/>
      <c r="BCO49" s="51"/>
      <c r="BCP49" s="51"/>
      <c r="BCQ49" s="51"/>
      <c r="BCR49" s="51"/>
      <c r="BCS49" s="51"/>
      <c r="BCT49" s="51"/>
      <c r="BCU49" s="51"/>
      <c r="BCV49" s="51"/>
      <c r="BCW49" s="51"/>
      <c r="BCX49" s="51"/>
      <c r="BCY49" s="51"/>
      <c r="BCZ49" s="51"/>
      <c r="BDA49" s="51"/>
      <c r="BDB49" s="51"/>
      <c r="BDC49" s="51"/>
      <c r="BDD49" s="51"/>
      <c r="BDE49" s="51"/>
      <c r="BDF49" s="51"/>
      <c r="BDG49" s="51"/>
      <c r="BDH49" s="51"/>
      <c r="BDI49" s="51"/>
      <c r="BDJ49" s="51"/>
      <c r="BDK49" s="51"/>
      <c r="BDL49" s="51"/>
      <c r="BDM49" s="51"/>
      <c r="BDN49" s="51"/>
      <c r="BDO49" s="51"/>
      <c r="BDP49" s="51"/>
      <c r="BDQ49" s="51"/>
      <c r="BDR49" s="51"/>
      <c r="BDS49" s="51"/>
      <c r="BDT49" s="51"/>
      <c r="BDU49" s="51"/>
      <c r="BDV49" s="51"/>
      <c r="BDW49" s="51"/>
      <c r="BDX49" s="51"/>
      <c r="BDY49" s="51"/>
      <c r="BDZ49" s="51"/>
      <c r="BEA49" s="51"/>
      <c r="BEB49" s="51"/>
      <c r="BEC49" s="51"/>
      <c r="BED49" s="51"/>
      <c r="BEE49" s="51"/>
      <c r="BEF49" s="51"/>
      <c r="BEG49" s="51"/>
      <c r="BEH49" s="51"/>
      <c r="BEI49" s="51"/>
      <c r="BEJ49" s="51"/>
      <c r="BEK49" s="51"/>
      <c r="BEL49" s="51"/>
      <c r="BEM49" s="51"/>
      <c r="BEN49" s="51"/>
      <c r="BEO49" s="51"/>
      <c r="BEP49" s="51"/>
      <c r="BEQ49" s="51"/>
      <c r="BER49" s="51"/>
      <c r="BES49" s="51"/>
      <c r="BET49" s="51"/>
      <c r="BEU49" s="51"/>
      <c r="BEV49" s="51"/>
      <c r="BEW49" s="51"/>
      <c r="BEX49" s="51"/>
      <c r="BEY49" s="51"/>
      <c r="BEZ49" s="51"/>
      <c r="BFA49" s="51"/>
      <c r="BFB49" s="51"/>
      <c r="BFC49" s="51"/>
      <c r="BFD49" s="51"/>
      <c r="BFE49" s="51"/>
      <c r="BFF49" s="51"/>
      <c r="BFG49" s="51"/>
      <c r="BFH49" s="51"/>
      <c r="BFI49" s="51"/>
      <c r="BFJ49" s="51"/>
      <c r="BFK49" s="51"/>
      <c r="BFL49" s="51"/>
      <c r="BFM49" s="51"/>
      <c r="BFN49" s="51"/>
      <c r="BFO49" s="51"/>
      <c r="BFP49" s="51"/>
      <c r="BFQ49" s="51"/>
      <c r="BFR49" s="51"/>
      <c r="BFS49" s="51"/>
      <c r="BFT49" s="51"/>
      <c r="BFU49" s="51"/>
      <c r="BFV49" s="51"/>
      <c r="BFW49" s="51"/>
      <c r="BFX49" s="51"/>
      <c r="BFY49" s="51"/>
      <c r="BFZ49" s="51"/>
      <c r="BGA49" s="51"/>
      <c r="BGB49" s="51"/>
      <c r="BGC49" s="51"/>
      <c r="BGD49" s="51"/>
      <c r="BGE49" s="51"/>
      <c r="BGF49" s="51"/>
      <c r="BGG49" s="51"/>
      <c r="BGH49" s="51"/>
      <c r="BGI49" s="51"/>
      <c r="BGJ49" s="51"/>
      <c r="BGK49" s="51"/>
      <c r="BGL49" s="51"/>
      <c r="BGM49" s="51"/>
      <c r="BGN49" s="51"/>
      <c r="BGO49" s="51"/>
      <c r="BGP49" s="51"/>
      <c r="BGQ49" s="51"/>
      <c r="BGR49" s="51"/>
      <c r="BGS49" s="51"/>
      <c r="BGT49" s="51"/>
      <c r="BGU49" s="51"/>
      <c r="BGV49" s="51"/>
      <c r="BGW49" s="51"/>
      <c r="BGX49" s="51"/>
      <c r="BGY49" s="51"/>
      <c r="BGZ49" s="51"/>
      <c r="BHA49" s="51"/>
      <c r="BHB49" s="51"/>
      <c r="BHC49" s="51"/>
      <c r="BHD49" s="51"/>
      <c r="BHE49" s="51"/>
      <c r="BHF49" s="51"/>
      <c r="BHG49" s="51"/>
      <c r="BHH49" s="51"/>
      <c r="BHI49" s="51"/>
      <c r="BHJ49" s="51"/>
      <c r="BHK49" s="51"/>
      <c r="BHL49" s="51"/>
      <c r="BHM49" s="51"/>
      <c r="BHN49" s="51"/>
      <c r="BHO49" s="51"/>
      <c r="BHP49" s="51"/>
      <c r="BHQ49" s="51"/>
      <c r="BHR49" s="51"/>
      <c r="BHS49" s="51"/>
      <c r="BHT49" s="51"/>
      <c r="BHU49" s="51"/>
      <c r="BHV49" s="51"/>
      <c r="BHW49" s="51"/>
      <c r="BHX49" s="51"/>
      <c r="BHY49" s="51"/>
      <c r="BHZ49" s="51"/>
      <c r="BIA49" s="51"/>
      <c r="BIB49" s="51"/>
      <c r="BIC49" s="51"/>
      <c r="BID49" s="51"/>
      <c r="BIE49" s="51"/>
      <c r="BIF49" s="51"/>
      <c r="BIG49" s="51"/>
      <c r="BIH49" s="51"/>
      <c r="BII49" s="51"/>
      <c r="BIJ49" s="51"/>
      <c r="BIK49" s="51"/>
      <c r="BIL49" s="51"/>
      <c r="BIM49" s="51"/>
      <c r="BIN49" s="51"/>
      <c r="BIO49" s="51"/>
      <c r="BIP49" s="51"/>
      <c r="BIQ49" s="51"/>
      <c r="BIR49" s="51"/>
      <c r="BIS49" s="51"/>
      <c r="BIT49" s="51"/>
      <c r="BIU49" s="51"/>
      <c r="BIV49" s="51"/>
      <c r="BIW49" s="51"/>
      <c r="BIX49" s="51"/>
      <c r="BIY49" s="51"/>
      <c r="BIZ49" s="51"/>
      <c r="BJA49" s="51"/>
      <c r="BJB49" s="51"/>
      <c r="BJC49" s="51"/>
      <c r="BJD49" s="51"/>
      <c r="BJE49" s="51"/>
      <c r="BJF49" s="51"/>
      <c r="BJG49" s="51"/>
      <c r="BJH49" s="51"/>
      <c r="BJI49" s="51"/>
      <c r="BJJ49" s="51"/>
      <c r="BJK49" s="51"/>
      <c r="BJL49" s="51"/>
      <c r="BJM49" s="51"/>
      <c r="BJN49" s="51"/>
      <c r="BJO49" s="51"/>
      <c r="BJP49" s="51"/>
      <c r="BJQ49" s="51"/>
      <c r="BJR49" s="51"/>
      <c r="BJS49" s="51"/>
      <c r="BJT49" s="51"/>
      <c r="BJU49" s="51"/>
      <c r="BJV49" s="51"/>
      <c r="BJW49" s="51"/>
      <c r="BJX49" s="51"/>
      <c r="BJY49" s="51"/>
      <c r="BJZ49" s="51"/>
      <c r="BKA49" s="51"/>
      <c r="BKB49" s="51"/>
      <c r="BKC49" s="51"/>
      <c r="BKD49" s="51"/>
      <c r="BKE49" s="51"/>
      <c r="BKF49" s="51"/>
      <c r="BKG49" s="51"/>
      <c r="BKH49" s="51"/>
      <c r="BKI49" s="51"/>
      <c r="BKJ49" s="51"/>
      <c r="BKK49" s="51"/>
      <c r="BKL49" s="51"/>
      <c r="BKM49" s="51"/>
      <c r="BKN49" s="51"/>
      <c r="BKO49" s="51"/>
      <c r="BKP49" s="51"/>
      <c r="BKQ49" s="51"/>
      <c r="BKR49" s="51"/>
      <c r="BKS49" s="51"/>
      <c r="BKT49" s="51"/>
      <c r="BKU49" s="51"/>
      <c r="BKV49" s="51"/>
      <c r="BKW49" s="51"/>
      <c r="BKX49" s="51"/>
      <c r="BKY49" s="51"/>
      <c r="BKZ49" s="51"/>
      <c r="BLA49" s="51"/>
      <c r="BLB49" s="51"/>
      <c r="BLC49" s="51"/>
      <c r="BLD49" s="51"/>
      <c r="BLE49" s="51"/>
      <c r="BLF49" s="51"/>
      <c r="BLG49" s="51"/>
      <c r="BLH49" s="51"/>
      <c r="BLI49" s="51"/>
      <c r="BLJ49" s="51"/>
      <c r="BLK49" s="51"/>
      <c r="BLL49" s="51"/>
      <c r="BLM49" s="51"/>
      <c r="BLN49" s="51"/>
      <c r="BLO49" s="51"/>
      <c r="BLP49" s="51"/>
      <c r="BLQ49" s="51"/>
      <c r="BLR49" s="51"/>
      <c r="BLS49" s="51"/>
      <c r="BLT49" s="51"/>
      <c r="BLU49" s="51"/>
      <c r="BLV49" s="51"/>
      <c r="BLW49" s="51"/>
      <c r="BLX49" s="51"/>
      <c r="BLY49" s="51"/>
      <c r="BLZ49" s="51"/>
      <c r="BMA49" s="51"/>
      <c r="BMB49" s="51"/>
      <c r="BMC49" s="51"/>
      <c r="BMD49" s="51"/>
      <c r="BME49" s="51"/>
      <c r="BMF49" s="51"/>
      <c r="BMG49" s="51"/>
      <c r="BMH49" s="51"/>
      <c r="BMI49" s="51"/>
      <c r="BMJ49" s="51"/>
      <c r="BMK49" s="51"/>
      <c r="BML49" s="51"/>
      <c r="BMM49" s="51"/>
      <c r="BMN49" s="51"/>
      <c r="BMO49" s="51"/>
      <c r="BMP49" s="51"/>
      <c r="BMQ49" s="51"/>
      <c r="BMR49" s="51"/>
      <c r="BMS49" s="51"/>
      <c r="BMT49" s="51"/>
      <c r="BMU49" s="51"/>
      <c r="BMV49" s="51"/>
      <c r="BMW49" s="51"/>
      <c r="BMX49" s="51"/>
      <c r="BMY49" s="51"/>
      <c r="BMZ49" s="51"/>
      <c r="BNA49" s="51"/>
      <c r="BNB49" s="51"/>
      <c r="BNC49" s="51"/>
      <c r="BND49" s="51"/>
      <c r="BNE49" s="51"/>
      <c r="BNF49" s="51"/>
      <c r="BNG49" s="51"/>
      <c r="BNH49" s="51"/>
      <c r="BNI49" s="51"/>
      <c r="BNJ49" s="51"/>
      <c r="BNK49" s="51"/>
      <c r="BNL49" s="51"/>
      <c r="BNM49" s="51"/>
      <c r="BNN49" s="51"/>
      <c r="BNO49" s="51"/>
      <c r="BNP49" s="51"/>
      <c r="BNQ49" s="51"/>
      <c r="BNR49" s="51"/>
      <c r="BNS49" s="51"/>
      <c r="BNT49" s="51"/>
      <c r="BNU49" s="51"/>
      <c r="BNV49" s="51"/>
      <c r="BNW49" s="51"/>
      <c r="BNX49" s="51"/>
      <c r="BNY49" s="51"/>
      <c r="BNZ49" s="51"/>
      <c r="BOA49" s="51"/>
      <c r="BOB49" s="51"/>
      <c r="BOC49" s="51"/>
      <c r="BOD49" s="51"/>
      <c r="BOE49" s="51"/>
      <c r="BOF49" s="51"/>
      <c r="BOG49" s="51"/>
      <c r="BOH49" s="51"/>
      <c r="BOI49" s="51"/>
      <c r="BOJ49" s="51"/>
      <c r="BOK49" s="51"/>
      <c r="BOL49" s="51"/>
      <c r="BOM49" s="51"/>
      <c r="BON49" s="51"/>
      <c r="BOO49" s="51"/>
      <c r="BOP49" s="51"/>
      <c r="BOQ49" s="51"/>
    </row>
    <row r="50" spans="1:1759" s="15" customFormat="1" ht="23.25" customHeight="1" x14ac:dyDescent="0.35">
      <c r="A50" s="13"/>
      <c r="B50" s="13"/>
      <c r="C50" s="13"/>
      <c r="D50" s="22" t="s">
        <v>70</v>
      </c>
      <c r="E50" s="22"/>
      <c r="F50" s="13"/>
      <c r="G50" s="23"/>
      <c r="H50" s="24">
        <v>297000</v>
      </c>
      <c r="I50" s="24"/>
      <c r="J50" s="24">
        <f>I50+H50</f>
        <v>297000</v>
      </c>
      <c r="K50" s="13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  <c r="PN50" s="51"/>
      <c r="PO50" s="51"/>
      <c r="PP50" s="51"/>
      <c r="PQ50" s="51"/>
      <c r="PR50" s="51"/>
      <c r="PS50" s="51"/>
      <c r="PT50" s="51"/>
      <c r="PU50" s="51"/>
      <c r="PV50" s="51"/>
      <c r="PW50" s="51"/>
      <c r="PX50" s="51"/>
      <c r="PY50" s="51"/>
      <c r="PZ50" s="51"/>
      <c r="QA50" s="51"/>
      <c r="QB50" s="51"/>
      <c r="QC50" s="51"/>
      <c r="QD50" s="51"/>
      <c r="QE50" s="51"/>
      <c r="QF50" s="51"/>
      <c r="QG50" s="51"/>
      <c r="QH50" s="51"/>
      <c r="QI50" s="51"/>
      <c r="QJ50" s="51"/>
      <c r="QK50" s="51"/>
      <c r="QL50" s="51"/>
      <c r="QM50" s="51"/>
      <c r="QN50" s="51"/>
      <c r="QO50" s="51"/>
      <c r="QP50" s="51"/>
      <c r="QQ50" s="51"/>
      <c r="QR50" s="51"/>
      <c r="QS50" s="51"/>
      <c r="QT50" s="51"/>
      <c r="QU50" s="51"/>
      <c r="QV50" s="51"/>
      <c r="QW50" s="51"/>
      <c r="QX50" s="51"/>
      <c r="QY50" s="51"/>
      <c r="QZ50" s="51"/>
      <c r="RA50" s="51"/>
      <c r="RB50" s="51"/>
      <c r="RC50" s="51"/>
      <c r="RD50" s="51"/>
      <c r="RE50" s="51"/>
      <c r="RF50" s="51"/>
      <c r="RG50" s="51"/>
      <c r="RH50" s="51"/>
      <c r="RI50" s="51"/>
      <c r="RJ50" s="51"/>
      <c r="RK50" s="51"/>
      <c r="RL50" s="51"/>
      <c r="RM50" s="51"/>
      <c r="RN50" s="51"/>
      <c r="RO50" s="51"/>
      <c r="RP50" s="51"/>
      <c r="RQ50" s="51"/>
      <c r="RR50" s="51"/>
      <c r="RS50" s="51"/>
      <c r="RT50" s="51"/>
      <c r="RU50" s="51"/>
      <c r="RV50" s="51"/>
      <c r="RW50" s="51"/>
      <c r="RX50" s="51"/>
      <c r="RY50" s="51"/>
      <c r="RZ50" s="51"/>
      <c r="SA50" s="51"/>
      <c r="SB50" s="51"/>
      <c r="SC50" s="51"/>
      <c r="SD50" s="51"/>
      <c r="SE50" s="51"/>
      <c r="SF50" s="51"/>
      <c r="SG50" s="51"/>
      <c r="SH50" s="51"/>
      <c r="SI50" s="51"/>
      <c r="SJ50" s="51"/>
      <c r="SK50" s="51"/>
      <c r="SL50" s="51"/>
      <c r="SM50" s="51"/>
      <c r="SN50" s="51"/>
      <c r="SO50" s="51"/>
      <c r="SP50" s="51"/>
      <c r="SQ50" s="51"/>
      <c r="SR50" s="51"/>
      <c r="SS50" s="51"/>
      <c r="ST50" s="51"/>
      <c r="SU50" s="51"/>
      <c r="SV50" s="51"/>
      <c r="SW50" s="51"/>
      <c r="SX50" s="51"/>
      <c r="SY50" s="51"/>
      <c r="SZ50" s="51"/>
      <c r="TA50" s="51"/>
      <c r="TB50" s="51"/>
      <c r="TC50" s="51"/>
      <c r="TD50" s="51"/>
      <c r="TE50" s="51"/>
      <c r="TF50" s="51"/>
      <c r="TG50" s="51"/>
      <c r="TH50" s="51"/>
      <c r="TI50" s="51"/>
      <c r="TJ50" s="51"/>
      <c r="TK50" s="51"/>
      <c r="TL50" s="51"/>
      <c r="TM50" s="51"/>
      <c r="TN50" s="51"/>
      <c r="TO50" s="51"/>
      <c r="TP50" s="51"/>
      <c r="TQ50" s="51"/>
      <c r="TR50" s="51"/>
      <c r="TS50" s="51"/>
      <c r="TT50" s="51"/>
      <c r="TU50" s="51"/>
      <c r="TV50" s="51"/>
      <c r="TW50" s="51"/>
      <c r="TX50" s="51"/>
      <c r="TY50" s="51"/>
      <c r="TZ50" s="51"/>
      <c r="UA50" s="51"/>
      <c r="UB50" s="51"/>
      <c r="UC50" s="51"/>
      <c r="UD50" s="51"/>
      <c r="UE50" s="51"/>
      <c r="UF50" s="51"/>
      <c r="UG50" s="51"/>
      <c r="UH50" s="51"/>
      <c r="UI50" s="51"/>
      <c r="UJ50" s="51"/>
      <c r="UK50" s="51"/>
      <c r="UL50" s="51"/>
      <c r="UM50" s="51"/>
      <c r="UN50" s="51"/>
      <c r="UO50" s="51"/>
      <c r="UP50" s="51"/>
      <c r="UQ50" s="51"/>
      <c r="UR50" s="51"/>
      <c r="US50" s="51"/>
      <c r="UT50" s="51"/>
      <c r="UU50" s="51"/>
      <c r="UV50" s="51"/>
      <c r="UW50" s="51"/>
      <c r="UX50" s="51"/>
      <c r="UY50" s="51"/>
      <c r="UZ50" s="51"/>
      <c r="VA50" s="51"/>
      <c r="VB50" s="51"/>
      <c r="VC50" s="51"/>
      <c r="VD50" s="51"/>
      <c r="VE50" s="51"/>
      <c r="VF50" s="51"/>
      <c r="VG50" s="51"/>
      <c r="VH50" s="51"/>
      <c r="VI50" s="51"/>
      <c r="VJ50" s="51"/>
      <c r="VK50" s="51"/>
      <c r="VL50" s="51"/>
      <c r="VM50" s="51"/>
      <c r="VN50" s="51"/>
      <c r="VO50" s="51"/>
      <c r="VP50" s="51"/>
      <c r="VQ50" s="51"/>
      <c r="VR50" s="51"/>
      <c r="VS50" s="51"/>
      <c r="VT50" s="51"/>
      <c r="VU50" s="51"/>
      <c r="VV50" s="51"/>
      <c r="VW50" s="51"/>
      <c r="VX50" s="51"/>
      <c r="VY50" s="51"/>
      <c r="VZ50" s="51"/>
      <c r="WA50" s="51"/>
      <c r="WB50" s="51"/>
      <c r="WC50" s="51"/>
      <c r="WD50" s="51"/>
      <c r="WE50" s="51"/>
      <c r="WF50" s="51"/>
      <c r="WG50" s="51"/>
      <c r="WH50" s="51"/>
      <c r="WI50" s="51"/>
      <c r="WJ50" s="51"/>
      <c r="WK50" s="51"/>
      <c r="WL50" s="51"/>
      <c r="WM50" s="51"/>
      <c r="WN50" s="51"/>
      <c r="WO50" s="51"/>
      <c r="WP50" s="51"/>
      <c r="WQ50" s="51"/>
      <c r="WR50" s="51"/>
      <c r="WS50" s="51"/>
      <c r="WT50" s="51"/>
      <c r="WU50" s="51"/>
      <c r="WV50" s="51"/>
      <c r="WW50" s="51"/>
      <c r="WX50" s="51"/>
      <c r="WY50" s="51"/>
      <c r="WZ50" s="51"/>
      <c r="XA50" s="51"/>
      <c r="XB50" s="51"/>
      <c r="XC50" s="51"/>
      <c r="XD50" s="51"/>
      <c r="XE50" s="51"/>
      <c r="XF50" s="51"/>
      <c r="XG50" s="51"/>
      <c r="XH50" s="51"/>
      <c r="XI50" s="51"/>
      <c r="XJ50" s="51"/>
      <c r="XK50" s="51"/>
      <c r="XL50" s="51"/>
      <c r="XM50" s="51"/>
      <c r="XN50" s="51"/>
      <c r="XO50" s="51"/>
      <c r="XP50" s="51"/>
      <c r="XQ50" s="51"/>
      <c r="XR50" s="51"/>
      <c r="XS50" s="51"/>
      <c r="XT50" s="51"/>
      <c r="XU50" s="51"/>
      <c r="XV50" s="51"/>
      <c r="XW50" s="51"/>
      <c r="XX50" s="51"/>
      <c r="XY50" s="51"/>
      <c r="XZ50" s="51"/>
      <c r="YA50" s="51"/>
      <c r="YB50" s="51"/>
      <c r="YC50" s="51"/>
      <c r="YD50" s="51"/>
      <c r="YE50" s="51"/>
      <c r="YF50" s="51"/>
      <c r="YG50" s="51"/>
      <c r="YH50" s="51"/>
      <c r="YI50" s="51"/>
      <c r="YJ50" s="51"/>
      <c r="YK50" s="51"/>
      <c r="YL50" s="51"/>
      <c r="YM50" s="51"/>
      <c r="YN50" s="51"/>
      <c r="YO50" s="51"/>
      <c r="YP50" s="51"/>
      <c r="YQ50" s="51"/>
      <c r="YR50" s="51"/>
      <c r="YS50" s="51"/>
      <c r="YT50" s="51"/>
      <c r="YU50" s="51"/>
      <c r="YV50" s="51"/>
      <c r="YW50" s="51"/>
      <c r="YX50" s="51"/>
      <c r="YY50" s="51"/>
      <c r="YZ50" s="51"/>
      <c r="ZA50" s="51"/>
      <c r="ZB50" s="51"/>
      <c r="ZC50" s="51"/>
      <c r="ZD50" s="51"/>
      <c r="ZE50" s="51"/>
      <c r="ZF50" s="51"/>
      <c r="ZG50" s="51"/>
      <c r="ZH50" s="51"/>
      <c r="ZI50" s="51"/>
      <c r="ZJ50" s="51"/>
      <c r="ZK50" s="51"/>
      <c r="ZL50" s="51"/>
      <c r="ZM50" s="51"/>
      <c r="ZN50" s="51"/>
      <c r="ZO50" s="51"/>
      <c r="ZP50" s="51"/>
      <c r="ZQ50" s="51"/>
      <c r="ZR50" s="51"/>
      <c r="ZS50" s="51"/>
      <c r="ZT50" s="51"/>
      <c r="ZU50" s="51"/>
      <c r="ZV50" s="51"/>
      <c r="ZW50" s="51"/>
      <c r="ZX50" s="51"/>
      <c r="ZY50" s="51"/>
      <c r="ZZ50" s="51"/>
      <c r="AAA50" s="51"/>
      <c r="AAB50" s="51"/>
      <c r="AAC50" s="51"/>
      <c r="AAD50" s="51"/>
      <c r="AAE50" s="51"/>
      <c r="AAF50" s="51"/>
      <c r="AAG50" s="51"/>
      <c r="AAH50" s="51"/>
      <c r="AAI50" s="51"/>
      <c r="AAJ50" s="51"/>
      <c r="AAK50" s="51"/>
      <c r="AAL50" s="51"/>
      <c r="AAM50" s="51"/>
      <c r="AAN50" s="51"/>
      <c r="AAO50" s="51"/>
      <c r="AAP50" s="51"/>
      <c r="AAQ50" s="51"/>
      <c r="AAR50" s="51"/>
      <c r="AAS50" s="51"/>
      <c r="AAT50" s="51"/>
      <c r="AAU50" s="51"/>
      <c r="AAV50" s="51"/>
      <c r="AAW50" s="51"/>
      <c r="AAX50" s="51"/>
      <c r="AAY50" s="51"/>
      <c r="AAZ50" s="51"/>
      <c r="ABA50" s="51"/>
      <c r="ABB50" s="51"/>
      <c r="ABC50" s="51"/>
      <c r="ABD50" s="51"/>
      <c r="ABE50" s="51"/>
      <c r="ABF50" s="51"/>
      <c r="ABG50" s="51"/>
      <c r="ABH50" s="51"/>
      <c r="ABI50" s="51"/>
      <c r="ABJ50" s="51"/>
      <c r="ABK50" s="51"/>
      <c r="ABL50" s="51"/>
      <c r="ABM50" s="51"/>
      <c r="ABN50" s="51"/>
      <c r="ABO50" s="51"/>
      <c r="ABP50" s="51"/>
      <c r="ABQ50" s="51"/>
      <c r="ABR50" s="51"/>
      <c r="ABS50" s="51"/>
      <c r="ABT50" s="51"/>
      <c r="ABU50" s="51"/>
      <c r="ABV50" s="51"/>
      <c r="ABW50" s="51"/>
      <c r="ABX50" s="51"/>
      <c r="ABY50" s="51"/>
      <c r="ABZ50" s="51"/>
      <c r="ACA50" s="51"/>
      <c r="ACB50" s="51"/>
      <c r="ACC50" s="51"/>
      <c r="ACD50" s="51"/>
      <c r="ACE50" s="51"/>
      <c r="ACF50" s="51"/>
      <c r="ACG50" s="51"/>
      <c r="ACH50" s="51"/>
      <c r="ACI50" s="51"/>
      <c r="ACJ50" s="51"/>
      <c r="ACK50" s="51"/>
      <c r="ACL50" s="51"/>
      <c r="ACM50" s="51"/>
      <c r="ACN50" s="51"/>
      <c r="ACO50" s="51"/>
      <c r="ACP50" s="51"/>
      <c r="ACQ50" s="51"/>
      <c r="ACR50" s="51"/>
      <c r="ACS50" s="51"/>
      <c r="ACT50" s="51"/>
      <c r="ACU50" s="51"/>
      <c r="ACV50" s="51"/>
      <c r="ACW50" s="51"/>
      <c r="ACX50" s="51"/>
      <c r="ACY50" s="51"/>
      <c r="ACZ50" s="51"/>
      <c r="ADA50" s="51"/>
      <c r="ADB50" s="51"/>
      <c r="ADC50" s="51"/>
      <c r="ADD50" s="51"/>
      <c r="ADE50" s="51"/>
      <c r="ADF50" s="51"/>
      <c r="ADG50" s="51"/>
      <c r="ADH50" s="51"/>
      <c r="ADI50" s="51"/>
      <c r="ADJ50" s="51"/>
      <c r="ADK50" s="51"/>
      <c r="ADL50" s="51"/>
      <c r="ADM50" s="51"/>
      <c r="ADN50" s="51"/>
      <c r="ADO50" s="51"/>
      <c r="ADP50" s="51"/>
      <c r="ADQ50" s="51"/>
      <c r="ADR50" s="51"/>
      <c r="ADS50" s="51"/>
      <c r="ADT50" s="51"/>
      <c r="ADU50" s="51"/>
      <c r="ADV50" s="51"/>
      <c r="ADW50" s="51"/>
      <c r="ADX50" s="51"/>
      <c r="ADY50" s="51"/>
      <c r="ADZ50" s="51"/>
      <c r="AEA50" s="51"/>
      <c r="AEB50" s="51"/>
      <c r="AEC50" s="51"/>
      <c r="AED50" s="51"/>
      <c r="AEE50" s="51"/>
      <c r="AEF50" s="51"/>
      <c r="AEG50" s="51"/>
      <c r="AEH50" s="51"/>
      <c r="AEI50" s="51"/>
      <c r="AEJ50" s="51"/>
      <c r="AEK50" s="51"/>
      <c r="AEL50" s="51"/>
      <c r="AEM50" s="51"/>
      <c r="AEN50" s="51"/>
      <c r="AEO50" s="51"/>
      <c r="AEP50" s="51"/>
      <c r="AEQ50" s="51"/>
      <c r="AER50" s="51"/>
      <c r="AES50" s="51"/>
      <c r="AET50" s="51"/>
      <c r="AEU50" s="51"/>
      <c r="AEV50" s="51"/>
      <c r="AEW50" s="51"/>
      <c r="AEX50" s="51"/>
      <c r="AEY50" s="51"/>
      <c r="AEZ50" s="51"/>
      <c r="AFA50" s="51"/>
      <c r="AFB50" s="51"/>
      <c r="AFC50" s="51"/>
      <c r="AFD50" s="51"/>
      <c r="AFE50" s="51"/>
      <c r="AFF50" s="51"/>
      <c r="AFG50" s="51"/>
      <c r="AFH50" s="51"/>
      <c r="AFI50" s="51"/>
      <c r="AFJ50" s="51"/>
      <c r="AFK50" s="51"/>
      <c r="AFL50" s="51"/>
      <c r="AFM50" s="51"/>
      <c r="AFN50" s="51"/>
      <c r="AFO50" s="51"/>
      <c r="AFP50" s="51"/>
      <c r="AFQ50" s="51"/>
      <c r="AFR50" s="51"/>
      <c r="AFS50" s="51"/>
      <c r="AFT50" s="51"/>
      <c r="AFU50" s="51"/>
      <c r="AFV50" s="51"/>
      <c r="AFW50" s="51"/>
      <c r="AFX50" s="51"/>
      <c r="AFY50" s="51"/>
      <c r="AFZ50" s="51"/>
      <c r="AGA50" s="51"/>
      <c r="AGB50" s="51"/>
      <c r="AGC50" s="51"/>
      <c r="AGD50" s="51"/>
      <c r="AGE50" s="51"/>
      <c r="AGF50" s="51"/>
      <c r="AGG50" s="51"/>
      <c r="AGH50" s="51"/>
      <c r="AGI50" s="51"/>
      <c r="AGJ50" s="51"/>
      <c r="AGK50" s="51"/>
      <c r="AGL50" s="51"/>
      <c r="AGM50" s="51"/>
      <c r="AGN50" s="51"/>
      <c r="AGO50" s="51"/>
      <c r="AGP50" s="51"/>
      <c r="AGQ50" s="51"/>
      <c r="AGR50" s="51"/>
      <c r="AGS50" s="51"/>
      <c r="AGT50" s="51"/>
      <c r="AGU50" s="51"/>
      <c r="AGV50" s="51"/>
      <c r="AGW50" s="51"/>
      <c r="AGX50" s="51"/>
      <c r="AGY50" s="51"/>
      <c r="AGZ50" s="51"/>
      <c r="AHA50" s="51"/>
      <c r="AHB50" s="51"/>
      <c r="AHC50" s="51"/>
      <c r="AHD50" s="51"/>
      <c r="AHE50" s="51"/>
      <c r="AHF50" s="51"/>
      <c r="AHG50" s="51"/>
      <c r="AHH50" s="51"/>
      <c r="AHI50" s="51"/>
      <c r="AHJ50" s="51"/>
      <c r="AHK50" s="51"/>
      <c r="AHL50" s="51"/>
      <c r="AHM50" s="51"/>
      <c r="AHN50" s="51"/>
      <c r="AHO50" s="51"/>
      <c r="AHP50" s="51"/>
      <c r="AHQ50" s="51"/>
      <c r="AHR50" s="51"/>
      <c r="AHS50" s="51"/>
      <c r="AHT50" s="51"/>
      <c r="AHU50" s="51"/>
      <c r="AHV50" s="51"/>
      <c r="AHW50" s="51"/>
      <c r="AHX50" s="51"/>
      <c r="AHY50" s="51"/>
      <c r="AHZ50" s="51"/>
      <c r="AIA50" s="51"/>
      <c r="AIB50" s="51"/>
      <c r="AIC50" s="51"/>
      <c r="AID50" s="51"/>
      <c r="AIE50" s="51"/>
      <c r="AIF50" s="51"/>
      <c r="AIG50" s="51"/>
      <c r="AIH50" s="51"/>
      <c r="AII50" s="51"/>
      <c r="AIJ50" s="51"/>
      <c r="AIK50" s="51"/>
      <c r="AIL50" s="51"/>
      <c r="AIM50" s="51"/>
      <c r="AIN50" s="51"/>
      <c r="AIO50" s="51"/>
      <c r="AIP50" s="51"/>
      <c r="AIQ50" s="51"/>
      <c r="AIR50" s="51"/>
      <c r="AIS50" s="51"/>
      <c r="AIT50" s="51"/>
      <c r="AIU50" s="51"/>
      <c r="AIV50" s="51"/>
      <c r="AIW50" s="51"/>
      <c r="AIX50" s="51"/>
      <c r="AIY50" s="51"/>
      <c r="AIZ50" s="51"/>
      <c r="AJA50" s="51"/>
      <c r="AJB50" s="51"/>
      <c r="AJC50" s="51"/>
      <c r="AJD50" s="51"/>
      <c r="AJE50" s="51"/>
      <c r="AJF50" s="51"/>
      <c r="AJG50" s="51"/>
      <c r="AJH50" s="51"/>
      <c r="AJI50" s="51"/>
      <c r="AJJ50" s="51"/>
      <c r="AJK50" s="51"/>
      <c r="AJL50" s="51"/>
      <c r="AJM50" s="51"/>
      <c r="AJN50" s="51"/>
      <c r="AJO50" s="51"/>
      <c r="AJP50" s="51"/>
      <c r="AJQ50" s="51"/>
      <c r="AJR50" s="51"/>
      <c r="AJS50" s="51"/>
      <c r="AJT50" s="51"/>
      <c r="AJU50" s="51"/>
      <c r="AJV50" s="51"/>
      <c r="AJW50" s="51"/>
      <c r="AJX50" s="51"/>
      <c r="AJY50" s="51"/>
      <c r="AJZ50" s="51"/>
      <c r="AKA50" s="51"/>
      <c r="AKB50" s="51"/>
      <c r="AKC50" s="51"/>
      <c r="AKD50" s="51"/>
      <c r="AKE50" s="51"/>
      <c r="AKF50" s="51"/>
      <c r="AKG50" s="51"/>
      <c r="AKH50" s="51"/>
      <c r="AKI50" s="51"/>
      <c r="AKJ50" s="51"/>
      <c r="AKK50" s="51"/>
      <c r="AKL50" s="51"/>
      <c r="AKM50" s="51"/>
      <c r="AKN50" s="51"/>
      <c r="AKO50" s="51"/>
      <c r="AKP50" s="51"/>
      <c r="AKQ50" s="51"/>
      <c r="AKR50" s="51"/>
      <c r="AKS50" s="51"/>
      <c r="AKT50" s="51"/>
      <c r="AKU50" s="51"/>
      <c r="AKV50" s="51"/>
      <c r="AKW50" s="51"/>
      <c r="AKX50" s="51"/>
      <c r="AKY50" s="51"/>
      <c r="AKZ50" s="51"/>
      <c r="ALA50" s="51"/>
      <c r="ALB50" s="51"/>
      <c r="ALC50" s="51"/>
      <c r="ALD50" s="51"/>
      <c r="ALE50" s="51"/>
      <c r="ALF50" s="51"/>
      <c r="ALG50" s="51"/>
      <c r="ALH50" s="51"/>
      <c r="ALI50" s="51"/>
      <c r="ALJ50" s="51"/>
      <c r="ALK50" s="51"/>
      <c r="ALL50" s="51"/>
      <c r="ALM50" s="51"/>
      <c r="ALN50" s="51"/>
      <c r="ALO50" s="51"/>
      <c r="ALP50" s="51"/>
      <c r="ALQ50" s="51"/>
      <c r="ALR50" s="51"/>
      <c r="ALS50" s="51"/>
      <c r="ALT50" s="51"/>
      <c r="ALU50" s="51"/>
      <c r="ALV50" s="51"/>
      <c r="ALW50" s="51"/>
      <c r="ALX50" s="51"/>
      <c r="ALY50" s="51"/>
      <c r="ALZ50" s="51"/>
      <c r="AMA50" s="51"/>
      <c r="AMB50" s="51"/>
      <c r="AMC50" s="51"/>
      <c r="AMD50" s="51"/>
      <c r="AME50" s="51"/>
      <c r="AMF50" s="51"/>
      <c r="AMG50" s="51"/>
      <c r="AMH50" s="51"/>
      <c r="AMI50" s="51"/>
      <c r="AMJ50" s="51"/>
      <c r="AMK50" s="51"/>
      <c r="AML50" s="51"/>
      <c r="AMM50" s="51"/>
      <c r="AMN50" s="51"/>
      <c r="AMO50" s="51"/>
      <c r="AMP50" s="51"/>
      <c r="AMQ50" s="51"/>
      <c r="AMR50" s="51"/>
      <c r="AMS50" s="51"/>
      <c r="AMT50" s="51"/>
      <c r="AMU50" s="51"/>
      <c r="AMV50" s="51"/>
      <c r="AMW50" s="51"/>
      <c r="AMX50" s="51"/>
      <c r="AMY50" s="51"/>
      <c r="AMZ50" s="51"/>
      <c r="ANA50" s="51"/>
      <c r="ANB50" s="51"/>
      <c r="ANC50" s="51"/>
      <c r="AND50" s="51"/>
      <c r="ANE50" s="51"/>
      <c r="ANF50" s="51"/>
      <c r="ANG50" s="51"/>
      <c r="ANH50" s="51"/>
      <c r="ANI50" s="51"/>
      <c r="ANJ50" s="51"/>
      <c r="ANK50" s="51"/>
      <c r="ANL50" s="51"/>
      <c r="ANM50" s="51"/>
      <c r="ANN50" s="51"/>
      <c r="ANO50" s="51"/>
      <c r="ANP50" s="51"/>
      <c r="ANQ50" s="51"/>
      <c r="ANR50" s="51"/>
      <c r="ANS50" s="51"/>
      <c r="ANT50" s="51"/>
      <c r="ANU50" s="51"/>
      <c r="ANV50" s="51"/>
      <c r="ANW50" s="51"/>
      <c r="ANX50" s="51"/>
      <c r="ANY50" s="51"/>
      <c r="ANZ50" s="51"/>
      <c r="AOA50" s="51"/>
      <c r="AOB50" s="51"/>
      <c r="AOC50" s="51"/>
      <c r="AOD50" s="51"/>
      <c r="AOE50" s="51"/>
      <c r="AOF50" s="51"/>
      <c r="AOG50" s="51"/>
      <c r="AOH50" s="51"/>
      <c r="AOI50" s="51"/>
      <c r="AOJ50" s="51"/>
      <c r="AOK50" s="51"/>
      <c r="AOL50" s="51"/>
      <c r="AOM50" s="51"/>
      <c r="AON50" s="51"/>
      <c r="AOO50" s="51"/>
      <c r="AOP50" s="51"/>
      <c r="AOQ50" s="51"/>
      <c r="AOR50" s="51"/>
      <c r="AOS50" s="51"/>
      <c r="AOT50" s="51"/>
      <c r="AOU50" s="51"/>
      <c r="AOV50" s="51"/>
      <c r="AOW50" s="51"/>
      <c r="AOX50" s="51"/>
      <c r="AOY50" s="51"/>
      <c r="AOZ50" s="51"/>
      <c r="APA50" s="51"/>
      <c r="APB50" s="51"/>
      <c r="APC50" s="51"/>
      <c r="APD50" s="51"/>
      <c r="APE50" s="51"/>
      <c r="APF50" s="51"/>
      <c r="APG50" s="51"/>
      <c r="APH50" s="51"/>
      <c r="API50" s="51"/>
      <c r="APJ50" s="51"/>
      <c r="APK50" s="51"/>
      <c r="APL50" s="51"/>
      <c r="APM50" s="51"/>
      <c r="APN50" s="51"/>
      <c r="APO50" s="51"/>
      <c r="APP50" s="51"/>
      <c r="APQ50" s="51"/>
      <c r="APR50" s="51"/>
      <c r="APS50" s="51"/>
      <c r="APT50" s="51"/>
      <c r="APU50" s="51"/>
      <c r="APV50" s="51"/>
      <c r="APW50" s="51"/>
      <c r="APX50" s="51"/>
      <c r="APY50" s="51"/>
      <c r="APZ50" s="51"/>
      <c r="AQA50" s="51"/>
      <c r="AQB50" s="51"/>
      <c r="AQC50" s="51"/>
      <c r="AQD50" s="51"/>
      <c r="AQE50" s="51"/>
      <c r="AQF50" s="51"/>
      <c r="AQG50" s="51"/>
      <c r="AQH50" s="51"/>
      <c r="AQI50" s="51"/>
      <c r="AQJ50" s="51"/>
      <c r="AQK50" s="51"/>
      <c r="AQL50" s="51"/>
      <c r="AQM50" s="51"/>
      <c r="AQN50" s="51"/>
      <c r="AQO50" s="51"/>
      <c r="AQP50" s="51"/>
      <c r="AQQ50" s="51"/>
      <c r="AQR50" s="51"/>
      <c r="AQS50" s="51"/>
      <c r="AQT50" s="51"/>
      <c r="AQU50" s="51"/>
      <c r="AQV50" s="51"/>
      <c r="AQW50" s="51"/>
      <c r="AQX50" s="51"/>
      <c r="AQY50" s="51"/>
      <c r="AQZ50" s="51"/>
      <c r="ARA50" s="51"/>
      <c r="ARB50" s="51"/>
      <c r="ARC50" s="51"/>
      <c r="ARD50" s="51"/>
      <c r="ARE50" s="51"/>
      <c r="ARF50" s="51"/>
      <c r="ARG50" s="51"/>
      <c r="ARH50" s="51"/>
      <c r="ARI50" s="51"/>
      <c r="ARJ50" s="51"/>
      <c r="ARK50" s="51"/>
      <c r="ARL50" s="51"/>
      <c r="ARM50" s="51"/>
      <c r="ARN50" s="51"/>
      <c r="ARO50" s="51"/>
      <c r="ARP50" s="51"/>
      <c r="ARQ50" s="51"/>
      <c r="ARR50" s="51"/>
      <c r="ARS50" s="51"/>
      <c r="ART50" s="51"/>
      <c r="ARU50" s="51"/>
      <c r="ARV50" s="51"/>
      <c r="ARW50" s="51"/>
      <c r="ARX50" s="51"/>
      <c r="ARY50" s="51"/>
      <c r="ARZ50" s="51"/>
      <c r="ASA50" s="51"/>
      <c r="ASB50" s="51"/>
      <c r="ASC50" s="51"/>
      <c r="ASD50" s="51"/>
      <c r="ASE50" s="51"/>
      <c r="ASF50" s="51"/>
      <c r="ASG50" s="51"/>
      <c r="ASH50" s="51"/>
      <c r="ASI50" s="51"/>
      <c r="ASJ50" s="51"/>
      <c r="ASK50" s="51"/>
      <c r="ASL50" s="51"/>
      <c r="ASM50" s="51"/>
      <c r="ASN50" s="51"/>
      <c r="ASO50" s="51"/>
      <c r="ASP50" s="51"/>
      <c r="ASQ50" s="51"/>
      <c r="ASR50" s="51"/>
      <c r="ASS50" s="51"/>
      <c r="AST50" s="51"/>
      <c r="ASU50" s="51"/>
      <c r="ASV50" s="51"/>
      <c r="ASW50" s="51"/>
      <c r="ASX50" s="51"/>
      <c r="ASY50" s="51"/>
      <c r="ASZ50" s="51"/>
      <c r="ATA50" s="51"/>
      <c r="ATB50" s="51"/>
      <c r="ATC50" s="51"/>
      <c r="ATD50" s="51"/>
      <c r="ATE50" s="51"/>
      <c r="ATF50" s="51"/>
      <c r="ATG50" s="51"/>
      <c r="ATH50" s="51"/>
      <c r="ATI50" s="51"/>
      <c r="ATJ50" s="51"/>
      <c r="ATK50" s="51"/>
      <c r="ATL50" s="51"/>
      <c r="ATM50" s="51"/>
      <c r="ATN50" s="51"/>
      <c r="ATO50" s="51"/>
      <c r="ATP50" s="51"/>
      <c r="ATQ50" s="51"/>
      <c r="ATR50" s="51"/>
      <c r="ATS50" s="51"/>
      <c r="ATT50" s="51"/>
      <c r="ATU50" s="51"/>
      <c r="ATV50" s="51"/>
      <c r="ATW50" s="51"/>
      <c r="ATX50" s="51"/>
      <c r="ATY50" s="51"/>
      <c r="ATZ50" s="51"/>
      <c r="AUA50" s="51"/>
      <c r="AUB50" s="51"/>
      <c r="AUC50" s="51"/>
      <c r="AUD50" s="51"/>
      <c r="AUE50" s="51"/>
      <c r="AUF50" s="51"/>
      <c r="AUG50" s="51"/>
      <c r="AUH50" s="51"/>
      <c r="AUI50" s="51"/>
      <c r="AUJ50" s="51"/>
      <c r="AUK50" s="51"/>
      <c r="AUL50" s="51"/>
      <c r="AUM50" s="51"/>
      <c r="AUN50" s="51"/>
      <c r="AUO50" s="51"/>
      <c r="AUP50" s="51"/>
      <c r="AUQ50" s="51"/>
      <c r="AUR50" s="51"/>
      <c r="AUS50" s="51"/>
      <c r="AUT50" s="51"/>
      <c r="AUU50" s="51"/>
      <c r="AUV50" s="51"/>
      <c r="AUW50" s="51"/>
      <c r="AUX50" s="51"/>
      <c r="AUY50" s="51"/>
      <c r="AUZ50" s="51"/>
      <c r="AVA50" s="51"/>
      <c r="AVB50" s="51"/>
      <c r="AVC50" s="51"/>
      <c r="AVD50" s="51"/>
      <c r="AVE50" s="51"/>
      <c r="AVF50" s="51"/>
      <c r="AVG50" s="51"/>
      <c r="AVH50" s="51"/>
      <c r="AVI50" s="51"/>
      <c r="AVJ50" s="51"/>
      <c r="AVK50" s="51"/>
      <c r="AVL50" s="51"/>
      <c r="AVM50" s="51"/>
      <c r="AVN50" s="51"/>
      <c r="AVO50" s="51"/>
      <c r="AVP50" s="51"/>
      <c r="AVQ50" s="51"/>
      <c r="AVR50" s="51"/>
      <c r="AVS50" s="51"/>
      <c r="AVT50" s="51"/>
      <c r="AVU50" s="51"/>
      <c r="AVV50" s="51"/>
      <c r="AVW50" s="51"/>
      <c r="AVX50" s="51"/>
      <c r="AVY50" s="51"/>
      <c r="AVZ50" s="51"/>
      <c r="AWA50" s="51"/>
      <c r="AWB50" s="51"/>
      <c r="AWC50" s="51"/>
      <c r="AWD50" s="51"/>
      <c r="AWE50" s="51"/>
      <c r="AWF50" s="51"/>
      <c r="AWG50" s="51"/>
      <c r="AWH50" s="51"/>
      <c r="AWI50" s="51"/>
      <c r="AWJ50" s="51"/>
      <c r="AWK50" s="51"/>
      <c r="AWL50" s="51"/>
      <c r="AWM50" s="51"/>
      <c r="AWN50" s="51"/>
      <c r="AWO50" s="51"/>
      <c r="AWP50" s="51"/>
      <c r="AWQ50" s="51"/>
      <c r="AWR50" s="51"/>
      <c r="AWS50" s="51"/>
      <c r="AWT50" s="51"/>
      <c r="AWU50" s="51"/>
      <c r="AWV50" s="51"/>
      <c r="AWW50" s="51"/>
      <c r="AWX50" s="51"/>
      <c r="AWY50" s="51"/>
      <c r="AWZ50" s="51"/>
      <c r="AXA50" s="51"/>
      <c r="AXB50" s="51"/>
      <c r="AXC50" s="51"/>
      <c r="AXD50" s="51"/>
      <c r="AXE50" s="51"/>
      <c r="AXF50" s="51"/>
      <c r="AXG50" s="51"/>
      <c r="AXH50" s="51"/>
      <c r="AXI50" s="51"/>
      <c r="AXJ50" s="51"/>
      <c r="AXK50" s="51"/>
      <c r="AXL50" s="51"/>
      <c r="AXM50" s="51"/>
      <c r="AXN50" s="51"/>
      <c r="AXO50" s="51"/>
      <c r="AXP50" s="51"/>
      <c r="AXQ50" s="51"/>
      <c r="AXR50" s="51"/>
      <c r="AXS50" s="51"/>
      <c r="AXT50" s="51"/>
      <c r="AXU50" s="51"/>
      <c r="AXV50" s="51"/>
      <c r="AXW50" s="51"/>
      <c r="AXX50" s="51"/>
      <c r="AXY50" s="51"/>
      <c r="AXZ50" s="51"/>
      <c r="AYA50" s="51"/>
      <c r="AYB50" s="51"/>
      <c r="AYC50" s="51"/>
      <c r="AYD50" s="51"/>
      <c r="AYE50" s="51"/>
      <c r="AYF50" s="51"/>
      <c r="AYG50" s="51"/>
      <c r="AYH50" s="51"/>
      <c r="AYI50" s="51"/>
      <c r="AYJ50" s="51"/>
      <c r="AYK50" s="51"/>
      <c r="AYL50" s="51"/>
      <c r="AYM50" s="51"/>
      <c r="AYN50" s="51"/>
      <c r="AYO50" s="51"/>
      <c r="AYP50" s="51"/>
      <c r="AYQ50" s="51"/>
      <c r="AYR50" s="51"/>
      <c r="AYS50" s="51"/>
      <c r="AYT50" s="51"/>
      <c r="AYU50" s="51"/>
      <c r="AYV50" s="51"/>
      <c r="AYW50" s="51"/>
      <c r="AYX50" s="51"/>
      <c r="AYY50" s="51"/>
      <c r="AYZ50" s="51"/>
      <c r="AZA50" s="51"/>
      <c r="AZB50" s="51"/>
      <c r="AZC50" s="51"/>
      <c r="AZD50" s="51"/>
      <c r="AZE50" s="51"/>
      <c r="AZF50" s="51"/>
      <c r="AZG50" s="51"/>
      <c r="AZH50" s="51"/>
      <c r="AZI50" s="51"/>
      <c r="AZJ50" s="51"/>
      <c r="AZK50" s="51"/>
      <c r="AZL50" s="51"/>
      <c r="AZM50" s="51"/>
      <c r="AZN50" s="51"/>
      <c r="AZO50" s="51"/>
      <c r="AZP50" s="51"/>
      <c r="AZQ50" s="51"/>
      <c r="AZR50" s="51"/>
      <c r="AZS50" s="51"/>
      <c r="AZT50" s="51"/>
      <c r="AZU50" s="51"/>
      <c r="AZV50" s="51"/>
      <c r="AZW50" s="51"/>
      <c r="AZX50" s="51"/>
      <c r="AZY50" s="51"/>
      <c r="AZZ50" s="51"/>
      <c r="BAA50" s="51"/>
      <c r="BAB50" s="51"/>
      <c r="BAC50" s="51"/>
      <c r="BAD50" s="51"/>
      <c r="BAE50" s="51"/>
      <c r="BAF50" s="51"/>
      <c r="BAG50" s="51"/>
      <c r="BAH50" s="51"/>
      <c r="BAI50" s="51"/>
      <c r="BAJ50" s="51"/>
      <c r="BAK50" s="51"/>
      <c r="BAL50" s="51"/>
      <c r="BAM50" s="51"/>
      <c r="BAN50" s="51"/>
      <c r="BAO50" s="51"/>
      <c r="BAP50" s="51"/>
      <c r="BAQ50" s="51"/>
      <c r="BAR50" s="51"/>
      <c r="BAS50" s="51"/>
      <c r="BAT50" s="51"/>
      <c r="BAU50" s="51"/>
      <c r="BAV50" s="51"/>
      <c r="BAW50" s="51"/>
      <c r="BAX50" s="51"/>
      <c r="BAY50" s="51"/>
      <c r="BAZ50" s="51"/>
      <c r="BBA50" s="51"/>
      <c r="BBB50" s="51"/>
      <c r="BBC50" s="51"/>
      <c r="BBD50" s="51"/>
      <c r="BBE50" s="51"/>
      <c r="BBF50" s="51"/>
      <c r="BBG50" s="51"/>
      <c r="BBH50" s="51"/>
      <c r="BBI50" s="51"/>
      <c r="BBJ50" s="51"/>
      <c r="BBK50" s="51"/>
      <c r="BBL50" s="51"/>
      <c r="BBM50" s="51"/>
      <c r="BBN50" s="51"/>
      <c r="BBO50" s="51"/>
      <c r="BBP50" s="51"/>
      <c r="BBQ50" s="51"/>
      <c r="BBR50" s="51"/>
      <c r="BBS50" s="51"/>
      <c r="BBT50" s="51"/>
      <c r="BBU50" s="51"/>
      <c r="BBV50" s="51"/>
      <c r="BBW50" s="51"/>
      <c r="BBX50" s="51"/>
      <c r="BBY50" s="51"/>
      <c r="BBZ50" s="51"/>
      <c r="BCA50" s="51"/>
      <c r="BCB50" s="51"/>
      <c r="BCC50" s="51"/>
      <c r="BCD50" s="51"/>
      <c r="BCE50" s="51"/>
      <c r="BCF50" s="51"/>
      <c r="BCG50" s="51"/>
      <c r="BCH50" s="51"/>
      <c r="BCI50" s="51"/>
      <c r="BCJ50" s="51"/>
      <c r="BCK50" s="51"/>
      <c r="BCL50" s="51"/>
      <c r="BCM50" s="51"/>
      <c r="BCN50" s="51"/>
      <c r="BCO50" s="51"/>
      <c r="BCP50" s="51"/>
      <c r="BCQ50" s="51"/>
      <c r="BCR50" s="51"/>
      <c r="BCS50" s="51"/>
      <c r="BCT50" s="51"/>
      <c r="BCU50" s="51"/>
      <c r="BCV50" s="51"/>
      <c r="BCW50" s="51"/>
      <c r="BCX50" s="51"/>
      <c r="BCY50" s="51"/>
      <c r="BCZ50" s="51"/>
      <c r="BDA50" s="51"/>
      <c r="BDB50" s="51"/>
      <c r="BDC50" s="51"/>
      <c r="BDD50" s="51"/>
      <c r="BDE50" s="51"/>
      <c r="BDF50" s="51"/>
      <c r="BDG50" s="51"/>
      <c r="BDH50" s="51"/>
      <c r="BDI50" s="51"/>
      <c r="BDJ50" s="51"/>
      <c r="BDK50" s="51"/>
      <c r="BDL50" s="51"/>
      <c r="BDM50" s="51"/>
      <c r="BDN50" s="51"/>
      <c r="BDO50" s="51"/>
      <c r="BDP50" s="51"/>
      <c r="BDQ50" s="51"/>
      <c r="BDR50" s="51"/>
      <c r="BDS50" s="51"/>
      <c r="BDT50" s="51"/>
      <c r="BDU50" s="51"/>
      <c r="BDV50" s="51"/>
      <c r="BDW50" s="51"/>
      <c r="BDX50" s="51"/>
      <c r="BDY50" s="51"/>
      <c r="BDZ50" s="51"/>
      <c r="BEA50" s="51"/>
      <c r="BEB50" s="51"/>
      <c r="BEC50" s="51"/>
      <c r="BED50" s="51"/>
      <c r="BEE50" s="51"/>
      <c r="BEF50" s="51"/>
      <c r="BEG50" s="51"/>
      <c r="BEH50" s="51"/>
      <c r="BEI50" s="51"/>
      <c r="BEJ50" s="51"/>
      <c r="BEK50" s="51"/>
      <c r="BEL50" s="51"/>
      <c r="BEM50" s="51"/>
      <c r="BEN50" s="51"/>
      <c r="BEO50" s="51"/>
      <c r="BEP50" s="51"/>
      <c r="BEQ50" s="51"/>
      <c r="BER50" s="51"/>
      <c r="BES50" s="51"/>
      <c r="BET50" s="51"/>
      <c r="BEU50" s="51"/>
      <c r="BEV50" s="51"/>
      <c r="BEW50" s="51"/>
      <c r="BEX50" s="51"/>
      <c r="BEY50" s="51"/>
      <c r="BEZ50" s="51"/>
      <c r="BFA50" s="51"/>
      <c r="BFB50" s="51"/>
      <c r="BFC50" s="51"/>
      <c r="BFD50" s="51"/>
      <c r="BFE50" s="51"/>
      <c r="BFF50" s="51"/>
      <c r="BFG50" s="51"/>
      <c r="BFH50" s="51"/>
      <c r="BFI50" s="51"/>
      <c r="BFJ50" s="51"/>
      <c r="BFK50" s="51"/>
      <c r="BFL50" s="51"/>
      <c r="BFM50" s="51"/>
      <c r="BFN50" s="51"/>
      <c r="BFO50" s="51"/>
      <c r="BFP50" s="51"/>
      <c r="BFQ50" s="51"/>
      <c r="BFR50" s="51"/>
      <c r="BFS50" s="51"/>
      <c r="BFT50" s="51"/>
      <c r="BFU50" s="51"/>
      <c r="BFV50" s="51"/>
      <c r="BFW50" s="51"/>
      <c r="BFX50" s="51"/>
      <c r="BFY50" s="51"/>
      <c r="BFZ50" s="51"/>
      <c r="BGA50" s="51"/>
      <c r="BGB50" s="51"/>
      <c r="BGC50" s="51"/>
      <c r="BGD50" s="51"/>
      <c r="BGE50" s="51"/>
      <c r="BGF50" s="51"/>
      <c r="BGG50" s="51"/>
      <c r="BGH50" s="51"/>
      <c r="BGI50" s="51"/>
      <c r="BGJ50" s="51"/>
      <c r="BGK50" s="51"/>
      <c r="BGL50" s="51"/>
      <c r="BGM50" s="51"/>
      <c r="BGN50" s="51"/>
      <c r="BGO50" s="51"/>
      <c r="BGP50" s="51"/>
      <c r="BGQ50" s="51"/>
      <c r="BGR50" s="51"/>
      <c r="BGS50" s="51"/>
      <c r="BGT50" s="51"/>
      <c r="BGU50" s="51"/>
      <c r="BGV50" s="51"/>
      <c r="BGW50" s="51"/>
      <c r="BGX50" s="51"/>
      <c r="BGY50" s="51"/>
      <c r="BGZ50" s="51"/>
      <c r="BHA50" s="51"/>
      <c r="BHB50" s="51"/>
      <c r="BHC50" s="51"/>
      <c r="BHD50" s="51"/>
      <c r="BHE50" s="51"/>
      <c r="BHF50" s="51"/>
      <c r="BHG50" s="51"/>
      <c r="BHH50" s="51"/>
      <c r="BHI50" s="51"/>
      <c r="BHJ50" s="51"/>
      <c r="BHK50" s="51"/>
      <c r="BHL50" s="51"/>
      <c r="BHM50" s="51"/>
      <c r="BHN50" s="51"/>
      <c r="BHO50" s="51"/>
      <c r="BHP50" s="51"/>
      <c r="BHQ50" s="51"/>
      <c r="BHR50" s="51"/>
      <c r="BHS50" s="51"/>
      <c r="BHT50" s="51"/>
      <c r="BHU50" s="51"/>
      <c r="BHV50" s="51"/>
      <c r="BHW50" s="51"/>
      <c r="BHX50" s="51"/>
      <c r="BHY50" s="51"/>
      <c r="BHZ50" s="51"/>
      <c r="BIA50" s="51"/>
      <c r="BIB50" s="51"/>
      <c r="BIC50" s="51"/>
      <c r="BID50" s="51"/>
      <c r="BIE50" s="51"/>
      <c r="BIF50" s="51"/>
      <c r="BIG50" s="51"/>
      <c r="BIH50" s="51"/>
      <c r="BII50" s="51"/>
      <c r="BIJ50" s="51"/>
      <c r="BIK50" s="51"/>
      <c r="BIL50" s="51"/>
      <c r="BIM50" s="51"/>
      <c r="BIN50" s="51"/>
      <c r="BIO50" s="51"/>
      <c r="BIP50" s="51"/>
      <c r="BIQ50" s="51"/>
      <c r="BIR50" s="51"/>
      <c r="BIS50" s="51"/>
      <c r="BIT50" s="51"/>
      <c r="BIU50" s="51"/>
      <c r="BIV50" s="51"/>
      <c r="BIW50" s="51"/>
      <c r="BIX50" s="51"/>
      <c r="BIY50" s="51"/>
      <c r="BIZ50" s="51"/>
      <c r="BJA50" s="51"/>
      <c r="BJB50" s="51"/>
      <c r="BJC50" s="51"/>
      <c r="BJD50" s="51"/>
      <c r="BJE50" s="51"/>
      <c r="BJF50" s="51"/>
      <c r="BJG50" s="51"/>
      <c r="BJH50" s="51"/>
      <c r="BJI50" s="51"/>
      <c r="BJJ50" s="51"/>
      <c r="BJK50" s="51"/>
      <c r="BJL50" s="51"/>
      <c r="BJM50" s="51"/>
      <c r="BJN50" s="51"/>
      <c r="BJO50" s="51"/>
      <c r="BJP50" s="51"/>
      <c r="BJQ50" s="51"/>
      <c r="BJR50" s="51"/>
      <c r="BJS50" s="51"/>
      <c r="BJT50" s="51"/>
      <c r="BJU50" s="51"/>
      <c r="BJV50" s="51"/>
      <c r="BJW50" s="51"/>
      <c r="BJX50" s="51"/>
      <c r="BJY50" s="51"/>
      <c r="BJZ50" s="51"/>
      <c r="BKA50" s="51"/>
      <c r="BKB50" s="51"/>
      <c r="BKC50" s="51"/>
      <c r="BKD50" s="51"/>
      <c r="BKE50" s="51"/>
      <c r="BKF50" s="51"/>
      <c r="BKG50" s="51"/>
      <c r="BKH50" s="51"/>
      <c r="BKI50" s="51"/>
      <c r="BKJ50" s="51"/>
      <c r="BKK50" s="51"/>
      <c r="BKL50" s="51"/>
      <c r="BKM50" s="51"/>
      <c r="BKN50" s="51"/>
      <c r="BKO50" s="51"/>
      <c r="BKP50" s="51"/>
      <c r="BKQ50" s="51"/>
      <c r="BKR50" s="51"/>
      <c r="BKS50" s="51"/>
      <c r="BKT50" s="51"/>
      <c r="BKU50" s="51"/>
      <c r="BKV50" s="51"/>
      <c r="BKW50" s="51"/>
      <c r="BKX50" s="51"/>
      <c r="BKY50" s="51"/>
      <c r="BKZ50" s="51"/>
      <c r="BLA50" s="51"/>
      <c r="BLB50" s="51"/>
      <c r="BLC50" s="51"/>
      <c r="BLD50" s="51"/>
      <c r="BLE50" s="51"/>
      <c r="BLF50" s="51"/>
      <c r="BLG50" s="51"/>
      <c r="BLH50" s="51"/>
      <c r="BLI50" s="51"/>
      <c r="BLJ50" s="51"/>
      <c r="BLK50" s="51"/>
      <c r="BLL50" s="51"/>
      <c r="BLM50" s="51"/>
      <c r="BLN50" s="51"/>
      <c r="BLO50" s="51"/>
      <c r="BLP50" s="51"/>
      <c r="BLQ50" s="51"/>
      <c r="BLR50" s="51"/>
      <c r="BLS50" s="51"/>
      <c r="BLT50" s="51"/>
      <c r="BLU50" s="51"/>
      <c r="BLV50" s="51"/>
      <c r="BLW50" s="51"/>
      <c r="BLX50" s="51"/>
      <c r="BLY50" s="51"/>
      <c r="BLZ50" s="51"/>
      <c r="BMA50" s="51"/>
      <c r="BMB50" s="51"/>
      <c r="BMC50" s="51"/>
      <c r="BMD50" s="51"/>
      <c r="BME50" s="51"/>
      <c r="BMF50" s="51"/>
      <c r="BMG50" s="51"/>
      <c r="BMH50" s="51"/>
      <c r="BMI50" s="51"/>
      <c r="BMJ50" s="51"/>
      <c r="BMK50" s="51"/>
      <c r="BML50" s="51"/>
      <c r="BMM50" s="51"/>
      <c r="BMN50" s="51"/>
      <c r="BMO50" s="51"/>
      <c r="BMP50" s="51"/>
      <c r="BMQ50" s="51"/>
      <c r="BMR50" s="51"/>
      <c r="BMS50" s="51"/>
      <c r="BMT50" s="51"/>
      <c r="BMU50" s="51"/>
      <c r="BMV50" s="51"/>
      <c r="BMW50" s="51"/>
      <c r="BMX50" s="51"/>
      <c r="BMY50" s="51"/>
      <c r="BMZ50" s="51"/>
      <c r="BNA50" s="51"/>
      <c r="BNB50" s="51"/>
      <c r="BNC50" s="51"/>
      <c r="BND50" s="51"/>
      <c r="BNE50" s="51"/>
      <c r="BNF50" s="51"/>
      <c r="BNG50" s="51"/>
      <c r="BNH50" s="51"/>
      <c r="BNI50" s="51"/>
      <c r="BNJ50" s="51"/>
      <c r="BNK50" s="51"/>
      <c r="BNL50" s="51"/>
      <c r="BNM50" s="51"/>
      <c r="BNN50" s="51"/>
      <c r="BNO50" s="51"/>
      <c r="BNP50" s="51"/>
      <c r="BNQ50" s="51"/>
      <c r="BNR50" s="51"/>
      <c r="BNS50" s="51"/>
      <c r="BNT50" s="51"/>
      <c r="BNU50" s="51"/>
      <c r="BNV50" s="51"/>
      <c r="BNW50" s="51"/>
      <c r="BNX50" s="51"/>
      <c r="BNY50" s="51"/>
      <c r="BNZ50" s="51"/>
      <c r="BOA50" s="51"/>
      <c r="BOB50" s="51"/>
      <c r="BOC50" s="51"/>
      <c r="BOD50" s="51"/>
      <c r="BOE50" s="51"/>
      <c r="BOF50" s="51"/>
      <c r="BOG50" s="51"/>
      <c r="BOH50" s="51"/>
      <c r="BOI50" s="51"/>
      <c r="BOJ50" s="51"/>
      <c r="BOK50" s="51"/>
      <c r="BOL50" s="51"/>
      <c r="BOM50" s="51"/>
      <c r="BON50" s="51"/>
      <c r="BOO50" s="51"/>
      <c r="BOP50" s="51"/>
      <c r="BOQ50" s="51"/>
    </row>
    <row r="51" spans="1:1759" s="15" customFormat="1" ht="52.5" customHeight="1" x14ac:dyDescent="0.35">
      <c r="A51" s="13"/>
      <c r="B51" s="13"/>
      <c r="C51" s="13"/>
      <c r="D51" s="22"/>
      <c r="E51" s="11" t="s">
        <v>112</v>
      </c>
      <c r="F51" s="6" t="s">
        <v>40</v>
      </c>
      <c r="G51" s="17">
        <v>36282325</v>
      </c>
      <c r="H51" s="12">
        <v>2000000</v>
      </c>
      <c r="I51" s="12"/>
      <c r="J51" s="12">
        <f>I51+H51</f>
        <v>2000000</v>
      </c>
      <c r="K51" s="6">
        <v>40.200000000000003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  <c r="ACV51" s="51"/>
      <c r="ACW51" s="51"/>
      <c r="ACX51" s="51"/>
      <c r="ACY51" s="51"/>
      <c r="ACZ51" s="51"/>
      <c r="ADA51" s="51"/>
      <c r="ADB51" s="51"/>
      <c r="ADC51" s="51"/>
      <c r="ADD51" s="51"/>
      <c r="ADE51" s="51"/>
      <c r="ADF51" s="51"/>
      <c r="ADG51" s="51"/>
      <c r="ADH51" s="51"/>
      <c r="ADI51" s="51"/>
      <c r="ADJ51" s="51"/>
      <c r="ADK51" s="51"/>
      <c r="ADL51" s="51"/>
      <c r="ADM51" s="51"/>
      <c r="ADN51" s="51"/>
      <c r="ADO51" s="51"/>
      <c r="ADP51" s="51"/>
      <c r="ADQ51" s="51"/>
      <c r="ADR51" s="51"/>
      <c r="ADS51" s="51"/>
      <c r="ADT51" s="51"/>
      <c r="ADU51" s="51"/>
      <c r="ADV51" s="51"/>
      <c r="ADW51" s="51"/>
      <c r="ADX51" s="51"/>
      <c r="ADY51" s="51"/>
      <c r="ADZ51" s="51"/>
      <c r="AEA51" s="51"/>
      <c r="AEB51" s="51"/>
      <c r="AEC51" s="51"/>
      <c r="AED51" s="51"/>
      <c r="AEE51" s="51"/>
      <c r="AEF51" s="51"/>
      <c r="AEG51" s="51"/>
      <c r="AEH51" s="51"/>
      <c r="AEI51" s="51"/>
      <c r="AEJ51" s="51"/>
      <c r="AEK51" s="51"/>
      <c r="AEL51" s="51"/>
      <c r="AEM51" s="51"/>
      <c r="AEN51" s="51"/>
      <c r="AEO51" s="51"/>
      <c r="AEP51" s="51"/>
      <c r="AEQ51" s="51"/>
      <c r="AER51" s="51"/>
      <c r="AES51" s="51"/>
      <c r="AET51" s="51"/>
      <c r="AEU51" s="51"/>
      <c r="AEV51" s="51"/>
      <c r="AEW51" s="51"/>
      <c r="AEX51" s="51"/>
      <c r="AEY51" s="51"/>
      <c r="AEZ51" s="51"/>
      <c r="AFA51" s="51"/>
      <c r="AFB51" s="51"/>
      <c r="AFC51" s="51"/>
      <c r="AFD51" s="51"/>
      <c r="AFE51" s="51"/>
      <c r="AFF51" s="51"/>
      <c r="AFG51" s="51"/>
      <c r="AFH51" s="51"/>
      <c r="AFI51" s="51"/>
      <c r="AFJ51" s="51"/>
      <c r="AFK51" s="51"/>
      <c r="AFL51" s="51"/>
      <c r="AFM51" s="51"/>
      <c r="AFN51" s="51"/>
      <c r="AFO51" s="51"/>
      <c r="AFP51" s="51"/>
      <c r="AFQ51" s="51"/>
      <c r="AFR51" s="51"/>
      <c r="AFS51" s="51"/>
      <c r="AFT51" s="51"/>
      <c r="AFU51" s="51"/>
      <c r="AFV51" s="51"/>
      <c r="AFW51" s="51"/>
      <c r="AFX51" s="51"/>
      <c r="AFY51" s="51"/>
      <c r="AFZ51" s="51"/>
      <c r="AGA51" s="51"/>
      <c r="AGB51" s="51"/>
      <c r="AGC51" s="51"/>
      <c r="AGD51" s="51"/>
      <c r="AGE51" s="51"/>
      <c r="AGF51" s="51"/>
      <c r="AGG51" s="51"/>
      <c r="AGH51" s="51"/>
      <c r="AGI51" s="51"/>
      <c r="AGJ51" s="51"/>
      <c r="AGK51" s="51"/>
      <c r="AGL51" s="51"/>
      <c r="AGM51" s="51"/>
      <c r="AGN51" s="51"/>
      <c r="AGO51" s="51"/>
      <c r="AGP51" s="51"/>
      <c r="AGQ51" s="51"/>
      <c r="AGR51" s="51"/>
      <c r="AGS51" s="51"/>
      <c r="AGT51" s="51"/>
      <c r="AGU51" s="51"/>
      <c r="AGV51" s="51"/>
      <c r="AGW51" s="51"/>
      <c r="AGX51" s="51"/>
      <c r="AGY51" s="51"/>
      <c r="AGZ51" s="51"/>
      <c r="AHA51" s="51"/>
      <c r="AHB51" s="51"/>
      <c r="AHC51" s="51"/>
      <c r="AHD51" s="51"/>
      <c r="AHE51" s="51"/>
      <c r="AHF51" s="51"/>
      <c r="AHG51" s="51"/>
      <c r="AHH51" s="51"/>
      <c r="AHI51" s="51"/>
      <c r="AHJ51" s="51"/>
      <c r="AHK51" s="51"/>
      <c r="AHL51" s="51"/>
      <c r="AHM51" s="51"/>
      <c r="AHN51" s="51"/>
      <c r="AHO51" s="51"/>
      <c r="AHP51" s="51"/>
      <c r="AHQ51" s="51"/>
      <c r="AHR51" s="51"/>
      <c r="AHS51" s="51"/>
      <c r="AHT51" s="51"/>
      <c r="AHU51" s="51"/>
      <c r="AHV51" s="51"/>
      <c r="AHW51" s="51"/>
      <c r="AHX51" s="51"/>
      <c r="AHY51" s="51"/>
      <c r="AHZ51" s="51"/>
      <c r="AIA51" s="51"/>
      <c r="AIB51" s="51"/>
      <c r="AIC51" s="51"/>
      <c r="AID51" s="51"/>
      <c r="AIE51" s="51"/>
      <c r="AIF51" s="51"/>
      <c r="AIG51" s="51"/>
      <c r="AIH51" s="51"/>
      <c r="AII51" s="51"/>
      <c r="AIJ51" s="51"/>
      <c r="AIK51" s="51"/>
      <c r="AIL51" s="51"/>
      <c r="AIM51" s="51"/>
      <c r="AIN51" s="51"/>
      <c r="AIO51" s="51"/>
      <c r="AIP51" s="51"/>
      <c r="AIQ51" s="51"/>
      <c r="AIR51" s="51"/>
      <c r="AIS51" s="51"/>
      <c r="AIT51" s="51"/>
      <c r="AIU51" s="51"/>
      <c r="AIV51" s="51"/>
      <c r="AIW51" s="51"/>
      <c r="AIX51" s="51"/>
      <c r="AIY51" s="51"/>
      <c r="AIZ51" s="51"/>
      <c r="AJA51" s="51"/>
      <c r="AJB51" s="51"/>
      <c r="AJC51" s="51"/>
      <c r="AJD51" s="51"/>
      <c r="AJE51" s="51"/>
      <c r="AJF51" s="51"/>
      <c r="AJG51" s="51"/>
      <c r="AJH51" s="51"/>
      <c r="AJI51" s="51"/>
      <c r="AJJ51" s="51"/>
      <c r="AJK51" s="51"/>
      <c r="AJL51" s="51"/>
      <c r="AJM51" s="51"/>
      <c r="AJN51" s="51"/>
      <c r="AJO51" s="51"/>
      <c r="AJP51" s="51"/>
      <c r="AJQ51" s="51"/>
      <c r="AJR51" s="51"/>
      <c r="AJS51" s="51"/>
      <c r="AJT51" s="51"/>
      <c r="AJU51" s="51"/>
      <c r="AJV51" s="51"/>
      <c r="AJW51" s="51"/>
      <c r="AJX51" s="51"/>
      <c r="AJY51" s="51"/>
      <c r="AJZ51" s="51"/>
      <c r="AKA51" s="51"/>
      <c r="AKB51" s="51"/>
      <c r="AKC51" s="51"/>
      <c r="AKD51" s="51"/>
      <c r="AKE51" s="51"/>
      <c r="AKF51" s="51"/>
      <c r="AKG51" s="51"/>
      <c r="AKH51" s="51"/>
      <c r="AKI51" s="51"/>
      <c r="AKJ51" s="51"/>
      <c r="AKK51" s="51"/>
      <c r="AKL51" s="51"/>
      <c r="AKM51" s="51"/>
      <c r="AKN51" s="51"/>
      <c r="AKO51" s="51"/>
      <c r="AKP51" s="51"/>
      <c r="AKQ51" s="51"/>
      <c r="AKR51" s="51"/>
      <c r="AKS51" s="51"/>
      <c r="AKT51" s="51"/>
      <c r="AKU51" s="51"/>
      <c r="AKV51" s="51"/>
      <c r="AKW51" s="51"/>
      <c r="AKX51" s="51"/>
      <c r="AKY51" s="51"/>
      <c r="AKZ51" s="51"/>
      <c r="ALA51" s="51"/>
      <c r="ALB51" s="51"/>
      <c r="ALC51" s="51"/>
      <c r="ALD51" s="51"/>
      <c r="ALE51" s="51"/>
      <c r="ALF51" s="51"/>
      <c r="ALG51" s="51"/>
      <c r="ALH51" s="51"/>
      <c r="ALI51" s="51"/>
      <c r="ALJ51" s="51"/>
      <c r="ALK51" s="51"/>
      <c r="ALL51" s="51"/>
      <c r="ALM51" s="51"/>
      <c r="ALN51" s="51"/>
      <c r="ALO51" s="51"/>
      <c r="ALP51" s="51"/>
      <c r="ALQ51" s="51"/>
      <c r="ALR51" s="51"/>
      <c r="ALS51" s="51"/>
      <c r="ALT51" s="51"/>
      <c r="ALU51" s="51"/>
      <c r="ALV51" s="51"/>
      <c r="ALW51" s="51"/>
      <c r="ALX51" s="51"/>
      <c r="ALY51" s="51"/>
      <c r="ALZ51" s="51"/>
      <c r="AMA51" s="51"/>
      <c r="AMB51" s="51"/>
      <c r="AMC51" s="51"/>
      <c r="AMD51" s="51"/>
      <c r="AME51" s="51"/>
      <c r="AMF51" s="51"/>
      <c r="AMG51" s="51"/>
      <c r="AMH51" s="51"/>
      <c r="AMI51" s="51"/>
      <c r="AMJ51" s="51"/>
      <c r="AMK51" s="51"/>
      <c r="AML51" s="51"/>
      <c r="AMM51" s="51"/>
      <c r="AMN51" s="51"/>
      <c r="AMO51" s="51"/>
      <c r="AMP51" s="51"/>
      <c r="AMQ51" s="51"/>
      <c r="AMR51" s="51"/>
      <c r="AMS51" s="51"/>
      <c r="AMT51" s="51"/>
      <c r="AMU51" s="51"/>
      <c r="AMV51" s="51"/>
      <c r="AMW51" s="51"/>
      <c r="AMX51" s="51"/>
      <c r="AMY51" s="51"/>
      <c r="AMZ51" s="51"/>
      <c r="ANA51" s="51"/>
      <c r="ANB51" s="51"/>
      <c r="ANC51" s="51"/>
      <c r="AND51" s="51"/>
      <c r="ANE51" s="51"/>
      <c r="ANF51" s="51"/>
      <c r="ANG51" s="51"/>
      <c r="ANH51" s="51"/>
      <c r="ANI51" s="51"/>
      <c r="ANJ51" s="51"/>
      <c r="ANK51" s="51"/>
      <c r="ANL51" s="51"/>
      <c r="ANM51" s="51"/>
      <c r="ANN51" s="51"/>
      <c r="ANO51" s="51"/>
      <c r="ANP51" s="51"/>
      <c r="ANQ51" s="51"/>
      <c r="ANR51" s="51"/>
      <c r="ANS51" s="51"/>
      <c r="ANT51" s="51"/>
      <c r="ANU51" s="51"/>
      <c r="ANV51" s="51"/>
      <c r="ANW51" s="51"/>
      <c r="ANX51" s="51"/>
      <c r="ANY51" s="51"/>
      <c r="ANZ51" s="51"/>
      <c r="AOA51" s="51"/>
      <c r="AOB51" s="51"/>
      <c r="AOC51" s="51"/>
      <c r="AOD51" s="51"/>
      <c r="AOE51" s="51"/>
      <c r="AOF51" s="51"/>
      <c r="AOG51" s="51"/>
      <c r="AOH51" s="51"/>
      <c r="AOI51" s="51"/>
      <c r="AOJ51" s="51"/>
      <c r="AOK51" s="51"/>
      <c r="AOL51" s="51"/>
      <c r="AOM51" s="51"/>
      <c r="AON51" s="51"/>
      <c r="AOO51" s="51"/>
      <c r="AOP51" s="51"/>
      <c r="AOQ51" s="51"/>
      <c r="AOR51" s="51"/>
      <c r="AOS51" s="51"/>
      <c r="AOT51" s="51"/>
      <c r="AOU51" s="51"/>
      <c r="AOV51" s="51"/>
      <c r="AOW51" s="51"/>
      <c r="AOX51" s="51"/>
      <c r="AOY51" s="51"/>
      <c r="AOZ51" s="51"/>
      <c r="APA51" s="51"/>
      <c r="APB51" s="51"/>
      <c r="APC51" s="51"/>
      <c r="APD51" s="51"/>
      <c r="APE51" s="51"/>
      <c r="APF51" s="51"/>
      <c r="APG51" s="51"/>
      <c r="APH51" s="51"/>
      <c r="API51" s="51"/>
      <c r="APJ51" s="51"/>
      <c r="APK51" s="51"/>
      <c r="APL51" s="51"/>
      <c r="APM51" s="51"/>
      <c r="APN51" s="51"/>
      <c r="APO51" s="51"/>
      <c r="APP51" s="51"/>
      <c r="APQ51" s="51"/>
      <c r="APR51" s="51"/>
      <c r="APS51" s="51"/>
      <c r="APT51" s="51"/>
      <c r="APU51" s="51"/>
      <c r="APV51" s="51"/>
      <c r="APW51" s="51"/>
      <c r="APX51" s="51"/>
      <c r="APY51" s="51"/>
      <c r="APZ51" s="51"/>
      <c r="AQA51" s="51"/>
      <c r="AQB51" s="51"/>
      <c r="AQC51" s="51"/>
      <c r="AQD51" s="51"/>
      <c r="AQE51" s="51"/>
      <c r="AQF51" s="51"/>
      <c r="AQG51" s="51"/>
      <c r="AQH51" s="51"/>
      <c r="AQI51" s="51"/>
      <c r="AQJ51" s="51"/>
      <c r="AQK51" s="51"/>
      <c r="AQL51" s="51"/>
      <c r="AQM51" s="51"/>
      <c r="AQN51" s="51"/>
      <c r="AQO51" s="51"/>
      <c r="AQP51" s="51"/>
      <c r="AQQ51" s="51"/>
      <c r="AQR51" s="51"/>
      <c r="AQS51" s="51"/>
      <c r="AQT51" s="51"/>
      <c r="AQU51" s="51"/>
      <c r="AQV51" s="51"/>
      <c r="AQW51" s="51"/>
      <c r="AQX51" s="51"/>
      <c r="AQY51" s="51"/>
      <c r="AQZ51" s="51"/>
      <c r="ARA51" s="51"/>
      <c r="ARB51" s="51"/>
      <c r="ARC51" s="51"/>
      <c r="ARD51" s="51"/>
      <c r="ARE51" s="51"/>
      <c r="ARF51" s="51"/>
      <c r="ARG51" s="51"/>
      <c r="ARH51" s="51"/>
      <c r="ARI51" s="51"/>
      <c r="ARJ51" s="51"/>
      <c r="ARK51" s="51"/>
      <c r="ARL51" s="51"/>
      <c r="ARM51" s="51"/>
      <c r="ARN51" s="51"/>
      <c r="ARO51" s="51"/>
      <c r="ARP51" s="51"/>
      <c r="ARQ51" s="51"/>
      <c r="ARR51" s="51"/>
      <c r="ARS51" s="51"/>
      <c r="ART51" s="51"/>
      <c r="ARU51" s="51"/>
      <c r="ARV51" s="51"/>
      <c r="ARW51" s="51"/>
      <c r="ARX51" s="51"/>
      <c r="ARY51" s="51"/>
      <c r="ARZ51" s="51"/>
      <c r="ASA51" s="51"/>
      <c r="ASB51" s="51"/>
      <c r="ASC51" s="51"/>
      <c r="ASD51" s="51"/>
      <c r="ASE51" s="51"/>
      <c r="ASF51" s="51"/>
      <c r="ASG51" s="51"/>
      <c r="ASH51" s="51"/>
      <c r="ASI51" s="51"/>
      <c r="ASJ51" s="51"/>
      <c r="ASK51" s="51"/>
      <c r="ASL51" s="51"/>
      <c r="ASM51" s="51"/>
      <c r="ASN51" s="51"/>
      <c r="ASO51" s="51"/>
      <c r="ASP51" s="51"/>
      <c r="ASQ51" s="51"/>
      <c r="ASR51" s="51"/>
      <c r="ASS51" s="51"/>
      <c r="AST51" s="51"/>
      <c r="ASU51" s="51"/>
      <c r="ASV51" s="51"/>
      <c r="ASW51" s="51"/>
      <c r="ASX51" s="51"/>
      <c r="ASY51" s="51"/>
      <c r="ASZ51" s="51"/>
      <c r="ATA51" s="51"/>
      <c r="ATB51" s="51"/>
      <c r="ATC51" s="51"/>
      <c r="ATD51" s="51"/>
      <c r="ATE51" s="51"/>
      <c r="ATF51" s="51"/>
      <c r="ATG51" s="51"/>
      <c r="ATH51" s="51"/>
      <c r="ATI51" s="51"/>
      <c r="ATJ51" s="51"/>
      <c r="ATK51" s="51"/>
      <c r="ATL51" s="51"/>
      <c r="ATM51" s="51"/>
      <c r="ATN51" s="51"/>
      <c r="ATO51" s="51"/>
      <c r="ATP51" s="51"/>
      <c r="ATQ51" s="51"/>
      <c r="ATR51" s="51"/>
      <c r="ATS51" s="51"/>
      <c r="ATT51" s="51"/>
      <c r="ATU51" s="51"/>
      <c r="ATV51" s="51"/>
      <c r="ATW51" s="51"/>
      <c r="ATX51" s="51"/>
      <c r="ATY51" s="51"/>
      <c r="ATZ51" s="51"/>
      <c r="AUA51" s="51"/>
      <c r="AUB51" s="51"/>
      <c r="AUC51" s="51"/>
      <c r="AUD51" s="51"/>
      <c r="AUE51" s="51"/>
      <c r="AUF51" s="51"/>
      <c r="AUG51" s="51"/>
      <c r="AUH51" s="51"/>
      <c r="AUI51" s="51"/>
      <c r="AUJ51" s="51"/>
      <c r="AUK51" s="51"/>
      <c r="AUL51" s="51"/>
      <c r="AUM51" s="51"/>
      <c r="AUN51" s="51"/>
      <c r="AUO51" s="51"/>
      <c r="AUP51" s="51"/>
      <c r="AUQ51" s="51"/>
      <c r="AUR51" s="51"/>
      <c r="AUS51" s="51"/>
      <c r="AUT51" s="51"/>
      <c r="AUU51" s="51"/>
      <c r="AUV51" s="51"/>
      <c r="AUW51" s="51"/>
      <c r="AUX51" s="51"/>
      <c r="AUY51" s="51"/>
      <c r="AUZ51" s="51"/>
      <c r="AVA51" s="51"/>
      <c r="AVB51" s="51"/>
      <c r="AVC51" s="51"/>
      <c r="AVD51" s="51"/>
      <c r="AVE51" s="51"/>
      <c r="AVF51" s="51"/>
      <c r="AVG51" s="51"/>
      <c r="AVH51" s="51"/>
      <c r="AVI51" s="51"/>
      <c r="AVJ51" s="51"/>
      <c r="AVK51" s="51"/>
      <c r="AVL51" s="51"/>
      <c r="AVM51" s="51"/>
      <c r="AVN51" s="51"/>
      <c r="AVO51" s="51"/>
      <c r="AVP51" s="51"/>
      <c r="AVQ51" s="51"/>
      <c r="AVR51" s="51"/>
      <c r="AVS51" s="51"/>
      <c r="AVT51" s="51"/>
      <c r="AVU51" s="51"/>
      <c r="AVV51" s="51"/>
      <c r="AVW51" s="51"/>
      <c r="AVX51" s="51"/>
      <c r="AVY51" s="51"/>
      <c r="AVZ51" s="51"/>
      <c r="AWA51" s="51"/>
      <c r="AWB51" s="51"/>
      <c r="AWC51" s="51"/>
      <c r="AWD51" s="51"/>
      <c r="AWE51" s="51"/>
      <c r="AWF51" s="51"/>
      <c r="AWG51" s="51"/>
      <c r="AWH51" s="51"/>
      <c r="AWI51" s="51"/>
      <c r="AWJ51" s="51"/>
      <c r="AWK51" s="51"/>
      <c r="AWL51" s="51"/>
      <c r="AWM51" s="51"/>
      <c r="AWN51" s="51"/>
      <c r="AWO51" s="51"/>
      <c r="AWP51" s="51"/>
      <c r="AWQ51" s="51"/>
      <c r="AWR51" s="51"/>
      <c r="AWS51" s="51"/>
      <c r="AWT51" s="51"/>
      <c r="AWU51" s="51"/>
      <c r="AWV51" s="51"/>
      <c r="AWW51" s="51"/>
      <c r="AWX51" s="51"/>
      <c r="AWY51" s="51"/>
      <c r="AWZ51" s="51"/>
      <c r="AXA51" s="51"/>
      <c r="AXB51" s="51"/>
      <c r="AXC51" s="51"/>
      <c r="AXD51" s="51"/>
      <c r="AXE51" s="51"/>
      <c r="AXF51" s="51"/>
      <c r="AXG51" s="51"/>
      <c r="AXH51" s="51"/>
      <c r="AXI51" s="51"/>
      <c r="AXJ51" s="51"/>
      <c r="AXK51" s="51"/>
      <c r="AXL51" s="51"/>
      <c r="AXM51" s="51"/>
      <c r="AXN51" s="51"/>
      <c r="AXO51" s="51"/>
      <c r="AXP51" s="51"/>
      <c r="AXQ51" s="51"/>
      <c r="AXR51" s="51"/>
      <c r="AXS51" s="51"/>
      <c r="AXT51" s="51"/>
      <c r="AXU51" s="51"/>
      <c r="AXV51" s="51"/>
      <c r="AXW51" s="51"/>
      <c r="AXX51" s="51"/>
      <c r="AXY51" s="51"/>
      <c r="AXZ51" s="51"/>
      <c r="AYA51" s="51"/>
      <c r="AYB51" s="51"/>
      <c r="AYC51" s="51"/>
      <c r="AYD51" s="51"/>
      <c r="AYE51" s="51"/>
      <c r="AYF51" s="51"/>
      <c r="AYG51" s="51"/>
      <c r="AYH51" s="51"/>
      <c r="AYI51" s="51"/>
      <c r="AYJ51" s="51"/>
      <c r="AYK51" s="51"/>
      <c r="AYL51" s="51"/>
      <c r="AYM51" s="51"/>
      <c r="AYN51" s="51"/>
      <c r="AYO51" s="51"/>
      <c r="AYP51" s="51"/>
      <c r="AYQ51" s="51"/>
      <c r="AYR51" s="51"/>
      <c r="AYS51" s="51"/>
      <c r="AYT51" s="51"/>
      <c r="AYU51" s="51"/>
      <c r="AYV51" s="51"/>
      <c r="AYW51" s="51"/>
      <c r="AYX51" s="51"/>
      <c r="AYY51" s="51"/>
      <c r="AYZ51" s="51"/>
      <c r="AZA51" s="51"/>
      <c r="AZB51" s="51"/>
      <c r="AZC51" s="51"/>
      <c r="AZD51" s="51"/>
      <c r="AZE51" s="51"/>
      <c r="AZF51" s="51"/>
      <c r="AZG51" s="51"/>
      <c r="AZH51" s="51"/>
      <c r="AZI51" s="51"/>
      <c r="AZJ51" s="51"/>
      <c r="AZK51" s="51"/>
      <c r="AZL51" s="51"/>
      <c r="AZM51" s="51"/>
      <c r="AZN51" s="51"/>
      <c r="AZO51" s="51"/>
      <c r="AZP51" s="51"/>
      <c r="AZQ51" s="51"/>
      <c r="AZR51" s="51"/>
      <c r="AZS51" s="51"/>
      <c r="AZT51" s="51"/>
      <c r="AZU51" s="51"/>
      <c r="AZV51" s="51"/>
      <c r="AZW51" s="51"/>
      <c r="AZX51" s="51"/>
      <c r="AZY51" s="51"/>
      <c r="AZZ51" s="51"/>
      <c r="BAA51" s="51"/>
      <c r="BAB51" s="51"/>
      <c r="BAC51" s="51"/>
      <c r="BAD51" s="51"/>
      <c r="BAE51" s="51"/>
      <c r="BAF51" s="51"/>
      <c r="BAG51" s="51"/>
      <c r="BAH51" s="51"/>
      <c r="BAI51" s="51"/>
      <c r="BAJ51" s="51"/>
      <c r="BAK51" s="51"/>
      <c r="BAL51" s="51"/>
      <c r="BAM51" s="51"/>
      <c r="BAN51" s="51"/>
      <c r="BAO51" s="51"/>
      <c r="BAP51" s="51"/>
      <c r="BAQ51" s="51"/>
      <c r="BAR51" s="51"/>
      <c r="BAS51" s="51"/>
      <c r="BAT51" s="51"/>
      <c r="BAU51" s="51"/>
      <c r="BAV51" s="51"/>
      <c r="BAW51" s="51"/>
      <c r="BAX51" s="51"/>
      <c r="BAY51" s="51"/>
      <c r="BAZ51" s="51"/>
      <c r="BBA51" s="51"/>
      <c r="BBB51" s="51"/>
      <c r="BBC51" s="51"/>
      <c r="BBD51" s="51"/>
      <c r="BBE51" s="51"/>
      <c r="BBF51" s="51"/>
      <c r="BBG51" s="51"/>
      <c r="BBH51" s="51"/>
      <c r="BBI51" s="51"/>
      <c r="BBJ51" s="51"/>
      <c r="BBK51" s="51"/>
      <c r="BBL51" s="51"/>
      <c r="BBM51" s="51"/>
      <c r="BBN51" s="51"/>
      <c r="BBO51" s="51"/>
      <c r="BBP51" s="51"/>
      <c r="BBQ51" s="51"/>
      <c r="BBR51" s="51"/>
      <c r="BBS51" s="51"/>
      <c r="BBT51" s="51"/>
      <c r="BBU51" s="51"/>
      <c r="BBV51" s="51"/>
      <c r="BBW51" s="51"/>
      <c r="BBX51" s="51"/>
      <c r="BBY51" s="51"/>
      <c r="BBZ51" s="51"/>
      <c r="BCA51" s="51"/>
      <c r="BCB51" s="51"/>
      <c r="BCC51" s="51"/>
      <c r="BCD51" s="51"/>
      <c r="BCE51" s="51"/>
      <c r="BCF51" s="51"/>
      <c r="BCG51" s="51"/>
      <c r="BCH51" s="51"/>
      <c r="BCI51" s="51"/>
      <c r="BCJ51" s="51"/>
      <c r="BCK51" s="51"/>
      <c r="BCL51" s="51"/>
      <c r="BCM51" s="51"/>
      <c r="BCN51" s="51"/>
      <c r="BCO51" s="51"/>
      <c r="BCP51" s="51"/>
      <c r="BCQ51" s="51"/>
      <c r="BCR51" s="51"/>
      <c r="BCS51" s="51"/>
      <c r="BCT51" s="51"/>
      <c r="BCU51" s="51"/>
      <c r="BCV51" s="51"/>
      <c r="BCW51" s="51"/>
      <c r="BCX51" s="51"/>
      <c r="BCY51" s="51"/>
      <c r="BCZ51" s="51"/>
      <c r="BDA51" s="51"/>
      <c r="BDB51" s="51"/>
      <c r="BDC51" s="51"/>
      <c r="BDD51" s="51"/>
      <c r="BDE51" s="51"/>
      <c r="BDF51" s="51"/>
      <c r="BDG51" s="51"/>
      <c r="BDH51" s="51"/>
      <c r="BDI51" s="51"/>
      <c r="BDJ51" s="51"/>
      <c r="BDK51" s="51"/>
      <c r="BDL51" s="51"/>
      <c r="BDM51" s="51"/>
      <c r="BDN51" s="51"/>
      <c r="BDO51" s="51"/>
      <c r="BDP51" s="51"/>
      <c r="BDQ51" s="51"/>
      <c r="BDR51" s="51"/>
      <c r="BDS51" s="51"/>
      <c r="BDT51" s="51"/>
      <c r="BDU51" s="51"/>
      <c r="BDV51" s="51"/>
      <c r="BDW51" s="51"/>
      <c r="BDX51" s="51"/>
      <c r="BDY51" s="51"/>
      <c r="BDZ51" s="51"/>
      <c r="BEA51" s="51"/>
      <c r="BEB51" s="51"/>
      <c r="BEC51" s="51"/>
      <c r="BED51" s="51"/>
      <c r="BEE51" s="51"/>
      <c r="BEF51" s="51"/>
      <c r="BEG51" s="51"/>
      <c r="BEH51" s="51"/>
      <c r="BEI51" s="51"/>
      <c r="BEJ51" s="51"/>
      <c r="BEK51" s="51"/>
      <c r="BEL51" s="51"/>
      <c r="BEM51" s="51"/>
      <c r="BEN51" s="51"/>
      <c r="BEO51" s="51"/>
      <c r="BEP51" s="51"/>
      <c r="BEQ51" s="51"/>
      <c r="BER51" s="51"/>
      <c r="BES51" s="51"/>
      <c r="BET51" s="51"/>
      <c r="BEU51" s="51"/>
      <c r="BEV51" s="51"/>
      <c r="BEW51" s="51"/>
      <c r="BEX51" s="51"/>
      <c r="BEY51" s="51"/>
      <c r="BEZ51" s="51"/>
      <c r="BFA51" s="51"/>
      <c r="BFB51" s="51"/>
      <c r="BFC51" s="51"/>
      <c r="BFD51" s="51"/>
      <c r="BFE51" s="51"/>
      <c r="BFF51" s="51"/>
      <c r="BFG51" s="51"/>
      <c r="BFH51" s="51"/>
      <c r="BFI51" s="51"/>
      <c r="BFJ51" s="51"/>
      <c r="BFK51" s="51"/>
      <c r="BFL51" s="51"/>
      <c r="BFM51" s="51"/>
      <c r="BFN51" s="51"/>
      <c r="BFO51" s="51"/>
      <c r="BFP51" s="51"/>
      <c r="BFQ51" s="51"/>
      <c r="BFR51" s="51"/>
      <c r="BFS51" s="51"/>
      <c r="BFT51" s="51"/>
      <c r="BFU51" s="51"/>
      <c r="BFV51" s="51"/>
      <c r="BFW51" s="51"/>
      <c r="BFX51" s="51"/>
      <c r="BFY51" s="51"/>
      <c r="BFZ51" s="51"/>
      <c r="BGA51" s="51"/>
      <c r="BGB51" s="51"/>
      <c r="BGC51" s="51"/>
      <c r="BGD51" s="51"/>
      <c r="BGE51" s="51"/>
      <c r="BGF51" s="51"/>
      <c r="BGG51" s="51"/>
      <c r="BGH51" s="51"/>
      <c r="BGI51" s="51"/>
      <c r="BGJ51" s="51"/>
      <c r="BGK51" s="51"/>
      <c r="BGL51" s="51"/>
      <c r="BGM51" s="51"/>
      <c r="BGN51" s="51"/>
      <c r="BGO51" s="51"/>
      <c r="BGP51" s="51"/>
      <c r="BGQ51" s="51"/>
      <c r="BGR51" s="51"/>
      <c r="BGS51" s="51"/>
      <c r="BGT51" s="51"/>
      <c r="BGU51" s="51"/>
      <c r="BGV51" s="51"/>
      <c r="BGW51" s="51"/>
      <c r="BGX51" s="51"/>
      <c r="BGY51" s="51"/>
      <c r="BGZ51" s="51"/>
      <c r="BHA51" s="51"/>
      <c r="BHB51" s="51"/>
      <c r="BHC51" s="51"/>
      <c r="BHD51" s="51"/>
      <c r="BHE51" s="51"/>
      <c r="BHF51" s="51"/>
      <c r="BHG51" s="51"/>
      <c r="BHH51" s="51"/>
      <c r="BHI51" s="51"/>
      <c r="BHJ51" s="51"/>
      <c r="BHK51" s="51"/>
      <c r="BHL51" s="51"/>
      <c r="BHM51" s="51"/>
      <c r="BHN51" s="51"/>
      <c r="BHO51" s="51"/>
      <c r="BHP51" s="51"/>
      <c r="BHQ51" s="51"/>
      <c r="BHR51" s="51"/>
      <c r="BHS51" s="51"/>
      <c r="BHT51" s="51"/>
      <c r="BHU51" s="51"/>
      <c r="BHV51" s="51"/>
      <c r="BHW51" s="51"/>
      <c r="BHX51" s="51"/>
      <c r="BHY51" s="51"/>
      <c r="BHZ51" s="51"/>
      <c r="BIA51" s="51"/>
      <c r="BIB51" s="51"/>
      <c r="BIC51" s="51"/>
      <c r="BID51" s="51"/>
      <c r="BIE51" s="51"/>
      <c r="BIF51" s="51"/>
      <c r="BIG51" s="51"/>
      <c r="BIH51" s="51"/>
      <c r="BII51" s="51"/>
      <c r="BIJ51" s="51"/>
      <c r="BIK51" s="51"/>
      <c r="BIL51" s="51"/>
      <c r="BIM51" s="51"/>
      <c r="BIN51" s="51"/>
      <c r="BIO51" s="51"/>
      <c r="BIP51" s="51"/>
      <c r="BIQ51" s="51"/>
      <c r="BIR51" s="51"/>
      <c r="BIS51" s="51"/>
      <c r="BIT51" s="51"/>
      <c r="BIU51" s="51"/>
      <c r="BIV51" s="51"/>
      <c r="BIW51" s="51"/>
      <c r="BIX51" s="51"/>
      <c r="BIY51" s="51"/>
      <c r="BIZ51" s="51"/>
      <c r="BJA51" s="51"/>
      <c r="BJB51" s="51"/>
      <c r="BJC51" s="51"/>
      <c r="BJD51" s="51"/>
      <c r="BJE51" s="51"/>
      <c r="BJF51" s="51"/>
      <c r="BJG51" s="51"/>
      <c r="BJH51" s="51"/>
      <c r="BJI51" s="51"/>
      <c r="BJJ51" s="51"/>
      <c r="BJK51" s="51"/>
      <c r="BJL51" s="51"/>
      <c r="BJM51" s="51"/>
      <c r="BJN51" s="51"/>
      <c r="BJO51" s="51"/>
      <c r="BJP51" s="51"/>
      <c r="BJQ51" s="51"/>
      <c r="BJR51" s="51"/>
      <c r="BJS51" s="51"/>
      <c r="BJT51" s="51"/>
      <c r="BJU51" s="51"/>
      <c r="BJV51" s="51"/>
      <c r="BJW51" s="51"/>
      <c r="BJX51" s="51"/>
      <c r="BJY51" s="51"/>
      <c r="BJZ51" s="51"/>
      <c r="BKA51" s="51"/>
      <c r="BKB51" s="51"/>
      <c r="BKC51" s="51"/>
      <c r="BKD51" s="51"/>
      <c r="BKE51" s="51"/>
      <c r="BKF51" s="51"/>
      <c r="BKG51" s="51"/>
      <c r="BKH51" s="51"/>
      <c r="BKI51" s="51"/>
      <c r="BKJ51" s="51"/>
      <c r="BKK51" s="51"/>
      <c r="BKL51" s="51"/>
      <c r="BKM51" s="51"/>
      <c r="BKN51" s="51"/>
      <c r="BKO51" s="51"/>
      <c r="BKP51" s="51"/>
      <c r="BKQ51" s="51"/>
      <c r="BKR51" s="51"/>
      <c r="BKS51" s="51"/>
      <c r="BKT51" s="51"/>
      <c r="BKU51" s="51"/>
      <c r="BKV51" s="51"/>
      <c r="BKW51" s="51"/>
      <c r="BKX51" s="51"/>
      <c r="BKY51" s="51"/>
      <c r="BKZ51" s="51"/>
      <c r="BLA51" s="51"/>
      <c r="BLB51" s="51"/>
      <c r="BLC51" s="51"/>
      <c r="BLD51" s="51"/>
      <c r="BLE51" s="51"/>
      <c r="BLF51" s="51"/>
      <c r="BLG51" s="51"/>
      <c r="BLH51" s="51"/>
      <c r="BLI51" s="51"/>
      <c r="BLJ51" s="51"/>
      <c r="BLK51" s="51"/>
      <c r="BLL51" s="51"/>
      <c r="BLM51" s="51"/>
      <c r="BLN51" s="51"/>
      <c r="BLO51" s="51"/>
      <c r="BLP51" s="51"/>
      <c r="BLQ51" s="51"/>
      <c r="BLR51" s="51"/>
      <c r="BLS51" s="51"/>
      <c r="BLT51" s="51"/>
      <c r="BLU51" s="51"/>
      <c r="BLV51" s="51"/>
      <c r="BLW51" s="51"/>
      <c r="BLX51" s="51"/>
      <c r="BLY51" s="51"/>
      <c r="BLZ51" s="51"/>
      <c r="BMA51" s="51"/>
      <c r="BMB51" s="51"/>
      <c r="BMC51" s="51"/>
      <c r="BMD51" s="51"/>
      <c r="BME51" s="51"/>
      <c r="BMF51" s="51"/>
      <c r="BMG51" s="51"/>
      <c r="BMH51" s="51"/>
      <c r="BMI51" s="51"/>
      <c r="BMJ51" s="51"/>
      <c r="BMK51" s="51"/>
      <c r="BML51" s="51"/>
      <c r="BMM51" s="51"/>
      <c r="BMN51" s="51"/>
      <c r="BMO51" s="51"/>
      <c r="BMP51" s="51"/>
      <c r="BMQ51" s="51"/>
      <c r="BMR51" s="51"/>
      <c r="BMS51" s="51"/>
      <c r="BMT51" s="51"/>
      <c r="BMU51" s="51"/>
      <c r="BMV51" s="51"/>
      <c r="BMW51" s="51"/>
      <c r="BMX51" s="51"/>
      <c r="BMY51" s="51"/>
      <c r="BMZ51" s="51"/>
      <c r="BNA51" s="51"/>
      <c r="BNB51" s="51"/>
      <c r="BNC51" s="51"/>
      <c r="BND51" s="51"/>
      <c r="BNE51" s="51"/>
      <c r="BNF51" s="51"/>
      <c r="BNG51" s="51"/>
      <c r="BNH51" s="51"/>
      <c r="BNI51" s="51"/>
      <c r="BNJ51" s="51"/>
      <c r="BNK51" s="51"/>
      <c r="BNL51" s="51"/>
      <c r="BNM51" s="51"/>
      <c r="BNN51" s="51"/>
      <c r="BNO51" s="51"/>
      <c r="BNP51" s="51"/>
      <c r="BNQ51" s="51"/>
      <c r="BNR51" s="51"/>
      <c r="BNS51" s="51"/>
      <c r="BNT51" s="51"/>
      <c r="BNU51" s="51"/>
      <c r="BNV51" s="51"/>
      <c r="BNW51" s="51"/>
      <c r="BNX51" s="51"/>
      <c r="BNY51" s="51"/>
      <c r="BNZ51" s="51"/>
      <c r="BOA51" s="51"/>
      <c r="BOB51" s="51"/>
      <c r="BOC51" s="51"/>
      <c r="BOD51" s="51"/>
      <c r="BOE51" s="51"/>
      <c r="BOF51" s="51"/>
      <c r="BOG51" s="51"/>
      <c r="BOH51" s="51"/>
      <c r="BOI51" s="51"/>
      <c r="BOJ51" s="51"/>
      <c r="BOK51" s="51"/>
      <c r="BOL51" s="51"/>
      <c r="BOM51" s="51"/>
      <c r="BON51" s="51"/>
      <c r="BOO51" s="51"/>
      <c r="BOP51" s="51"/>
      <c r="BOQ51" s="51"/>
    </row>
    <row r="52" spans="1:1759" s="15" customFormat="1" ht="26.25" customHeight="1" x14ac:dyDescent="0.35">
      <c r="A52" s="13"/>
      <c r="B52" s="13"/>
      <c r="C52" s="13"/>
      <c r="D52" s="22" t="s">
        <v>70</v>
      </c>
      <c r="E52" s="22"/>
      <c r="F52" s="13"/>
      <c r="G52" s="23"/>
      <c r="H52" s="24">
        <v>2000000</v>
      </c>
      <c r="I52" s="24"/>
      <c r="J52" s="24">
        <f>I52+H52</f>
        <v>2000000</v>
      </c>
      <c r="K52" s="13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  <c r="NZ52" s="51"/>
      <c r="OA52" s="51"/>
      <c r="OB52" s="51"/>
      <c r="OC52" s="51"/>
      <c r="OD52" s="51"/>
      <c r="OE52" s="51"/>
      <c r="OF52" s="51"/>
      <c r="OG52" s="51"/>
      <c r="OH52" s="51"/>
      <c r="OI52" s="51"/>
      <c r="OJ52" s="51"/>
      <c r="OK52" s="51"/>
      <c r="OL52" s="51"/>
      <c r="OM52" s="51"/>
      <c r="ON52" s="51"/>
      <c r="OO52" s="51"/>
      <c r="OP52" s="51"/>
      <c r="OQ52" s="51"/>
      <c r="OR52" s="51"/>
      <c r="OS52" s="51"/>
      <c r="OT52" s="51"/>
      <c r="OU52" s="51"/>
      <c r="OV52" s="51"/>
      <c r="OW52" s="51"/>
      <c r="OX52" s="51"/>
      <c r="OY52" s="51"/>
      <c r="OZ52" s="51"/>
      <c r="PA52" s="51"/>
      <c r="PB52" s="51"/>
      <c r="PC52" s="51"/>
      <c r="PD52" s="51"/>
      <c r="PE52" s="51"/>
      <c r="PF52" s="51"/>
      <c r="PG52" s="51"/>
      <c r="PH52" s="51"/>
      <c r="PI52" s="51"/>
      <c r="PJ52" s="51"/>
      <c r="PK52" s="51"/>
      <c r="PL52" s="51"/>
      <c r="PM52" s="51"/>
      <c r="PN52" s="51"/>
      <c r="PO52" s="51"/>
      <c r="PP52" s="51"/>
      <c r="PQ52" s="51"/>
      <c r="PR52" s="51"/>
      <c r="PS52" s="51"/>
      <c r="PT52" s="51"/>
      <c r="PU52" s="51"/>
      <c r="PV52" s="51"/>
      <c r="PW52" s="51"/>
      <c r="PX52" s="51"/>
      <c r="PY52" s="51"/>
      <c r="PZ52" s="51"/>
      <c r="QA52" s="51"/>
      <c r="QB52" s="51"/>
      <c r="QC52" s="51"/>
      <c r="QD52" s="51"/>
      <c r="QE52" s="51"/>
      <c r="QF52" s="51"/>
      <c r="QG52" s="51"/>
      <c r="QH52" s="51"/>
      <c r="QI52" s="51"/>
      <c r="QJ52" s="51"/>
      <c r="QK52" s="51"/>
      <c r="QL52" s="51"/>
      <c r="QM52" s="51"/>
      <c r="QN52" s="51"/>
      <c r="QO52" s="51"/>
      <c r="QP52" s="51"/>
      <c r="QQ52" s="51"/>
      <c r="QR52" s="51"/>
      <c r="QS52" s="51"/>
      <c r="QT52" s="51"/>
      <c r="QU52" s="51"/>
      <c r="QV52" s="51"/>
      <c r="QW52" s="51"/>
      <c r="QX52" s="51"/>
      <c r="QY52" s="51"/>
      <c r="QZ52" s="51"/>
      <c r="RA52" s="51"/>
      <c r="RB52" s="51"/>
      <c r="RC52" s="51"/>
      <c r="RD52" s="51"/>
      <c r="RE52" s="51"/>
      <c r="RF52" s="51"/>
      <c r="RG52" s="51"/>
      <c r="RH52" s="51"/>
      <c r="RI52" s="51"/>
      <c r="RJ52" s="51"/>
      <c r="RK52" s="51"/>
      <c r="RL52" s="51"/>
      <c r="RM52" s="51"/>
      <c r="RN52" s="51"/>
      <c r="RO52" s="51"/>
      <c r="RP52" s="51"/>
      <c r="RQ52" s="51"/>
      <c r="RR52" s="51"/>
      <c r="RS52" s="51"/>
      <c r="RT52" s="51"/>
      <c r="RU52" s="51"/>
      <c r="RV52" s="51"/>
      <c r="RW52" s="51"/>
      <c r="RX52" s="51"/>
      <c r="RY52" s="51"/>
      <c r="RZ52" s="51"/>
      <c r="SA52" s="51"/>
      <c r="SB52" s="51"/>
      <c r="SC52" s="51"/>
      <c r="SD52" s="51"/>
      <c r="SE52" s="51"/>
      <c r="SF52" s="51"/>
      <c r="SG52" s="51"/>
      <c r="SH52" s="51"/>
      <c r="SI52" s="51"/>
      <c r="SJ52" s="51"/>
      <c r="SK52" s="51"/>
      <c r="SL52" s="51"/>
      <c r="SM52" s="51"/>
      <c r="SN52" s="51"/>
      <c r="SO52" s="51"/>
      <c r="SP52" s="51"/>
      <c r="SQ52" s="51"/>
      <c r="SR52" s="51"/>
      <c r="SS52" s="51"/>
      <c r="ST52" s="51"/>
      <c r="SU52" s="51"/>
      <c r="SV52" s="51"/>
      <c r="SW52" s="51"/>
      <c r="SX52" s="51"/>
      <c r="SY52" s="51"/>
      <c r="SZ52" s="51"/>
      <c r="TA52" s="51"/>
      <c r="TB52" s="51"/>
      <c r="TC52" s="51"/>
      <c r="TD52" s="51"/>
      <c r="TE52" s="51"/>
      <c r="TF52" s="51"/>
      <c r="TG52" s="51"/>
      <c r="TH52" s="51"/>
      <c r="TI52" s="51"/>
      <c r="TJ52" s="51"/>
      <c r="TK52" s="51"/>
      <c r="TL52" s="51"/>
      <c r="TM52" s="51"/>
      <c r="TN52" s="51"/>
      <c r="TO52" s="51"/>
      <c r="TP52" s="51"/>
      <c r="TQ52" s="51"/>
      <c r="TR52" s="51"/>
      <c r="TS52" s="51"/>
      <c r="TT52" s="51"/>
      <c r="TU52" s="51"/>
      <c r="TV52" s="51"/>
      <c r="TW52" s="51"/>
      <c r="TX52" s="51"/>
      <c r="TY52" s="51"/>
      <c r="TZ52" s="51"/>
      <c r="UA52" s="51"/>
      <c r="UB52" s="51"/>
      <c r="UC52" s="51"/>
      <c r="UD52" s="51"/>
      <c r="UE52" s="51"/>
      <c r="UF52" s="51"/>
      <c r="UG52" s="51"/>
      <c r="UH52" s="51"/>
      <c r="UI52" s="51"/>
      <c r="UJ52" s="51"/>
      <c r="UK52" s="51"/>
      <c r="UL52" s="51"/>
      <c r="UM52" s="51"/>
      <c r="UN52" s="51"/>
      <c r="UO52" s="51"/>
      <c r="UP52" s="51"/>
      <c r="UQ52" s="51"/>
      <c r="UR52" s="51"/>
      <c r="US52" s="51"/>
      <c r="UT52" s="51"/>
      <c r="UU52" s="51"/>
      <c r="UV52" s="51"/>
      <c r="UW52" s="51"/>
      <c r="UX52" s="51"/>
      <c r="UY52" s="51"/>
      <c r="UZ52" s="51"/>
      <c r="VA52" s="51"/>
      <c r="VB52" s="51"/>
      <c r="VC52" s="51"/>
      <c r="VD52" s="51"/>
      <c r="VE52" s="51"/>
      <c r="VF52" s="51"/>
      <c r="VG52" s="51"/>
      <c r="VH52" s="51"/>
      <c r="VI52" s="51"/>
      <c r="VJ52" s="51"/>
      <c r="VK52" s="51"/>
      <c r="VL52" s="51"/>
      <c r="VM52" s="51"/>
      <c r="VN52" s="51"/>
      <c r="VO52" s="51"/>
      <c r="VP52" s="51"/>
      <c r="VQ52" s="51"/>
      <c r="VR52" s="51"/>
      <c r="VS52" s="51"/>
      <c r="VT52" s="51"/>
      <c r="VU52" s="51"/>
      <c r="VV52" s="51"/>
      <c r="VW52" s="51"/>
      <c r="VX52" s="51"/>
      <c r="VY52" s="51"/>
      <c r="VZ52" s="51"/>
      <c r="WA52" s="51"/>
      <c r="WB52" s="51"/>
      <c r="WC52" s="51"/>
      <c r="WD52" s="51"/>
      <c r="WE52" s="51"/>
      <c r="WF52" s="51"/>
      <c r="WG52" s="51"/>
      <c r="WH52" s="51"/>
      <c r="WI52" s="51"/>
      <c r="WJ52" s="51"/>
      <c r="WK52" s="51"/>
      <c r="WL52" s="51"/>
      <c r="WM52" s="51"/>
      <c r="WN52" s="51"/>
      <c r="WO52" s="51"/>
      <c r="WP52" s="51"/>
      <c r="WQ52" s="51"/>
      <c r="WR52" s="51"/>
      <c r="WS52" s="51"/>
      <c r="WT52" s="51"/>
      <c r="WU52" s="51"/>
      <c r="WV52" s="51"/>
      <c r="WW52" s="51"/>
      <c r="WX52" s="51"/>
      <c r="WY52" s="51"/>
      <c r="WZ52" s="51"/>
      <c r="XA52" s="51"/>
      <c r="XB52" s="51"/>
      <c r="XC52" s="51"/>
      <c r="XD52" s="51"/>
      <c r="XE52" s="51"/>
      <c r="XF52" s="51"/>
      <c r="XG52" s="51"/>
      <c r="XH52" s="51"/>
      <c r="XI52" s="51"/>
      <c r="XJ52" s="51"/>
      <c r="XK52" s="51"/>
      <c r="XL52" s="51"/>
      <c r="XM52" s="51"/>
      <c r="XN52" s="51"/>
      <c r="XO52" s="51"/>
      <c r="XP52" s="51"/>
      <c r="XQ52" s="51"/>
      <c r="XR52" s="51"/>
      <c r="XS52" s="51"/>
      <c r="XT52" s="51"/>
      <c r="XU52" s="51"/>
      <c r="XV52" s="51"/>
      <c r="XW52" s="51"/>
      <c r="XX52" s="51"/>
      <c r="XY52" s="51"/>
      <c r="XZ52" s="51"/>
      <c r="YA52" s="51"/>
      <c r="YB52" s="51"/>
      <c r="YC52" s="51"/>
      <c r="YD52" s="51"/>
      <c r="YE52" s="51"/>
      <c r="YF52" s="51"/>
      <c r="YG52" s="51"/>
      <c r="YH52" s="51"/>
      <c r="YI52" s="51"/>
      <c r="YJ52" s="51"/>
      <c r="YK52" s="51"/>
      <c r="YL52" s="51"/>
      <c r="YM52" s="51"/>
      <c r="YN52" s="51"/>
      <c r="YO52" s="51"/>
      <c r="YP52" s="51"/>
      <c r="YQ52" s="51"/>
      <c r="YR52" s="51"/>
      <c r="YS52" s="51"/>
      <c r="YT52" s="51"/>
      <c r="YU52" s="51"/>
      <c r="YV52" s="51"/>
      <c r="YW52" s="51"/>
      <c r="YX52" s="51"/>
      <c r="YY52" s="51"/>
      <c r="YZ52" s="51"/>
      <c r="ZA52" s="51"/>
      <c r="ZB52" s="51"/>
      <c r="ZC52" s="51"/>
      <c r="ZD52" s="51"/>
      <c r="ZE52" s="51"/>
      <c r="ZF52" s="51"/>
      <c r="ZG52" s="51"/>
      <c r="ZH52" s="51"/>
      <c r="ZI52" s="51"/>
      <c r="ZJ52" s="51"/>
      <c r="ZK52" s="51"/>
      <c r="ZL52" s="51"/>
      <c r="ZM52" s="51"/>
      <c r="ZN52" s="51"/>
      <c r="ZO52" s="51"/>
      <c r="ZP52" s="51"/>
      <c r="ZQ52" s="51"/>
      <c r="ZR52" s="51"/>
      <c r="ZS52" s="51"/>
      <c r="ZT52" s="51"/>
      <c r="ZU52" s="51"/>
      <c r="ZV52" s="51"/>
      <c r="ZW52" s="51"/>
      <c r="ZX52" s="51"/>
      <c r="ZY52" s="51"/>
      <c r="ZZ52" s="51"/>
      <c r="AAA52" s="51"/>
      <c r="AAB52" s="51"/>
      <c r="AAC52" s="51"/>
      <c r="AAD52" s="51"/>
      <c r="AAE52" s="51"/>
      <c r="AAF52" s="51"/>
      <c r="AAG52" s="51"/>
      <c r="AAH52" s="51"/>
      <c r="AAI52" s="51"/>
      <c r="AAJ52" s="51"/>
      <c r="AAK52" s="51"/>
      <c r="AAL52" s="51"/>
      <c r="AAM52" s="51"/>
      <c r="AAN52" s="51"/>
      <c r="AAO52" s="51"/>
      <c r="AAP52" s="51"/>
      <c r="AAQ52" s="51"/>
      <c r="AAR52" s="51"/>
      <c r="AAS52" s="51"/>
      <c r="AAT52" s="51"/>
      <c r="AAU52" s="51"/>
      <c r="AAV52" s="51"/>
      <c r="AAW52" s="51"/>
      <c r="AAX52" s="51"/>
      <c r="AAY52" s="51"/>
      <c r="AAZ52" s="51"/>
      <c r="ABA52" s="51"/>
      <c r="ABB52" s="51"/>
      <c r="ABC52" s="51"/>
      <c r="ABD52" s="51"/>
      <c r="ABE52" s="51"/>
      <c r="ABF52" s="51"/>
      <c r="ABG52" s="51"/>
      <c r="ABH52" s="51"/>
      <c r="ABI52" s="51"/>
      <c r="ABJ52" s="51"/>
      <c r="ABK52" s="51"/>
      <c r="ABL52" s="51"/>
      <c r="ABM52" s="51"/>
      <c r="ABN52" s="51"/>
      <c r="ABO52" s="51"/>
      <c r="ABP52" s="51"/>
      <c r="ABQ52" s="51"/>
      <c r="ABR52" s="51"/>
      <c r="ABS52" s="51"/>
      <c r="ABT52" s="51"/>
      <c r="ABU52" s="51"/>
      <c r="ABV52" s="51"/>
      <c r="ABW52" s="51"/>
      <c r="ABX52" s="51"/>
      <c r="ABY52" s="51"/>
      <c r="ABZ52" s="51"/>
      <c r="ACA52" s="51"/>
      <c r="ACB52" s="51"/>
      <c r="ACC52" s="51"/>
      <c r="ACD52" s="51"/>
      <c r="ACE52" s="51"/>
      <c r="ACF52" s="51"/>
      <c r="ACG52" s="51"/>
      <c r="ACH52" s="51"/>
      <c r="ACI52" s="51"/>
      <c r="ACJ52" s="51"/>
      <c r="ACK52" s="51"/>
      <c r="ACL52" s="51"/>
      <c r="ACM52" s="51"/>
      <c r="ACN52" s="51"/>
      <c r="ACO52" s="51"/>
      <c r="ACP52" s="51"/>
      <c r="ACQ52" s="51"/>
      <c r="ACR52" s="51"/>
      <c r="ACS52" s="51"/>
      <c r="ACT52" s="51"/>
      <c r="ACU52" s="51"/>
      <c r="ACV52" s="51"/>
      <c r="ACW52" s="51"/>
      <c r="ACX52" s="51"/>
      <c r="ACY52" s="51"/>
      <c r="ACZ52" s="51"/>
      <c r="ADA52" s="51"/>
      <c r="ADB52" s="51"/>
      <c r="ADC52" s="51"/>
      <c r="ADD52" s="51"/>
      <c r="ADE52" s="51"/>
      <c r="ADF52" s="51"/>
      <c r="ADG52" s="51"/>
      <c r="ADH52" s="51"/>
      <c r="ADI52" s="51"/>
      <c r="ADJ52" s="51"/>
      <c r="ADK52" s="51"/>
      <c r="ADL52" s="51"/>
      <c r="ADM52" s="51"/>
      <c r="ADN52" s="51"/>
      <c r="ADO52" s="51"/>
      <c r="ADP52" s="51"/>
      <c r="ADQ52" s="51"/>
      <c r="ADR52" s="51"/>
      <c r="ADS52" s="51"/>
      <c r="ADT52" s="51"/>
      <c r="ADU52" s="51"/>
      <c r="ADV52" s="51"/>
      <c r="ADW52" s="51"/>
      <c r="ADX52" s="51"/>
      <c r="ADY52" s="51"/>
      <c r="ADZ52" s="51"/>
      <c r="AEA52" s="51"/>
      <c r="AEB52" s="51"/>
      <c r="AEC52" s="51"/>
      <c r="AED52" s="51"/>
      <c r="AEE52" s="51"/>
      <c r="AEF52" s="51"/>
      <c r="AEG52" s="51"/>
      <c r="AEH52" s="51"/>
      <c r="AEI52" s="51"/>
      <c r="AEJ52" s="51"/>
      <c r="AEK52" s="51"/>
      <c r="AEL52" s="51"/>
      <c r="AEM52" s="51"/>
      <c r="AEN52" s="51"/>
      <c r="AEO52" s="51"/>
      <c r="AEP52" s="51"/>
      <c r="AEQ52" s="51"/>
      <c r="AER52" s="51"/>
      <c r="AES52" s="51"/>
      <c r="AET52" s="51"/>
      <c r="AEU52" s="51"/>
      <c r="AEV52" s="51"/>
      <c r="AEW52" s="51"/>
      <c r="AEX52" s="51"/>
      <c r="AEY52" s="51"/>
      <c r="AEZ52" s="51"/>
      <c r="AFA52" s="51"/>
      <c r="AFB52" s="51"/>
      <c r="AFC52" s="51"/>
      <c r="AFD52" s="51"/>
      <c r="AFE52" s="51"/>
      <c r="AFF52" s="51"/>
      <c r="AFG52" s="51"/>
      <c r="AFH52" s="51"/>
      <c r="AFI52" s="51"/>
      <c r="AFJ52" s="51"/>
      <c r="AFK52" s="51"/>
      <c r="AFL52" s="51"/>
      <c r="AFM52" s="51"/>
      <c r="AFN52" s="51"/>
      <c r="AFO52" s="51"/>
      <c r="AFP52" s="51"/>
      <c r="AFQ52" s="51"/>
      <c r="AFR52" s="51"/>
      <c r="AFS52" s="51"/>
      <c r="AFT52" s="51"/>
      <c r="AFU52" s="51"/>
      <c r="AFV52" s="51"/>
      <c r="AFW52" s="51"/>
      <c r="AFX52" s="51"/>
      <c r="AFY52" s="51"/>
      <c r="AFZ52" s="51"/>
      <c r="AGA52" s="51"/>
      <c r="AGB52" s="51"/>
      <c r="AGC52" s="51"/>
      <c r="AGD52" s="51"/>
      <c r="AGE52" s="51"/>
      <c r="AGF52" s="51"/>
      <c r="AGG52" s="51"/>
      <c r="AGH52" s="51"/>
      <c r="AGI52" s="51"/>
      <c r="AGJ52" s="51"/>
      <c r="AGK52" s="51"/>
      <c r="AGL52" s="51"/>
      <c r="AGM52" s="51"/>
      <c r="AGN52" s="51"/>
      <c r="AGO52" s="51"/>
      <c r="AGP52" s="51"/>
      <c r="AGQ52" s="51"/>
      <c r="AGR52" s="51"/>
      <c r="AGS52" s="51"/>
      <c r="AGT52" s="51"/>
      <c r="AGU52" s="51"/>
      <c r="AGV52" s="51"/>
      <c r="AGW52" s="51"/>
      <c r="AGX52" s="51"/>
      <c r="AGY52" s="51"/>
      <c r="AGZ52" s="51"/>
      <c r="AHA52" s="51"/>
      <c r="AHB52" s="51"/>
      <c r="AHC52" s="51"/>
      <c r="AHD52" s="51"/>
      <c r="AHE52" s="51"/>
      <c r="AHF52" s="51"/>
      <c r="AHG52" s="51"/>
      <c r="AHH52" s="51"/>
      <c r="AHI52" s="51"/>
      <c r="AHJ52" s="51"/>
      <c r="AHK52" s="51"/>
      <c r="AHL52" s="51"/>
      <c r="AHM52" s="51"/>
      <c r="AHN52" s="51"/>
      <c r="AHO52" s="51"/>
      <c r="AHP52" s="51"/>
      <c r="AHQ52" s="51"/>
      <c r="AHR52" s="51"/>
      <c r="AHS52" s="51"/>
      <c r="AHT52" s="51"/>
      <c r="AHU52" s="51"/>
      <c r="AHV52" s="51"/>
      <c r="AHW52" s="51"/>
      <c r="AHX52" s="51"/>
      <c r="AHY52" s="51"/>
      <c r="AHZ52" s="51"/>
      <c r="AIA52" s="51"/>
      <c r="AIB52" s="51"/>
      <c r="AIC52" s="51"/>
      <c r="AID52" s="51"/>
      <c r="AIE52" s="51"/>
      <c r="AIF52" s="51"/>
      <c r="AIG52" s="51"/>
      <c r="AIH52" s="51"/>
      <c r="AII52" s="51"/>
      <c r="AIJ52" s="51"/>
      <c r="AIK52" s="51"/>
      <c r="AIL52" s="51"/>
      <c r="AIM52" s="51"/>
      <c r="AIN52" s="51"/>
      <c r="AIO52" s="51"/>
      <c r="AIP52" s="51"/>
      <c r="AIQ52" s="51"/>
      <c r="AIR52" s="51"/>
      <c r="AIS52" s="51"/>
      <c r="AIT52" s="51"/>
      <c r="AIU52" s="51"/>
      <c r="AIV52" s="51"/>
      <c r="AIW52" s="51"/>
      <c r="AIX52" s="51"/>
      <c r="AIY52" s="51"/>
      <c r="AIZ52" s="51"/>
      <c r="AJA52" s="51"/>
      <c r="AJB52" s="51"/>
      <c r="AJC52" s="51"/>
      <c r="AJD52" s="51"/>
      <c r="AJE52" s="51"/>
      <c r="AJF52" s="51"/>
      <c r="AJG52" s="51"/>
      <c r="AJH52" s="51"/>
      <c r="AJI52" s="51"/>
      <c r="AJJ52" s="51"/>
      <c r="AJK52" s="51"/>
      <c r="AJL52" s="51"/>
      <c r="AJM52" s="51"/>
      <c r="AJN52" s="51"/>
      <c r="AJO52" s="51"/>
      <c r="AJP52" s="51"/>
      <c r="AJQ52" s="51"/>
      <c r="AJR52" s="51"/>
      <c r="AJS52" s="51"/>
      <c r="AJT52" s="51"/>
      <c r="AJU52" s="51"/>
      <c r="AJV52" s="51"/>
      <c r="AJW52" s="51"/>
      <c r="AJX52" s="51"/>
      <c r="AJY52" s="51"/>
      <c r="AJZ52" s="51"/>
      <c r="AKA52" s="51"/>
      <c r="AKB52" s="51"/>
      <c r="AKC52" s="51"/>
      <c r="AKD52" s="51"/>
      <c r="AKE52" s="51"/>
      <c r="AKF52" s="51"/>
      <c r="AKG52" s="51"/>
      <c r="AKH52" s="51"/>
      <c r="AKI52" s="51"/>
      <c r="AKJ52" s="51"/>
      <c r="AKK52" s="51"/>
      <c r="AKL52" s="51"/>
      <c r="AKM52" s="51"/>
      <c r="AKN52" s="51"/>
      <c r="AKO52" s="51"/>
      <c r="AKP52" s="51"/>
      <c r="AKQ52" s="51"/>
      <c r="AKR52" s="51"/>
      <c r="AKS52" s="51"/>
      <c r="AKT52" s="51"/>
      <c r="AKU52" s="51"/>
      <c r="AKV52" s="51"/>
      <c r="AKW52" s="51"/>
      <c r="AKX52" s="51"/>
      <c r="AKY52" s="51"/>
      <c r="AKZ52" s="51"/>
      <c r="ALA52" s="51"/>
      <c r="ALB52" s="51"/>
      <c r="ALC52" s="51"/>
      <c r="ALD52" s="51"/>
      <c r="ALE52" s="51"/>
      <c r="ALF52" s="51"/>
      <c r="ALG52" s="51"/>
      <c r="ALH52" s="51"/>
      <c r="ALI52" s="51"/>
      <c r="ALJ52" s="51"/>
      <c r="ALK52" s="51"/>
      <c r="ALL52" s="51"/>
      <c r="ALM52" s="51"/>
      <c r="ALN52" s="51"/>
      <c r="ALO52" s="51"/>
      <c r="ALP52" s="51"/>
      <c r="ALQ52" s="51"/>
      <c r="ALR52" s="51"/>
      <c r="ALS52" s="51"/>
      <c r="ALT52" s="51"/>
      <c r="ALU52" s="51"/>
      <c r="ALV52" s="51"/>
      <c r="ALW52" s="51"/>
      <c r="ALX52" s="51"/>
      <c r="ALY52" s="51"/>
      <c r="ALZ52" s="51"/>
      <c r="AMA52" s="51"/>
      <c r="AMB52" s="51"/>
      <c r="AMC52" s="51"/>
      <c r="AMD52" s="51"/>
      <c r="AME52" s="51"/>
      <c r="AMF52" s="51"/>
      <c r="AMG52" s="51"/>
      <c r="AMH52" s="51"/>
      <c r="AMI52" s="51"/>
      <c r="AMJ52" s="51"/>
      <c r="AMK52" s="51"/>
      <c r="AML52" s="51"/>
      <c r="AMM52" s="51"/>
      <c r="AMN52" s="51"/>
      <c r="AMO52" s="51"/>
      <c r="AMP52" s="51"/>
      <c r="AMQ52" s="51"/>
      <c r="AMR52" s="51"/>
      <c r="AMS52" s="51"/>
      <c r="AMT52" s="51"/>
      <c r="AMU52" s="51"/>
      <c r="AMV52" s="51"/>
      <c r="AMW52" s="51"/>
      <c r="AMX52" s="51"/>
      <c r="AMY52" s="51"/>
      <c r="AMZ52" s="51"/>
      <c r="ANA52" s="51"/>
      <c r="ANB52" s="51"/>
      <c r="ANC52" s="51"/>
      <c r="AND52" s="51"/>
      <c r="ANE52" s="51"/>
      <c r="ANF52" s="51"/>
      <c r="ANG52" s="51"/>
      <c r="ANH52" s="51"/>
      <c r="ANI52" s="51"/>
      <c r="ANJ52" s="51"/>
      <c r="ANK52" s="51"/>
      <c r="ANL52" s="51"/>
      <c r="ANM52" s="51"/>
      <c r="ANN52" s="51"/>
      <c r="ANO52" s="51"/>
      <c r="ANP52" s="51"/>
      <c r="ANQ52" s="51"/>
      <c r="ANR52" s="51"/>
      <c r="ANS52" s="51"/>
      <c r="ANT52" s="51"/>
      <c r="ANU52" s="51"/>
      <c r="ANV52" s="51"/>
      <c r="ANW52" s="51"/>
      <c r="ANX52" s="51"/>
      <c r="ANY52" s="51"/>
      <c r="ANZ52" s="51"/>
      <c r="AOA52" s="51"/>
      <c r="AOB52" s="51"/>
      <c r="AOC52" s="51"/>
      <c r="AOD52" s="51"/>
      <c r="AOE52" s="51"/>
      <c r="AOF52" s="51"/>
      <c r="AOG52" s="51"/>
      <c r="AOH52" s="51"/>
      <c r="AOI52" s="51"/>
      <c r="AOJ52" s="51"/>
      <c r="AOK52" s="51"/>
      <c r="AOL52" s="51"/>
      <c r="AOM52" s="51"/>
      <c r="AON52" s="51"/>
      <c r="AOO52" s="51"/>
      <c r="AOP52" s="51"/>
      <c r="AOQ52" s="51"/>
      <c r="AOR52" s="51"/>
      <c r="AOS52" s="51"/>
      <c r="AOT52" s="51"/>
      <c r="AOU52" s="51"/>
      <c r="AOV52" s="51"/>
      <c r="AOW52" s="51"/>
      <c r="AOX52" s="51"/>
      <c r="AOY52" s="51"/>
      <c r="AOZ52" s="51"/>
      <c r="APA52" s="51"/>
      <c r="APB52" s="51"/>
      <c r="APC52" s="51"/>
      <c r="APD52" s="51"/>
      <c r="APE52" s="51"/>
      <c r="APF52" s="51"/>
      <c r="APG52" s="51"/>
      <c r="APH52" s="51"/>
      <c r="API52" s="51"/>
      <c r="APJ52" s="51"/>
      <c r="APK52" s="51"/>
      <c r="APL52" s="51"/>
      <c r="APM52" s="51"/>
      <c r="APN52" s="51"/>
      <c r="APO52" s="51"/>
      <c r="APP52" s="51"/>
      <c r="APQ52" s="51"/>
      <c r="APR52" s="51"/>
      <c r="APS52" s="51"/>
      <c r="APT52" s="51"/>
      <c r="APU52" s="51"/>
      <c r="APV52" s="51"/>
      <c r="APW52" s="51"/>
      <c r="APX52" s="51"/>
      <c r="APY52" s="51"/>
      <c r="APZ52" s="51"/>
      <c r="AQA52" s="51"/>
      <c r="AQB52" s="51"/>
      <c r="AQC52" s="51"/>
      <c r="AQD52" s="51"/>
      <c r="AQE52" s="51"/>
      <c r="AQF52" s="51"/>
      <c r="AQG52" s="51"/>
      <c r="AQH52" s="51"/>
      <c r="AQI52" s="51"/>
      <c r="AQJ52" s="51"/>
      <c r="AQK52" s="51"/>
      <c r="AQL52" s="51"/>
      <c r="AQM52" s="51"/>
      <c r="AQN52" s="51"/>
      <c r="AQO52" s="51"/>
      <c r="AQP52" s="51"/>
      <c r="AQQ52" s="51"/>
      <c r="AQR52" s="51"/>
      <c r="AQS52" s="51"/>
      <c r="AQT52" s="51"/>
      <c r="AQU52" s="51"/>
      <c r="AQV52" s="51"/>
      <c r="AQW52" s="51"/>
      <c r="AQX52" s="51"/>
      <c r="AQY52" s="51"/>
      <c r="AQZ52" s="51"/>
      <c r="ARA52" s="51"/>
      <c r="ARB52" s="51"/>
      <c r="ARC52" s="51"/>
      <c r="ARD52" s="51"/>
      <c r="ARE52" s="51"/>
      <c r="ARF52" s="51"/>
      <c r="ARG52" s="51"/>
      <c r="ARH52" s="51"/>
      <c r="ARI52" s="51"/>
      <c r="ARJ52" s="51"/>
      <c r="ARK52" s="51"/>
      <c r="ARL52" s="51"/>
      <c r="ARM52" s="51"/>
      <c r="ARN52" s="51"/>
      <c r="ARO52" s="51"/>
      <c r="ARP52" s="51"/>
      <c r="ARQ52" s="51"/>
      <c r="ARR52" s="51"/>
      <c r="ARS52" s="51"/>
      <c r="ART52" s="51"/>
      <c r="ARU52" s="51"/>
      <c r="ARV52" s="51"/>
      <c r="ARW52" s="51"/>
      <c r="ARX52" s="51"/>
      <c r="ARY52" s="51"/>
      <c r="ARZ52" s="51"/>
      <c r="ASA52" s="51"/>
      <c r="ASB52" s="51"/>
      <c r="ASC52" s="51"/>
      <c r="ASD52" s="51"/>
      <c r="ASE52" s="51"/>
      <c r="ASF52" s="51"/>
      <c r="ASG52" s="51"/>
      <c r="ASH52" s="51"/>
      <c r="ASI52" s="51"/>
      <c r="ASJ52" s="51"/>
      <c r="ASK52" s="51"/>
      <c r="ASL52" s="51"/>
      <c r="ASM52" s="51"/>
      <c r="ASN52" s="51"/>
      <c r="ASO52" s="51"/>
      <c r="ASP52" s="51"/>
      <c r="ASQ52" s="51"/>
      <c r="ASR52" s="51"/>
      <c r="ASS52" s="51"/>
      <c r="AST52" s="51"/>
      <c r="ASU52" s="51"/>
      <c r="ASV52" s="51"/>
      <c r="ASW52" s="51"/>
      <c r="ASX52" s="51"/>
      <c r="ASY52" s="51"/>
      <c r="ASZ52" s="51"/>
      <c r="ATA52" s="51"/>
      <c r="ATB52" s="51"/>
      <c r="ATC52" s="51"/>
      <c r="ATD52" s="51"/>
      <c r="ATE52" s="51"/>
      <c r="ATF52" s="51"/>
      <c r="ATG52" s="51"/>
      <c r="ATH52" s="51"/>
      <c r="ATI52" s="51"/>
      <c r="ATJ52" s="51"/>
      <c r="ATK52" s="51"/>
      <c r="ATL52" s="51"/>
      <c r="ATM52" s="51"/>
      <c r="ATN52" s="51"/>
      <c r="ATO52" s="51"/>
      <c r="ATP52" s="51"/>
      <c r="ATQ52" s="51"/>
      <c r="ATR52" s="51"/>
      <c r="ATS52" s="51"/>
      <c r="ATT52" s="51"/>
      <c r="ATU52" s="51"/>
      <c r="ATV52" s="51"/>
      <c r="ATW52" s="51"/>
      <c r="ATX52" s="51"/>
      <c r="ATY52" s="51"/>
      <c r="ATZ52" s="51"/>
      <c r="AUA52" s="51"/>
      <c r="AUB52" s="51"/>
      <c r="AUC52" s="51"/>
      <c r="AUD52" s="51"/>
      <c r="AUE52" s="51"/>
      <c r="AUF52" s="51"/>
      <c r="AUG52" s="51"/>
      <c r="AUH52" s="51"/>
      <c r="AUI52" s="51"/>
      <c r="AUJ52" s="51"/>
      <c r="AUK52" s="51"/>
      <c r="AUL52" s="51"/>
      <c r="AUM52" s="51"/>
      <c r="AUN52" s="51"/>
      <c r="AUO52" s="51"/>
      <c r="AUP52" s="51"/>
      <c r="AUQ52" s="51"/>
      <c r="AUR52" s="51"/>
      <c r="AUS52" s="51"/>
      <c r="AUT52" s="51"/>
      <c r="AUU52" s="51"/>
      <c r="AUV52" s="51"/>
      <c r="AUW52" s="51"/>
      <c r="AUX52" s="51"/>
      <c r="AUY52" s="51"/>
      <c r="AUZ52" s="51"/>
      <c r="AVA52" s="51"/>
      <c r="AVB52" s="51"/>
      <c r="AVC52" s="51"/>
      <c r="AVD52" s="51"/>
      <c r="AVE52" s="51"/>
      <c r="AVF52" s="51"/>
      <c r="AVG52" s="51"/>
      <c r="AVH52" s="51"/>
      <c r="AVI52" s="51"/>
      <c r="AVJ52" s="51"/>
      <c r="AVK52" s="51"/>
      <c r="AVL52" s="51"/>
      <c r="AVM52" s="51"/>
      <c r="AVN52" s="51"/>
      <c r="AVO52" s="51"/>
      <c r="AVP52" s="51"/>
      <c r="AVQ52" s="51"/>
      <c r="AVR52" s="51"/>
      <c r="AVS52" s="51"/>
      <c r="AVT52" s="51"/>
      <c r="AVU52" s="51"/>
      <c r="AVV52" s="51"/>
      <c r="AVW52" s="51"/>
      <c r="AVX52" s="51"/>
      <c r="AVY52" s="51"/>
      <c r="AVZ52" s="51"/>
      <c r="AWA52" s="51"/>
      <c r="AWB52" s="51"/>
      <c r="AWC52" s="51"/>
      <c r="AWD52" s="51"/>
      <c r="AWE52" s="51"/>
      <c r="AWF52" s="51"/>
      <c r="AWG52" s="51"/>
      <c r="AWH52" s="51"/>
      <c r="AWI52" s="51"/>
      <c r="AWJ52" s="51"/>
      <c r="AWK52" s="51"/>
      <c r="AWL52" s="51"/>
      <c r="AWM52" s="51"/>
      <c r="AWN52" s="51"/>
      <c r="AWO52" s="51"/>
      <c r="AWP52" s="51"/>
      <c r="AWQ52" s="51"/>
      <c r="AWR52" s="51"/>
      <c r="AWS52" s="51"/>
      <c r="AWT52" s="51"/>
      <c r="AWU52" s="51"/>
      <c r="AWV52" s="51"/>
      <c r="AWW52" s="51"/>
      <c r="AWX52" s="51"/>
      <c r="AWY52" s="51"/>
      <c r="AWZ52" s="51"/>
      <c r="AXA52" s="51"/>
      <c r="AXB52" s="51"/>
      <c r="AXC52" s="51"/>
      <c r="AXD52" s="51"/>
      <c r="AXE52" s="51"/>
      <c r="AXF52" s="51"/>
      <c r="AXG52" s="51"/>
      <c r="AXH52" s="51"/>
      <c r="AXI52" s="51"/>
      <c r="AXJ52" s="51"/>
      <c r="AXK52" s="51"/>
      <c r="AXL52" s="51"/>
      <c r="AXM52" s="51"/>
      <c r="AXN52" s="51"/>
      <c r="AXO52" s="51"/>
      <c r="AXP52" s="51"/>
      <c r="AXQ52" s="51"/>
      <c r="AXR52" s="51"/>
      <c r="AXS52" s="51"/>
      <c r="AXT52" s="51"/>
      <c r="AXU52" s="51"/>
      <c r="AXV52" s="51"/>
      <c r="AXW52" s="51"/>
      <c r="AXX52" s="51"/>
      <c r="AXY52" s="51"/>
      <c r="AXZ52" s="51"/>
      <c r="AYA52" s="51"/>
      <c r="AYB52" s="51"/>
      <c r="AYC52" s="51"/>
      <c r="AYD52" s="51"/>
      <c r="AYE52" s="51"/>
      <c r="AYF52" s="51"/>
      <c r="AYG52" s="51"/>
      <c r="AYH52" s="51"/>
      <c r="AYI52" s="51"/>
      <c r="AYJ52" s="51"/>
      <c r="AYK52" s="51"/>
      <c r="AYL52" s="51"/>
      <c r="AYM52" s="51"/>
      <c r="AYN52" s="51"/>
      <c r="AYO52" s="51"/>
      <c r="AYP52" s="51"/>
      <c r="AYQ52" s="51"/>
      <c r="AYR52" s="51"/>
      <c r="AYS52" s="51"/>
      <c r="AYT52" s="51"/>
      <c r="AYU52" s="51"/>
      <c r="AYV52" s="51"/>
      <c r="AYW52" s="51"/>
      <c r="AYX52" s="51"/>
      <c r="AYY52" s="51"/>
      <c r="AYZ52" s="51"/>
      <c r="AZA52" s="51"/>
      <c r="AZB52" s="51"/>
      <c r="AZC52" s="51"/>
      <c r="AZD52" s="51"/>
      <c r="AZE52" s="51"/>
      <c r="AZF52" s="51"/>
      <c r="AZG52" s="51"/>
      <c r="AZH52" s="51"/>
      <c r="AZI52" s="51"/>
      <c r="AZJ52" s="51"/>
      <c r="AZK52" s="51"/>
      <c r="AZL52" s="51"/>
      <c r="AZM52" s="51"/>
      <c r="AZN52" s="51"/>
      <c r="AZO52" s="51"/>
      <c r="AZP52" s="51"/>
      <c r="AZQ52" s="51"/>
      <c r="AZR52" s="51"/>
      <c r="AZS52" s="51"/>
      <c r="AZT52" s="51"/>
      <c r="AZU52" s="51"/>
      <c r="AZV52" s="51"/>
      <c r="AZW52" s="51"/>
      <c r="AZX52" s="51"/>
      <c r="AZY52" s="51"/>
      <c r="AZZ52" s="51"/>
      <c r="BAA52" s="51"/>
      <c r="BAB52" s="51"/>
      <c r="BAC52" s="51"/>
      <c r="BAD52" s="51"/>
      <c r="BAE52" s="51"/>
      <c r="BAF52" s="51"/>
      <c r="BAG52" s="51"/>
      <c r="BAH52" s="51"/>
      <c r="BAI52" s="51"/>
      <c r="BAJ52" s="51"/>
      <c r="BAK52" s="51"/>
      <c r="BAL52" s="51"/>
      <c r="BAM52" s="51"/>
      <c r="BAN52" s="51"/>
      <c r="BAO52" s="51"/>
      <c r="BAP52" s="51"/>
      <c r="BAQ52" s="51"/>
      <c r="BAR52" s="51"/>
      <c r="BAS52" s="51"/>
      <c r="BAT52" s="51"/>
      <c r="BAU52" s="51"/>
      <c r="BAV52" s="51"/>
      <c r="BAW52" s="51"/>
      <c r="BAX52" s="51"/>
      <c r="BAY52" s="51"/>
      <c r="BAZ52" s="51"/>
      <c r="BBA52" s="51"/>
      <c r="BBB52" s="51"/>
      <c r="BBC52" s="51"/>
      <c r="BBD52" s="51"/>
      <c r="BBE52" s="51"/>
      <c r="BBF52" s="51"/>
      <c r="BBG52" s="51"/>
      <c r="BBH52" s="51"/>
      <c r="BBI52" s="51"/>
      <c r="BBJ52" s="51"/>
      <c r="BBK52" s="51"/>
      <c r="BBL52" s="51"/>
      <c r="BBM52" s="51"/>
      <c r="BBN52" s="51"/>
      <c r="BBO52" s="51"/>
      <c r="BBP52" s="51"/>
      <c r="BBQ52" s="51"/>
      <c r="BBR52" s="51"/>
      <c r="BBS52" s="51"/>
      <c r="BBT52" s="51"/>
      <c r="BBU52" s="51"/>
      <c r="BBV52" s="51"/>
      <c r="BBW52" s="51"/>
      <c r="BBX52" s="51"/>
      <c r="BBY52" s="51"/>
      <c r="BBZ52" s="51"/>
      <c r="BCA52" s="51"/>
      <c r="BCB52" s="51"/>
      <c r="BCC52" s="51"/>
      <c r="BCD52" s="51"/>
      <c r="BCE52" s="51"/>
      <c r="BCF52" s="51"/>
      <c r="BCG52" s="51"/>
      <c r="BCH52" s="51"/>
      <c r="BCI52" s="51"/>
      <c r="BCJ52" s="51"/>
      <c r="BCK52" s="51"/>
      <c r="BCL52" s="51"/>
      <c r="BCM52" s="51"/>
      <c r="BCN52" s="51"/>
      <c r="BCO52" s="51"/>
      <c r="BCP52" s="51"/>
      <c r="BCQ52" s="51"/>
      <c r="BCR52" s="51"/>
      <c r="BCS52" s="51"/>
      <c r="BCT52" s="51"/>
      <c r="BCU52" s="51"/>
      <c r="BCV52" s="51"/>
      <c r="BCW52" s="51"/>
      <c r="BCX52" s="51"/>
      <c r="BCY52" s="51"/>
      <c r="BCZ52" s="51"/>
      <c r="BDA52" s="51"/>
      <c r="BDB52" s="51"/>
      <c r="BDC52" s="51"/>
      <c r="BDD52" s="51"/>
      <c r="BDE52" s="51"/>
      <c r="BDF52" s="51"/>
      <c r="BDG52" s="51"/>
      <c r="BDH52" s="51"/>
      <c r="BDI52" s="51"/>
      <c r="BDJ52" s="51"/>
      <c r="BDK52" s="51"/>
      <c r="BDL52" s="51"/>
      <c r="BDM52" s="51"/>
      <c r="BDN52" s="51"/>
      <c r="BDO52" s="51"/>
      <c r="BDP52" s="51"/>
      <c r="BDQ52" s="51"/>
      <c r="BDR52" s="51"/>
      <c r="BDS52" s="51"/>
      <c r="BDT52" s="51"/>
      <c r="BDU52" s="51"/>
      <c r="BDV52" s="51"/>
      <c r="BDW52" s="51"/>
      <c r="BDX52" s="51"/>
      <c r="BDY52" s="51"/>
      <c r="BDZ52" s="51"/>
      <c r="BEA52" s="51"/>
      <c r="BEB52" s="51"/>
      <c r="BEC52" s="51"/>
      <c r="BED52" s="51"/>
      <c r="BEE52" s="51"/>
      <c r="BEF52" s="51"/>
      <c r="BEG52" s="51"/>
      <c r="BEH52" s="51"/>
      <c r="BEI52" s="51"/>
      <c r="BEJ52" s="51"/>
      <c r="BEK52" s="51"/>
      <c r="BEL52" s="51"/>
      <c r="BEM52" s="51"/>
      <c r="BEN52" s="51"/>
      <c r="BEO52" s="51"/>
      <c r="BEP52" s="51"/>
      <c r="BEQ52" s="51"/>
      <c r="BER52" s="51"/>
      <c r="BES52" s="51"/>
      <c r="BET52" s="51"/>
      <c r="BEU52" s="51"/>
      <c r="BEV52" s="51"/>
      <c r="BEW52" s="51"/>
      <c r="BEX52" s="51"/>
      <c r="BEY52" s="51"/>
      <c r="BEZ52" s="51"/>
      <c r="BFA52" s="51"/>
      <c r="BFB52" s="51"/>
      <c r="BFC52" s="51"/>
      <c r="BFD52" s="51"/>
      <c r="BFE52" s="51"/>
      <c r="BFF52" s="51"/>
      <c r="BFG52" s="51"/>
      <c r="BFH52" s="51"/>
      <c r="BFI52" s="51"/>
      <c r="BFJ52" s="51"/>
      <c r="BFK52" s="51"/>
      <c r="BFL52" s="51"/>
      <c r="BFM52" s="51"/>
      <c r="BFN52" s="51"/>
      <c r="BFO52" s="51"/>
      <c r="BFP52" s="51"/>
      <c r="BFQ52" s="51"/>
      <c r="BFR52" s="51"/>
      <c r="BFS52" s="51"/>
      <c r="BFT52" s="51"/>
      <c r="BFU52" s="51"/>
      <c r="BFV52" s="51"/>
      <c r="BFW52" s="51"/>
      <c r="BFX52" s="51"/>
      <c r="BFY52" s="51"/>
      <c r="BFZ52" s="51"/>
      <c r="BGA52" s="51"/>
      <c r="BGB52" s="51"/>
      <c r="BGC52" s="51"/>
      <c r="BGD52" s="51"/>
      <c r="BGE52" s="51"/>
      <c r="BGF52" s="51"/>
      <c r="BGG52" s="51"/>
      <c r="BGH52" s="51"/>
      <c r="BGI52" s="51"/>
      <c r="BGJ52" s="51"/>
      <c r="BGK52" s="51"/>
      <c r="BGL52" s="51"/>
      <c r="BGM52" s="51"/>
      <c r="BGN52" s="51"/>
      <c r="BGO52" s="51"/>
      <c r="BGP52" s="51"/>
      <c r="BGQ52" s="51"/>
      <c r="BGR52" s="51"/>
      <c r="BGS52" s="51"/>
      <c r="BGT52" s="51"/>
      <c r="BGU52" s="51"/>
      <c r="BGV52" s="51"/>
      <c r="BGW52" s="51"/>
      <c r="BGX52" s="51"/>
      <c r="BGY52" s="51"/>
      <c r="BGZ52" s="51"/>
      <c r="BHA52" s="51"/>
      <c r="BHB52" s="51"/>
      <c r="BHC52" s="51"/>
      <c r="BHD52" s="51"/>
      <c r="BHE52" s="51"/>
      <c r="BHF52" s="51"/>
      <c r="BHG52" s="51"/>
      <c r="BHH52" s="51"/>
      <c r="BHI52" s="51"/>
      <c r="BHJ52" s="51"/>
      <c r="BHK52" s="51"/>
      <c r="BHL52" s="51"/>
      <c r="BHM52" s="51"/>
      <c r="BHN52" s="51"/>
      <c r="BHO52" s="51"/>
      <c r="BHP52" s="51"/>
      <c r="BHQ52" s="51"/>
      <c r="BHR52" s="51"/>
      <c r="BHS52" s="51"/>
      <c r="BHT52" s="51"/>
      <c r="BHU52" s="51"/>
      <c r="BHV52" s="51"/>
      <c r="BHW52" s="51"/>
      <c r="BHX52" s="51"/>
      <c r="BHY52" s="51"/>
      <c r="BHZ52" s="51"/>
      <c r="BIA52" s="51"/>
      <c r="BIB52" s="51"/>
      <c r="BIC52" s="51"/>
      <c r="BID52" s="51"/>
      <c r="BIE52" s="51"/>
      <c r="BIF52" s="51"/>
      <c r="BIG52" s="51"/>
      <c r="BIH52" s="51"/>
      <c r="BII52" s="51"/>
      <c r="BIJ52" s="51"/>
      <c r="BIK52" s="51"/>
      <c r="BIL52" s="51"/>
      <c r="BIM52" s="51"/>
      <c r="BIN52" s="51"/>
      <c r="BIO52" s="51"/>
      <c r="BIP52" s="51"/>
      <c r="BIQ52" s="51"/>
      <c r="BIR52" s="51"/>
      <c r="BIS52" s="51"/>
      <c r="BIT52" s="51"/>
      <c r="BIU52" s="51"/>
      <c r="BIV52" s="51"/>
      <c r="BIW52" s="51"/>
      <c r="BIX52" s="51"/>
      <c r="BIY52" s="51"/>
      <c r="BIZ52" s="51"/>
      <c r="BJA52" s="51"/>
      <c r="BJB52" s="51"/>
      <c r="BJC52" s="51"/>
      <c r="BJD52" s="51"/>
      <c r="BJE52" s="51"/>
      <c r="BJF52" s="51"/>
      <c r="BJG52" s="51"/>
      <c r="BJH52" s="51"/>
      <c r="BJI52" s="51"/>
      <c r="BJJ52" s="51"/>
      <c r="BJK52" s="51"/>
      <c r="BJL52" s="51"/>
      <c r="BJM52" s="51"/>
      <c r="BJN52" s="51"/>
      <c r="BJO52" s="51"/>
      <c r="BJP52" s="51"/>
      <c r="BJQ52" s="51"/>
      <c r="BJR52" s="51"/>
      <c r="BJS52" s="51"/>
      <c r="BJT52" s="51"/>
      <c r="BJU52" s="51"/>
      <c r="BJV52" s="51"/>
      <c r="BJW52" s="51"/>
      <c r="BJX52" s="51"/>
      <c r="BJY52" s="51"/>
      <c r="BJZ52" s="51"/>
      <c r="BKA52" s="51"/>
      <c r="BKB52" s="51"/>
      <c r="BKC52" s="51"/>
      <c r="BKD52" s="51"/>
      <c r="BKE52" s="51"/>
      <c r="BKF52" s="51"/>
      <c r="BKG52" s="51"/>
      <c r="BKH52" s="51"/>
      <c r="BKI52" s="51"/>
      <c r="BKJ52" s="51"/>
      <c r="BKK52" s="51"/>
      <c r="BKL52" s="51"/>
      <c r="BKM52" s="51"/>
      <c r="BKN52" s="51"/>
      <c r="BKO52" s="51"/>
      <c r="BKP52" s="51"/>
      <c r="BKQ52" s="51"/>
      <c r="BKR52" s="51"/>
      <c r="BKS52" s="51"/>
      <c r="BKT52" s="51"/>
      <c r="BKU52" s="51"/>
      <c r="BKV52" s="51"/>
      <c r="BKW52" s="51"/>
      <c r="BKX52" s="51"/>
      <c r="BKY52" s="51"/>
      <c r="BKZ52" s="51"/>
      <c r="BLA52" s="51"/>
      <c r="BLB52" s="51"/>
      <c r="BLC52" s="51"/>
      <c r="BLD52" s="51"/>
      <c r="BLE52" s="51"/>
      <c r="BLF52" s="51"/>
      <c r="BLG52" s="51"/>
      <c r="BLH52" s="51"/>
      <c r="BLI52" s="51"/>
      <c r="BLJ52" s="51"/>
      <c r="BLK52" s="51"/>
      <c r="BLL52" s="51"/>
      <c r="BLM52" s="51"/>
      <c r="BLN52" s="51"/>
      <c r="BLO52" s="51"/>
      <c r="BLP52" s="51"/>
      <c r="BLQ52" s="51"/>
      <c r="BLR52" s="51"/>
      <c r="BLS52" s="51"/>
      <c r="BLT52" s="51"/>
      <c r="BLU52" s="51"/>
      <c r="BLV52" s="51"/>
      <c r="BLW52" s="51"/>
      <c r="BLX52" s="51"/>
      <c r="BLY52" s="51"/>
      <c r="BLZ52" s="51"/>
      <c r="BMA52" s="51"/>
      <c r="BMB52" s="51"/>
      <c r="BMC52" s="51"/>
      <c r="BMD52" s="51"/>
      <c r="BME52" s="51"/>
      <c r="BMF52" s="51"/>
      <c r="BMG52" s="51"/>
      <c r="BMH52" s="51"/>
      <c r="BMI52" s="51"/>
      <c r="BMJ52" s="51"/>
      <c r="BMK52" s="51"/>
      <c r="BML52" s="51"/>
      <c r="BMM52" s="51"/>
      <c r="BMN52" s="51"/>
      <c r="BMO52" s="51"/>
      <c r="BMP52" s="51"/>
      <c r="BMQ52" s="51"/>
      <c r="BMR52" s="51"/>
      <c r="BMS52" s="51"/>
      <c r="BMT52" s="51"/>
      <c r="BMU52" s="51"/>
      <c r="BMV52" s="51"/>
      <c r="BMW52" s="51"/>
      <c r="BMX52" s="51"/>
      <c r="BMY52" s="51"/>
      <c r="BMZ52" s="51"/>
      <c r="BNA52" s="51"/>
      <c r="BNB52" s="51"/>
      <c r="BNC52" s="51"/>
      <c r="BND52" s="51"/>
      <c r="BNE52" s="51"/>
      <c r="BNF52" s="51"/>
      <c r="BNG52" s="51"/>
      <c r="BNH52" s="51"/>
      <c r="BNI52" s="51"/>
      <c r="BNJ52" s="51"/>
      <c r="BNK52" s="51"/>
      <c r="BNL52" s="51"/>
      <c r="BNM52" s="51"/>
      <c r="BNN52" s="51"/>
      <c r="BNO52" s="51"/>
      <c r="BNP52" s="51"/>
      <c r="BNQ52" s="51"/>
      <c r="BNR52" s="51"/>
      <c r="BNS52" s="51"/>
      <c r="BNT52" s="51"/>
      <c r="BNU52" s="51"/>
      <c r="BNV52" s="51"/>
      <c r="BNW52" s="51"/>
      <c r="BNX52" s="51"/>
      <c r="BNY52" s="51"/>
      <c r="BNZ52" s="51"/>
      <c r="BOA52" s="51"/>
      <c r="BOB52" s="51"/>
      <c r="BOC52" s="51"/>
      <c r="BOD52" s="51"/>
      <c r="BOE52" s="51"/>
      <c r="BOF52" s="51"/>
      <c r="BOG52" s="51"/>
      <c r="BOH52" s="51"/>
      <c r="BOI52" s="51"/>
      <c r="BOJ52" s="51"/>
      <c r="BOK52" s="51"/>
      <c r="BOL52" s="51"/>
      <c r="BOM52" s="51"/>
      <c r="BON52" s="51"/>
      <c r="BOO52" s="51"/>
      <c r="BOP52" s="51"/>
      <c r="BOQ52" s="51"/>
    </row>
    <row r="53" spans="1:1759" s="25" customFormat="1" ht="60.95" customHeight="1" x14ac:dyDescent="0.2">
      <c r="A53" s="7">
        <v>1510000</v>
      </c>
      <c r="B53" s="6"/>
      <c r="C53" s="6"/>
      <c r="D53" s="8" t="s">
        <v>9</v>
      </c>
      <c r="E53" s="6"/>
      <c r="F53" s="12"/>
      <c r="G53" s="12"/>
      <c r="H53" s="9">
        <f>H55+H63+H74+H83+H114+H113+H54</f>
        <v>113697104.84999999</v>
      </c>
      <c r="I53" s="9">
        <f>I55+I63+I74+I83+I114+I113+I54</f>
        <v>-1675631</v>
      </c>
      <c r="J53" s="9">
        <f>J55+J63+J74+J83+J114+J113+J54</f>
        <v>112021473.84999999</v>
      </c>
      <c r="K53" s="9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  <c r="JB53" s="52"/>
      <c r="JC53" s="52"/>
      <c r="JD53" s="52"/>
      <c r="JE53" s="52"/>
      <c r="JF53" s="52"/>
      <c r="JG53" s="52"/>
      <c r="JH53" s="52"/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52"/>
      <c r="NI53" s="52"/>
      <c r="NJ53" s="52"/>
      <c r="NK53" s="52"/>
      <c r="NL53" s="52"/>
      <c r="NM53" s="52"/>
      <c r="NN53" s="52"/>
      <c r="NO53" s="52"/>
      <c r="NP53" s="52"/>
      <c r="NQ53" s="52"/>
      <c r="NR53" s="52"/>
      <c r="NS53" s="52"/>
      <c r="NT53" s="52"/>
      <c r="NU53" s="52"/>
      <c r="NV53" s="52"/>
      <c r="NW53" s="52"/>
      <c r="NX53" s="52"/>
      <c r="NY53" s="52"/>
      <c r="NZ53" s="52"/>
      <c r="OA53" s="52"/>
      <c r="OB53" s="52"/>
      <c r="OC53" s="52"/>
      <c r="OD53" s="52"/>
      <c r="OE53" s="52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  <c r="QF53" s="52"/>
      <c r="QG53" s="52"/>
      <c r="QH53" s="52"/>
      <c r="QI53" s="52"/>
      <c r="QJ53" s="52"/>
      <c r="QK53" s="52"/>
      <c r="QL53" s="52"/>
      <c r="QM53" s="52"/>
      <c r="QN53" s="52"/>
      <c r="QO53" s="52"/>
      <c r="QP53" s="52"/>
      <c r="QQ53" s="52"/>
      <c r="QR53" s="52"/>
      <c r="QS53" s="52"/>
      <c r="QT53" s="52"/>
      <c r="QU53" s="52"/>
      <c r="QV53" s="52"/>
      <c r="QW53" s="52"/>
      <c r="QX53" s="52"/>
      <c r="QY53" s="52"/>
      <c r="QZ53" s="52"/>
      <c r="RA53" s="52"/>
      <c r="RB53" s="52"/>
      <c r="RC53" s="52"/>
      <c r="RD53" s="52"/>
      <c r="RE53" s="52"/>
      <c r="RF53" s="52"/>
      <c r="RG53" s="52"/>
      <c r="RH53" s="52"/>
      <c r="RI53" s="52"/>
      <c r="RJ53" s="52"/>
      <c r="RK53" s="52"/>
      <c r="RL53" s="52"/>
      <c r="RM53" s="52"/>
      <c r="RN53" s="52"/>
      <c r="RO53" s="52"/>
      <c r="RP53" s="52"/>
      <c r="RQ53" s="52"/>
      <c r="RR53" s="52"/>
      <c r="RS53" s="52"/>
      <c r="RT53" s="52"/>
      <c r="RU53" s="52"/>
      <c r="RV53" s="52"/>
      <c r="RW53" s="52"/>
      <c r="RX53" s="52"/>
      <c r="RY53" s="52"/>
      <c r="RZ53" s="52"/>
      <c r="SA53" s="52"/>
      <c r="SB53" s="52"/>
      <c r="SC53" s="52"/>
      <c r="SD53" s="52"/>
      <c r="SE53" s="52"/>
      <c r="SF53" s="52"/>
      <c r="SG53" s="52"/>
      <c r="SH53" s="52"/>
      <c r="SI53" s="52"/>
      <c r="SJ53" s="52"/>
      <c r="SK53" s="52"/>
      <c r="SL53" s="52"/>
      <c r="SM53" s="52"/>
      <c r="SN53" s="52"/>
      <c r="SO53" s="52"/>
      <c r="SP53" s="52"/>
      <c r="SQ53" s="52"/>
      <c r="SR53" s="52"/>
      <c r="SS53" s="52"/>
      <c r="ST53" s="52"/>
      <c r="SU53" s="52"/>
      <c r="SV53" s="52"/>
      <c r="SW53" s="52"/>
      <c r="SX53" s="52"/>
      <c r="SY53" s="52"/>
      <c r="SZ53" s="52"/>
      <c r="TA53" s="52"/>
      <c r="TB53" s="52"/>
      <c r="TC53" s="52"/>
      <c r="TD53" s="52"/>
      <c r="TE53" s="52"/>
      <c r="TF53" s="52"/>
      <c r="TG53" s="52"/>
      <c r="TH53" s="52"/>
      <c r="TI53" s="52"/>
      <c r="TJ53" s="52"/>
      <c r="TK53" s="52"/>
      <c r="TL53" s="52"/>
      <c r="TM53" s="52"/>
      <c r="TN53" s="52"/>
      <c r="TO53" s="52"/>
      <c r="TP53" s="52"/>
      <c r="TQ53" s="52"/>
      <c r="TR53" s="52"/>
      <c r="TS53" s="52"/>
      <c r="TT53" s="52"/>
      <c r="TU53" s="52"/>
      <c r="TV53" s="52"/>
      <c r="TW53" s="52"/>
      <c r="TX53" s="52"/>
      <c r="TY53" s="52"/>
      <c r="TZ53" s="52"/>
      <c r="UA53" s="52"/>
      <c r="UB53" s="52"/>
      <c r="UC53" s="52"/>
      <c r="UD53" s="52"/>
      <c r="UE53" s="52"/>
      <c r="UF53" s="52"/>
      <c r="UG53" s="52"/>
      <c r="UH53" s="52"/>
      <c r="UI53" s="52"/>
      <c r="UJ53" s="52"/>
      <c r="UK53" s="52"/>
      <c r="UL53" s="52"/>
      <c r="UM53" s="52"/>
      <c r="UN53" s="52"/>
      <c r="UO53" s="52"/>
      <c r="UP53" s="52"/>
      <c r="UQ53" s="52"/>
      <c r="UR53" s="52"/>
      <c r="US53" s="52"/>
      <c r="UT53" s="52"/>
      <c r="UU53" s="52"/>
      <c r="UV53" s="52"/>
      <c r="UW53" s="52"/>
      <c r="UX53" s="52"/>
      <c r="UY53" s="52"/>
      <c r="UZ53" s="52"/>
      <c r="VA53" s="52"/>
      <c r="VB53" s="52"/>
      <c r="VC53" s="52"/>
      <c r="VD53" s="52"/>
      <c r="VE53" s="52"/>
      <c r="VF53" s="52"/>
      <c r="VG53" s="52"/>
      <c r="VH53" s="52"/>
      <c r="VI53" s="52"/>
      <c r="VJ53" s="52"/>
      <c r="VK53" s="52"/>
      <c r="VL53" s="52"/>
      <c r="VM53" s="52"/>
      <c r="VN53" s="52"/>
      <c r="VO53" s="52"/>
      <c r="VP53" s="52"/>
      <c r="VQ53" s="52"/>
      <c r="VR53" s="52"/>
      <c r="VS53" s="52"/>
      <c r="VT53" s="52"/>
      <c r="VU53" s="52"/>
      <c r="VV53" s="52"/>
      <c r="VW53" s="52"/>
      <c r="VX53" s="52"/>
      <c r="VY53" s="52"/>
      <c r="VZ53" s="52"/>
      <c r="WA53" s="52"/>
      <c r="WB53" s="52"/>
      <c r="WC53" s="52"/>
      <c r="WD53" s="52"/>
      <c r="WE53" s="52"/>
      <c r="WF53" s="52"/>
      <c r="WG53" s="52"/>
      <c r="WH53" s="52"/>
      <c r="WI53" s="52"/>
      <c r="WJ53" s="52"/>
      <c r="WK53" s="52"/>
      <c r="WL53" s="52"/>
      <c r="WM53" s="52"/>
      <c r="WN53" s="52"/>
      <c r="WO53" s="52"/>
      <c r="WP53" s="52"/>
      <c r="WQ53" s="52"/>
      <c r="WR53" s="52"/>
      <c r="WS53" s="52"/>
      <c r="WT53" s="52"/>
      <c r="WU53" s="52"/>
      <c r="WV53" s="52"/>
      <c r="WW53" s="52"/>
      <c r="WX53" s="52"/>
      <c r="WY53" s="52"/>
      <c r="WZ53" s="52"/>
      <c r="XA53" s="52"/>
      <c r="XB53" s="52"/>
      <c r="XC53" s="52"/>
      <c r="XD53" s="52"/>
      <c r="XE53" s="52"/>
      <c r="XF53" s="52"/>
      <c r="XG53" s="52"/>
      <c r="XH53" s="52"/>
      <c r="XI53" s="52"/>
      <c r="XJ53" s="52"/>
      <c r="XK53" s="52"/>
      <c r="XL53" s="52"/>
      <c r="XM53" s="52"/>
      <c r="XN53" s="52"/>
      <c r="XO53" s="52"/>
      <c r="XP53" s="52"/>
      <c r="XQ53" s="52"/>
      <c r="XR53" s="52"/>
      <c r="XS53" s="52"/>
      <c r="XT53" s="52"/>
      <c r="XU53" s="52"/>
      <c r="XV53" s="52"/>
      <c r="XW53" s="52"/>
      <c r="XX53" s="52"/>
      <c r="XY53" s="52"/>
      <c r="XZ53" s="52"/>
      <c r="YA53" s="52"/>
      <c r="YB53" s="52"/>
      <c r="YC53" s="52"/>
      <c r="YD53" s="52"/>
      <c r="YE53" s="52"/>
      <c r="YF53" s="52"/>
      <c r="YG53" s="52"/>
      <c r="YH53" s="52"/>
      <c r="YI53" s="52"/>
      <c r="YJ53" s="52"/>
      <c r="YK53" s="52"/>
      <c r="YL53" s="52"/>
      <c r="YM53" s="52"/>
      <c r="YN53" s="52"/>
      <c r="YO53" s="52"/>
      <c r="YP53" s="52"/>
      <c r="YQ53" s="52"/>
      <c r="YR53" s="52"/>
      <c r="YS53" s="52"/>
      <c r="YT53" s="52"/>
      <c r="YU53" s="52"/>
      <c r="YV53" s="52"/>
      <c r="YW53" s="52"/>
      <c r="YX53" s="52"/>
      <c r="YY53" s="52"/>
      <c r="YZ53" s="52"/>
      <c r="ZA53" s="52"/>
      <c r="ZB53" s="52"/>
      <c r="ZC53" s="52"/>
      <c r="ZD53" s="52"/>
      <c r="ZE53" s="52"/>
      <c r="ZF53" s="52"/>
      <c r="ZG53" s="52"/>
      <c r="ZH53" s="52"/>
      <c r="ZI53" s="52"/>
      <c r="ZJ53" s="52"/>
      <c r="ZK53" s="52"/>
      <c r="ZL53" s="52"/>
      <c r="ZM53" s="52"/>
      <c r="ZN53" s="52"/>
      <c r="ZO53" s="52"/>
      <c r="ZP53" s="52"/>
      <c r="ZQ53" s="52"/>
      <c r="ZR53" s="52"/>
      <c r="ZS53" s="52"/>
      <c r="ZT53" s="52"/>
      <c r="ZU53" s="52"/>
      <c r="ZV53" s="52"/>
      <c r="ZW53" s="52"/>
      <c r="ZX53" s="52"/>
      <c r="ZY53" s="52"/>
      <c r="ZZ53" s="52"/>
      <c r="AAA53" s="52"/>
      <c r="AAB53" s="52"/>
      <c r="AAC53" s="52"/>
      <c r="AAD53" s="52"/>
      <c r="AAE53" s="52"/>
      <c r="AAF53" s="52"/>
      <c r="AAG53" s="52"/>
      <c r="AAH53" s="52"/>
      <c r="AAI53" s="52"/>
      <c r="AAJ53" s="52"/>
      <c r="AAK53" s="52"/>
      <c r="AAL53" s="52"/>
      <c r="AAM53" s="52"/>
      <c r="AAN53" s="52"/>
      <c r="AAO53" s="52"/>
      <c r="AAP53" s="52"/>
      <c r="AAQ53" s="52"/>
      <c r="AAR53" s="52"/>
      <c r="AAS53" s="52"/>
      <c r="AAT53" s="52"/>
      <c r="AAU53" s="52"/>
      <c r="AAV53" s="52"/>
      <c r="AAW53" s="52"/>
      <c r="AAX53" s="52"/>
      <c r="AAY53" s="52"/>
      <c r="AAZ53" s="52"/>
      <c r="ABA53" s="52"/>
      <c r="ABB53" s="52"/>
      <c r="ABC53" s="52"/>
      <c r="ABD53" s="52"/>
      <c r="ABE53" s="52"/>
      <c r="ABF53" s="52"/>
      <c r="ABG53" s="52"/>
      <c r="ABH53" s="52"/>
      <c r="ABI53" s="52"/>
      <c r="ABJ53" s="52"/>
      <c r="ABK53" s="52"/>
      <c r="ABL53" s="52"/>
      <c r="ABM53" s="52"/>
      <c r="ABN53" s="52"/>
      <c r="ABO53" s="52"/>
      <c r="ABP53" s="52"/>
      <c r="ABQ53" s="52"/>
      <c r="ABR53" s="52"/>
      <c r="ABS53" s="52"/>
      <c r="ABT53" s="52"/>
      <c r="ABU53" s="52"/>
      <c r="ABV53" s="52"/>
      <c r="ABW53" s="52"/>
      <c r="ABX53" s="52"/>
      <c r="ABY53" s="52"/>
      <c r="ABZ53" s="52"/>
      <c r="ACA53" s="52"/>
      <c r="ACB53" s="52"/>
      <c r="ACC53" s="52"/>
      <c r="ACD53" s="52"/>
      <c r="ACE53" s="52"/>
      <c r="ACF53" s="52"/>
      <c r="ACG53" s="52"/>
      <c r="ACH53" s="52"/>
      <c r="ACI53" s="52"/>
      <c r="ACJ53" s="52"/>
      <c r="ACK53" s="52"/>
      <c r="ACL53" s="52"/>
      <c r="ACM53" s="52"/>
      <c r="ACN53" s="52"/>
      <c r="ACO53" s="52"/>
      <c r="ACP53" s="52"/>
      <c r="ACQ53" s="52"/>
      <c r="ACR53" s="52"/>
      <c r="ACS53" s="52"/>
      <c r="ACT53" s="52"/>
      <c r="ACU53" s="52"/>
      <c r="ACV53" s="52"/>
      <c r="ACW53" s="52"/>
      <c r="ACX53" s="52"/>
      <c r="ACY53" s="52"/>
      <c r="ACZ53" s="52"/>
      <c r="ADA53" s="52"/>
      <c r="ADB53" s="52"/>
      <c r="ADC53" s="52"/>
      <c r="ADD53" s="52"/>
      <c r="ADE53" s="52"/>
      <c r="ADF53" s="52"/>
      <c r="ADG53" s="52"/>
      <c r="ADH53" s="52"/>
      <c r="ADI53" s="52"/>
      <c r="ADJ53" s="52"/>
      <c r="ADK53" s="52"/>
      <c r="ADL53" s="52"/>
      <c r="ADM53" s="52"/>
      <c r="ADN53" s="52"/>
      <c r="ADO53" s="52"/>
      <c r="ADP53" s="52"/>
      <c r="ADQ53" s="52"/>
      <c r="ADR53" s="52"/>
      <c r="ADS53" s="52"/>
      <c r="ADT53" s="52"/>
      <c r="ADU53" s="52"/>
      <c r="ADV53" s="52"/>
      <c r="ADW53" s="52"/>
      <c r="ADX53" s="52"/>
      <c r="ADY53" s="52"/>
      <c r="ADZ53" s="52"/>
      <c r="AEA53" s="52"/>
      <c r="AEB53" s="52"/>
      <c r="AEC53" s="52"/>
      <c r="AED53" s="52"/>
      <c r="AEE53" s="52"/>
      <c r="AEF53" s="52"/>
      <c r="AEG53" s="52"/>
      <c r="AEH53" s="52"/>
      <c r="AEI53" s="52"/>
      <c r="AEJ53" s="52"/>
      <c r="AEK53" s="52"/>
      <c r="AEL53" s="52"/>
      <c r="AEM53" s="52"/>
      <c r="AEN53" s="52"/>
      <c r="AEO53" s="52"/>
      <c r="AEP53" s="52"/>
      <c r="AEQ53" s="52"/>
      <c r="AER53" s="52"/>
      <c r="AES53" s="52"/>
      <c r="AET53" s="52"/>
      <c r="AEU53" s="52"/>
      <c r="AEV53" s="52"/>
      <c r="AEW53" s="52"/>
      <c r="AEX53" s="52"/>
      <c r="AEY53" s="52"/>
      <c r="AEZ53" s="52"/>
      <c r="AFA53" s="52"/>
      <c r="AFB53" s="52"/>
      <c r="AFC53" s="52"/>
      <c r="AFD53" s="52"/>
      <c r="AFE53" s="52"/>
      <c r="AFF53" s="52"/>
      <c r="AFG53" s="52"/>
      <c r="AFH53" s="52"/>
      <c r="AFI53" s="52"/>
      <c r="AFJ53" s="52"/>
      <c r="AFK53" s="52"/>
      <c r="AFL53" s="52"/>
      <c r="AFM53" s="52"/>
      <c r="AFN53" s="52"/>
      <c r="AFO53" s="52"/>
      <c r="AFP53" s="52"/>
      <c r="AFQ53" s="52"/>
      <c r="AFR53" s="52"/>
      <c r="AFS53" s="52"/>
      <c r="AFT53" s="52"/>
      <c r="AFU53" s="52"/>
      <c r="AFV53" s="52"/>
      <c r="AFW53" s="52"/>
      <c r="AFX53" s="52"/>
      <c r="AFY53" s="52"/>
      <c r="AFZ53" s="52"/>
      <c r="AGA53" s="52"/>
      <c r="AGB53" s="52"/>
      <c r="AGC53" s="52"/>
      <c r="AGD53" s="52"/>
      <c r="AGE53" s="52"/>
      <c r="AGF53" s="52"/>
      <c r="AGG53" s="52"/>
      <c r="AGH53" s="52"/>
      <c r="AGI53" s="52"/>
      <c r="AGJ53" s="52"/>
      <c r="AGK53" s="52"/>
      <c r="AGL53" s="52"/>
      <c r="AGM53" s="52"/>
      <c r="AGN53" s="52"/>
      <c r="AGO53" s="52"/>
      <c r="AGP53" s="52"/>
      <c r="AGQ53" s="52"/>
      <c r="AGR53" s="52"/>
      <c r="AGS53" s="52"/>
      <c r="AGT53" s="52"/>
      <c r="AGU53" s="52"/>
      <c r="AGV53" s="52"/>
      <c r="AGW53" s="52"/>
      <c r="AGX53" s="52"/>
      <c r="AGY53" s="52"/>
      <c r="AGZ53" s="52"/>
      <c r="AHA53" s="52"/>
      <c r="AHB53" s="52"/>
      <c r="AHC53" s="52"/>
      <c r="AHD53" s="52"/>
      <c r="AHE53" s="52"/>
      <c r="AHF53" s="52"/>
      <c r="AHG53" s="52"/>
      <c r="AHH53" s="52"/>
      <c r="AHI53" s="52"/>
      <c r="AHJ53" s="52"/>
      <c r="AHK53" s="52"/>
      <c r="AHL53" s="52"/>
      <c r="AHM53" s="52"/>
      <c r="AHN53" s="52"/>
      <c r="AHO53" s="52"/>
      <c r="AHP53" s="52"/>
      <c r="AHQ53" s="52"/>
      <c r="AHR53" s="52"/>
      <c r="AHS53" s="52"/>
      <c r="AHT53" s="52"/>
      <c r="AHU53" s="52"/>
      <c r="AHV53" s="52"/>
      <c r="AHW53" s="52"/>
      <c r="AHX53" s="52"/>
      <c r="AHY53" s="52"/>
      <c r="AHZ53" s="52"/>
      <c r="AIA53" s="52"/>
      <c r="AIB53" s="52"/>
      <c r="AIC53" s="52"/>
      <c r="AID53" s="52"/>
      <c r="AIE53" s="52"/>
      <c r="AIF53" s="52"/>
      <c r="AIG53" s="52"/>
      <c r="AIH53" s="52"/>
      <c r="AII53" s="52"/>
      <c r="AIJ53" s="52"/>
      <c r="AIK53" s="52"/>
      <c r="AIL53" s="52"/>
      <c r="AIM53" s="52"/>
      <c r="AIN53" s="52"/>
      <c r="AIO53" s="52"/>
      <c r="AIP53" s="52"/>
      <c r="AIQ53" s="52"/>
      <c r="AIR53" s="52"/>
      <c r="AIS53" s="52"/>
      <c r="AIT53" s="52"/>
      <c r="AIU53" s="52"/>
      <c r="AIV53" s="52"/>
      <c r="AIW53" s="52"/>
      <c r="AIX53" s="52"/>
      <c r="AIY53" s="52"/>
      <c r="AIZ53" s="52"/>
      <c r="AJA53" s="52"/>
      <c r="AJB53" s="52"/>
      <c r="AJC53" s="52"/>
      <c r="AJD53" s="52"/>
      <c r="AJE53" s="52"/>
      <c r="AJF53" s="52"/>
      <c r="AJG53" s="52"/>
      <c r="AJH53" s="52"/>
      <c r="AJI53" s="52"/>
      <c r="AJJ53" s="52"/>
      <c r="AJK53" s="52"/>
      <c r="AJL53" s="52"/>
      <c r="AJM53" s="52"/>
      <c r="AJN53" s="52"/>
      <c r="AJO53" s="52"/>
      <c r="AJP53" s="52"/>
      <c r="AJQ53" s="52"/>
      <c r="AJR53" s="52"/>
      <c r="AJS53" s="52"/>
      <c r="AJT53" s="52"/>
      <c r="AJU53" s="52"/>
      <c r="AJV53" s="52"/>
      <c r="AJW53" s="52"/>
      <c r="AJX53" s="52"/>
      <c r="AJY53" s="52"/>
      <c r="AJZ53" s="52"/>
      <c r="AKA53" s="52"/>
      <c r="AKB53" s="52"/>
      <c r="AKC53" s="52"/>
      <c r="AKD53" s="52"/>
      <c r="AKE53" s="52"/>
      <c r="AKF53" s="52"/>
      <c r="AKG53" s="52"/>
      <c r="AKH53" s="52"/>
      <c r="AKI53" s="52"/>
      <c r="AKJ53" s="52"/>
      <c r="AKK53" s="52"/>
      <c r="AKL53" s="52"/>
      <c r="AKM53" s="52"/>
      <c r="AKN53" s="52"/>
      <c r="AKO53" s="52"/>
      <c r="AKP53" s="52"/>
      <c r="AKQ53" s="52"/>
      <c r="AKR53" s="52"/>
      <c r="AKS53" s="52"/>
      <c r="AKT53" s="52"/>
      <c r="AKU53" s="52"/>
      <c r="AKV53" s="52"/>
      <c r="AKW53" s="52"/>
      <c r="AKX53" s="52"/>
      <c r="AKY53" s="52"/>
      <c r="AKZ53" s="52"/>
      <c r="ALA53" s="52"/>
      <c r="ALB53" s="52"/>
      <c r="ALC53" s="52"/>
      <c r="ALD53" s="52"/>
      <c r="ALE53" s="52"/>
      <c r="ALF53" s="52"/>
      <c r="ALG53" s="52"/>
      <c r="ALH53" s="52"/>
      <c r="ALI53" s="52"/>
      <c r="ALJ53" s="52"/>
      <c r="ALK53" s="52"/>
      <c r="ALL53" s="52"/>
      <c r="ALM53" s="52"/>
      <c r="ALN53" s="52"/>
      <c r="ALO53" s="52"/>
      <c r="ALP53" s="52"/>
      <c r="ALQ53" s="52"/>
      <c r="ALR53" s="52"/>
      <c r="ALS53" s="52"/>
      <c r="ALT53" s="52"/>
      <c r="ALU53" s="52"/>
      <c r="ALV53" s="52"/>
      <c r="ALW53" s="52"/>
      <c r="ALX53" s="52"/>
      <c r="ALY53" s="52"/>
      <c r="ALZ53" s="52"/>
      <c r="AMA53" s="52"/>
      <c r="AMB53" s="52"/>
      <c r="AMC53" s="52"/>
      <c r="AMD53" s="52"/>
      <c r="AME53" s="52"/>
      <c r="AMF53" s="52"/>
      <c r="AMG53" s="52"/>
      <c r="AMH53" s="52"/>
      <c r="AMI53" s="52"/>
      <c r="AMJ53" s="52"/>
      <c r="AMK53" s="52"/>
      <c r="AML53" s="52"/>
      <c r="AMM53" s="52"/>
      <c r="AMN53" s="52"/>
      <c r="AMO53" s="52"/>
      <c r="AMP53" s="52"/>
      <c r="AMQ53" s="52"/>
      <c r="AMR53" s="52"/>
      <c r="AMS53" s="52"/>
      <c r="AMT53" s="52"/>
      <c r="AMU53" s="52"/>
      <c r="AMV53" s="52"/>
      <c r="AMW53" s="52"/>
      <c r="AMX53" s="52"/>
      <c r="AMY53" s="52"/>
      <c r="AMZ53" s="52"/>
      <c r="ANA53" s="52"/>
      <c r="ANB53" s="52"/>
      <c r="ANC53" s="52"/>
      <c r="AND53" s="52"/>
      <c r="ANE53" s="52"/>
      <c r="ANF53" s="52"/>
      <c r="ANG53" s="52"/>
      <c r="ANH53" s="52"/>
      <c r="ANI53" s="52"/>
      <c r="ANJ53" s="52"/>
      <c r="ANK53" s="52"/>
      <c r="ANL53" s="52"/>
      <c r="ANM53" s="52"/>
      <c r="ANN53" s="52"/>
      <c r="ANO53" s="52"/>
      <c r="ANP53" s="52"/>
      <c r="ANQ53" s="52"/>
      <c r="ANR53" s="52"/>
      <c r="ANS53" s="52"/>
      <c r="ANT53" s="52"/>
      <c r="ANU53" s="52"/>
      <c r="ANV53" s="52"/>
      <c r="ANW53" s="52"/>
      <c r="ANX53" s="52"/>
      <c r="ANY53" s="52"/>
      <c r="ANZ53" s="52"/>
      <c r="AOA53" s="52"/>
      <c r="AOB53" s="52"/>
      <c r="AOC53" s="52"/>
      <c r="AOD53" s="52"/>
      <c r="AOE53" s="52"/>
      <c r="AOF53" s="52"/>
      <c r="AOG53" s="52"/>
      <c r="AOH53" s="52"/>
      <c r="AOI53" s="52"/>
      <c r="AOJ53" s="52"/>
      <c r="AOK53" s="52"/>
      <c r="AOL53" s="52"/>
      <c r="AOM53" s="52"/>
      <c r="AON53" s="52"/>
      <c r="AOO53" s="52"/>
      <c r="AOP53" s="52"/>
      <c r="AOQ53" s="52"/>
      <c r="AOR53" s="52"/>
      <c r="AOS53" s="52"/>
      <c r="AOT53" s="52"/>
      <c r="AOU53" s="52"/>
      <c r="AOV53" s="52"/>
      <c r="AOW53" s="52"/>
      <c r="AOX53" s="52"/>
      <c r="AOY53" s="52"/>
      <c r="AOZ53" s="52"/>
      <c r="APA53" s="52"/>
      <c r="APB53" s="52"/>
      <c r="APC53" s="52"/>
      <c r="APD53" s="52"/>
      <c r="APE53" s="52"/>
      <c r="APF53" s="52"/>
      <c r="APG53" s="52"/>
      <c r="APH53" s="52"/>
      <c r="API53" s="52"/>
      <c r="APJ53" s="52"/>
      <c r="APK53" s="52"/>
      <c r="APL53" s="52"/>
      <c r="APM53" s="52"/>
      <c r="APN53" s="52"/>
      <c r="APO53" s="52"/>
      <c r="APP53" s="52"/>
      <c r="APQ53" s="52"/>
      <c r="APR53" s="52"/>
      <c r="APS53" s="52"/>
      <c r="APT53" s="52"/>
      <c r="APU53" s="52"/>
      <c r="APV53" s="52"/>
      <c r="APW53" s="52"/>
      <c r="APX53" s="52"/>
      <c r="APY53" s="52"/>
      <c r="APZ53" s="52"/>
      <c r="AQA53" s="52"/>
      <c r="AQB53" s="52"/>
      <c r="AQC53" s="52"/>
      <c r="AQD53" s="52"/>
      <c r="AQE53" s="52"/>
      <c r="AQF53" s="52"/>
      <c r="AQG53" s="52"/>
      <c r="AQH53" s="52"/>
      <c r="AQI53" s="52"/>
      <c r="AQJ53" s="52"/>
      <c r="AQK53" s="52"/>
      <c r="AQL53" s="52"/>
      <c r="AQM53" s="52"/>
      <c r="AQN53" s="52"/>
      <c r="AQO53" s="52"/>
      <c r="AQP53" s="52"/>
      <c r="AQQ53" s="52"/>
      <c r="AQR53" s="52"/>
      <c r="AQS53" s="52"/>
      <c r="AQT53" s="52"/>
      <c r="AQU53" s="52"/>
      <c r="AQV53" s="52"/>
      <c r="AQW53" s="52"/>
      <c r="AQX53" s="52"/>
      <c r="AQY53" s="52"/>
      <c r="AQZ53" s="52"/>
      <c r="ARA53" s="52"/>
      <c r="ARB53" s="52"/>
      <c r="ARC53" s="52"/>
      <c r="ARD53" s="52"/>
      <c r="ARE53" s="52"/>
      <c r="ARF53" s="52"/>
      <c r="ARG53" s="52"/>
      <c r="ARH53" s="52"/>
      <c r="ARI53" s="52"/>
      <c r="ARJ53" s="52"/>
      <c r="ARK53" s="52"/>
      <c r="ARL53" s="52"/>
      <c r="ARM53" s="52"/>
      <c r="ARN53" s="52"/>
      <c r="ARO53" s="52"/>
      <c r="ARP53" s="52"/>
      <c r="ARQ53" s="52"/>
      <c r="ARR53" s="52"/>
      <c r="ARS53" s="52"/>
      <c r="ART53" s="52"/>
      <c r="ARU53" s="52"/>
      <c r="ARV53" s="52"/>
      <c r="ARW53" s="52"/>
      <c r="ARX53" s="52"/>
      <c r="ARY53" s="52"/>
      <c r="ARZ53" s="52"/>
      <c r="ASA53" s="52"/>
      <c r="ASB53" s="52"/>
      <c r="ASC53" s="52"/>
      <c r="ASD53" s="52"/>
      <c r="ASE53" s="52"/>
      <c r="ASF53" s="52"/>
      <c r="ASG53" s="52"/>
      <c r="ASH53" s="52"/>
      <c r="ASI53" s="52"/>
      <c r="ASJ53" s="52"/>
      <c r="ASK53" s="52"/>
      <c r="ASL53" s="52"/>
      <c r="ASM53" s="52"/>
      <c r="ASN53" s="52"/>
      <c r="ASO53" s="52"/>
      <c r="ASP53" s="52"/>
      <c r="ASQ53" s="52"/>
      <c r="ASR53" s="52"/>
      <c r="ASS53" s="52"/>
      <c r="AST53" s="52"/>
      <c r="ASU53" s="52"/>
      <c r="ASV53" s="52"/>
      <c r="ASW53" s="52"/>
      <c r="ASX53" s="52"/>
      <c r="ASY53" s="52"/>
      <c r="ASZ53" s="52"/>
      <c r="ATA53" s="52"/>
      <c r="ATB53" s="52"/>
      <c r="ATC53" s="52"/>
      <c r="ATD53" s="52"/>
      <c r="ATE53" s="52"/>
      <c r="ATF53" s="52"/>
      <c r="ATG53" s="52"/>
      <c r="ATH53" s="52"/>
      <c r="ATI53" s="52"/>
      <c r="ATJ53" s="52"/>
      <c r="ATK53" s="52"/>
      <c r="ATL53" s="52"/>
      <c r="ATM53" s="52"/>
      <c r="ATN53" s="52"/>
      <c r="ATO53" s="52"/>
      <c r="ATP53" s="52"/>
      <c r="ATQ53" s="52"/>
      <c r="ATR53" s="52"/>
      <c r="ATS53" s="52"/>
      <c r="ATT53" s="52"/>
      <c r="ATU53" s="52"/>
      <c r="ATV53" s="52"/>
      <c r="ATW53" s="52"/>
      <c r="ATX53" s="52"/>
      <c r="ATY53" s="52"/>
      <c r="ATZ53" s="52"/>
      <c r="AUA53" s="52"/>
      <c r="AUB53" s="52"/>
      <c r="AUC53" s="52"/>
      <c r="AUD53" s="52"/>
      <c r="AUE53" s="52"/>
      <c r="AUF53" s="52"/>
      <c r="AUG53" s="52"/>
      <c r="AUH53" s="52"/>
      <c r="AUI53" s="52"/>
      <c r="AUJ53" s="52"/>
      <c r="AUK53" s="52"/>
      <c r="AUL53" s="52"/>
      <c r="AUM53" s="52"/>
      <c r="AUN53" s="52"/>
      <c r="AUO53" s="52"/>
      <c r="AUP53" s="52"/>
      <c r="AUQ53" s="52"/>
      <c r="AUR53" s="52"/>
      <c r="AUS53" s="52"/>
      <c r="AUT53" s="52"/>
      <c r="AUU53" s="52"/>
      <c r="AUV53" s="52"/>
      <c r="AUW53" s="52"/>
      <c r="AUX53" s="52"/>
      <c r="AUY53" s="52"/>
      <c r="AUZ53" s="52"/>
      <c r="AVA53" s="52"/>
      <c r="AVB53" s="52"/>
      <c r="AVC53" s="52"/>
      <c r="AVD53" s="52"/>
      <c r="AVE53" s="52"/>
      <c r="AVF53" s="52"/>
      <c r="AVG53" s="52"/>
      <c r="AVH53" s="52"/>
      <c r="AVI53" s="52"/>
      <c r="AVJ53" s="52"/>
      <c r="AVK53" s="52"/>
      <c r="AVL53" s="52"/>
      <c r="AVM53" s="52"/>
      <c r="AVN53" s="52"/>
      <c r="AVO53" s="52"/>
      <c r="AVP53" s="52"/>
      <c r="AVQ53" s="52"/>
      <c r="AVR53" s="52"/>
      <c r="AVS53" s="52"/>
      <c r="AVT53" s="52"/>
      <c r="AVU53" s="52"/>
      <c r="AVV53" s="52"/>
      <c r="AVW53" s="52"/>
      <c r="AVX53" s="52"/>
      <c r="AVY53" s="52"/>
      <c r="AVZ53" s="52"/>
      <c r="AWA53" s="52"/>
      <c r="AWB53" s="52"/>
      <c r="AWC53" s="52"/>
      <c r="AWD53" s="52"/>
      <c r="AWE53" s="52"/>
      <c r="AWF53" s="52"/>
      <c r="AWG53" s="52"/>
      <c r="AWH53" s="52"/>
      <c r="AWI53" s="52"/>
      <c r="AWJ53" s="52"/>
      <c r="AWK53" s="52"/>
      <c r="AWL53" s="52"/>
      <c r="AWM53" s="52"/>
      <c r="AWN53" s="52"/>
      <c r="AWO53" s="52"/>
      <c r="AWP53" s="52"/>
      <c r="AWQ53" s="52"/>
      <c r="AWR53" s="52"/>
      <c r="AWS53" s="52"/>
      <c r="AWT53" s="52"/>
      <c r="AWU53" s="52"/>
      <c r="AWV53" s="52"/>
      <c r="AWW53" s="52"/>
      <c r="AWX53" s="52"/>
      <c r="AWY53" s="52"/>
      <c r="AWZ53" s="52"/>
      <c r="AXA53" s="52"/>
      <c r="AXB53" s="52"/>
      <c r="AXC53" s="52"/>
      <c r="AXD53" s="52"/>
      <c r="AXE53" s="52"/>
      <c r="AXF53" s="52"/>
      <c r="AXG53" s="52"/>
      <c r="AXH53" s="52"/>
      <c r="AXI53" s="52"/>
      <c r="AXJ53" s="52"/>
      <c r="AXK53" s="52"/>
      <c r="AXL53" s="52"/>
      <c r="AXM53" s="52"/>
      <c r="AXN53" s="52"/>
      <c r="AXO53" s="52"/>
      <c r="AXP53" s="52"/>
      <c r="AXQ53" s="52"/>
      <c r="AXR53" s="52"/>
      <c r="AXS53" s="52"/>
      <c r="AXT53" s="52"/>
      <c r="AXU53" s="52"/>
      <c r="AXV53" s="52"/>
      <c r="AXW53" s="52"/>
      <c r="AXX53" s="52"/>
      <c r="AXY53" s="52"/>
      <c r="AXZ53" s="52"/>
      <c r="AYA53" s="52"/>
      <c r="AYB53" s="52"/>
      <c r="AYC53" s="52"/>
      <c r="AYD53" s="52"/>
      <c r="AYE53" s="52"/>
      <c r="AYF53" s="52"/>
      <c r="AYG53" s="52"/>
      <c r="AYH53" s="52"/>
      <c r="AYI53" s="52"/>
      <c r="AYJ53" s="52"/>
      <c r="AYK53" s="52"/>
      <c r="AYL53" s="52"/>
      <c r="AYM53" s="52"/>
      <c r="AYN53" s="52"/>
      <c r="AYO53" s="52"/>
      <c r="AYP53" s="52"/>
      <c r="AYQ53" s="52"/>
      <c r="AYR53" s="52"/>
      <c r="AYS53" s="52"/>
      <c r="AYT53" s="52"/>
      <c r="AYU53" s="52"/>
      <c r="AYV53" s="52"/>
      <c r="AYW53" s="52"/>
      <c r="AYX53" s="52"/>
      <c r="AYY53" s="52"/>
      <c r="AYZ53" s="52"/>
      <c r="AZA53" s="52"/>
      <c r="AZB53" s="52"/>
      <c r="AZC53" s="52"/>
      <c r="AZD53" s="52"/>
      <c r="AZE53" s="52"/>
      <c r="AZF53" s="52"/>
      <c r="AZG53" s="52"/>
      <c r="AZH53" s="52"/>
      <c r="AZI53" s="52"/>
      <c r="AZJ53" s="52"/>
      <c r="AZK53" s="52"/>
      <c r="AZL53" s="52"/>
      <c r="AZM53" s="52"/>
      <c r="AZN53" s="52"/>
      <c r="AZO53" s="52"/>
      <c r="AZP53" s="52"/>
      <c r="AZQ53" s="52"/>
      <c r="AZR53" s="52"/>
      <c r="AZS53" s="52"/>
      <c r="AZT53" s="52"/>
      <c r="AZU53" s="52"/>
      <c r="AZV53" s="52"/>
      <c r="AZW53" s="52"/>
      <c r="AZX53" s="52"/>
      <c r="AZY53" s="52"/>
      <c r="AZZ53" s="52"/>
      <c r="BAA53" s="52"/>
      <c r="BAB53" s="52"/>
      <c r="BAC53" s="52"/>
      <c r="BAD53" s="52"/>
      <c r="BAE53" s="52"/>
      <c r="BAF53" s="52"/>
      <c r="BAG53" s="52"/>
      <c r="BAH53" s="52"/>
      <c r="BAI53" s="52"/>
      <c r="BAJ53" s="52"/>
      <c r="BAK53" s="52"/>
      <c r="BAL53" s="52"/>
      <c r="BAM53" s="52"/>
      <c r="BAN53" s="52"/>
      <c r="BAO53" s="52"/>
      <c r="BAP53" s="52"/>
      <c r="BAQ53" s="52"/>
      <c r="BAR53" s="52"/>
      <c r="BAS53" s="52"/>
      <c r="BAT53" s="52"/>
      <c r="BAU53" s="52"/>
      <c r="BAV53" s="52"/>
      <c r="BAW53" s="52"/>
      <c r="BAX53" s="52"/>
      <c r="BAY53" s="52"/>
      <c r="BAZ53" s="52"/>
      <c r="BBA53" s="52"/>
      <c r="BBB53" s="52"/>
      <c r="BBC53" s="52"/>
      <c r="BBD53" s="52"/>
      <c r="BBE53" s="52"/>
      <c r="BBF53" s="52"/>
      <c r="BBG53" s="52"/>
      <c r="BBH53" s="52"/>
      <c r="BBI53" s="52"/>
      <c r="BBJ53" s="52"/>
      <c r="BBK53" s="52"/>
      <c r="BBL53" s="52"/>
      <c r="BBM53" s="52"/>
      <c r="BBN53" s="52"/>
      <c r="BBO53" s="52"/>
      <c r="BBP53" s="52"/>
      <c r="BBQ53" s="52"/>
      <c r="BBR53" s="52"/>
      <c r="BBS53" s="52"/>
      <c r="BBT53" s="52"/>
      <c r="BBU53" s="52"/>
      <c r="BBV53" s="52"/>
      <c r="BBW53" s="52"/>
      <c r="BBX53" s="52"/>
      <c r="BBY53" s="52"/>
      <c r="BBZ53" s="52"/>
      <c r="BCA53" s="52"/>
      <c r="BCB53" s="52"/>
      <c r="BCC53" s="52"/>
      <c r="BCD53" s="52"/>
      <c r="BCE53" s="52"/>
      <c r="BCF53" s="52"/>
      <c r="BCG53" s="52"/>
      <c r="BCH53" s="52"/>
      <c r="BCI53" s="52"/>
      <c r="BCJ53" s="52"/>
      <c r="BCK53" s="52"/>
      <c r="BCL53" s="52"/>
      <c r="BCM53" s="52"/>
      <c r="BCN53" s="52"/>
      <c r="BCO53" s="52"/>
      <c r="BCP53" s="52"/>
      <c r="BCQ53" s="52"/>
      <c r="BCR53" s="52"/>
      <c r="BCS53" s="52"/>
      <c r="BCT53" s="52"/>
      <c r="BCU53" s="52"/>
      <c r="BCV53" s="52"/>
      <c r="BCW53" s="52"/>
      <c r="BCX53" s="52"/>
      <c r="BCY53" s="52"/>
      <c r="BCZ53" s="52"/>
      <c r="BDA53" s="52"/>
      <c r="BDB53" s="52"/>
      <c r="BDC53" s="52"/>
      <c r="BDD53" s="52"/>
      <c r="BDE53" s="52"/>
      <c r="BDF53" s="52"/>
      <c r="BDG53" s="52"/>
      <c r="BDH53" s="52"/>
      <c r="BDI53" s="52"/>
      <c r="BDJ53" s="52"/>
      <c r="BDK53" s="52"/>
      <c r="BDL53" s="52"/>
      <c r="BDM53" s="52"/>
      <c r="BDN53" s="52"/>
      <c r="BDO53" s="52"/>
      <c r="BDP53" s="52"/>
      <c r="BDQ53" s="52"/>
      <c r="BDR53" s="52"/>
      <c r="BDS53" s="52"/>
      <c r="BDT53" s="52"/>
      <c r="BDU53" s="52"/>
      <c r="BDV53" s="52"/>
      <c r="BDW53" s="52"/>
      <c r="BDX53" s="52"/>
      <c r="BDY53" s="52"/>
      <c r="BDZ53" s="52"/>
      <c r="BEA53" s="52"/>
      <c r="BEB53" s="52"/>
      <c r="BEC53" s="52"/>
      <c r="BED53" s="52"/>
      <c r="BEE53" s="52"/>
      <c r="BEF53" s="52"/>
      <c r="BEG53" s="52"/>
      <c r="BEH53" s="52"/>
      <c r="BEI53" s="52"/>
      <c r="BEJ53" s="52"/>
      <c r="BEK53" s="52"/>
      <c r="BEL53" s="52"/>
      <c r="BEM53" s="52"/>
      <c r="BEN53" s="52"/>
      <c r="BEO53" s="52"/>
      <c r="BEP53" s="52"/>
      <c r="BEQ53" s="52"/>
      <c r="BER53" s="52"/>
      <c r="BES53" s="52"/>
      <c r="BET53" s="52"/>
      <c r="BEU53" s="52"/>
      <c r="BEV53" s="52"/>
      <c r="BEW53" s="52"/>
      <c r="BEX53" s="52"/>
      <c r="BEY53" s="52"/>
      <c r="BEZ53" s="52"/>
      <c r="BFA53" s="52"/>
      <c r="BFB53" s="52"/>
      <c r="BFC53" s="52"/>
      <c r="BFD53" s="52"/>
      <c r="BFE53" s="52"/>
      <c r="BFF53" s="52"/>
      <c r="BFG53" s="52"/>
      <c r="BFH53" s="52"/>
      <c r="BFI53" s="52"/>
      <c r="BFJ53" s="52"/>
      <c r="BFK53" s="52"/>
      <c r="BFL53" s="52"/>
      <c r="BFM53" s="52"/>
      <c r="BFN53" s="52"/>
      <c r="BFO53" s="52"/>
      <c r="BFP53" s="52"/>
      <c r="BFQ53" s="52"/>
      <c r="BFR53" s="52"/>
      <c r="BFS53" s="52"/>
      <c r="BFT53" s="52"/>
      <c r="BFU53" s="52"/>
      <c r="BFV53" s="52"/>
      <c r="BFW53" s="52"/>
      <c r="BFX53" s="52"/>
      <c r="BFY53" s="52"/>
      <c r="BFZ53" s="52"/>
      <c r="BGA53" s="52"/>
      <c r="BGB53" s="52"/>
      <c r="BGC53" s="52"/>
      <c r="BGD53" s="52"/>
      <c r="BGE53" s="52"/>
      <c r="BGF53" s="52"/>
      <c r="BGG53" s="52"/>
      <c r="BGH53" s="52"/>
      <c r="BGI53" s="52"/>
      <c r="BGJ53" s="52"/>
      <c r="BGK53" s="52"/>
      <c r="BGL53" s="52"/>
      <c r="BGM53" s="52"/>
      <c r="BGN53" s="52"/>
      <c r="BGO53" s="52"/>
      <c r="BGP53" s="52"/>
      <c r="BGQ53" s="52"/>
      <c r="BGR53" s="52"/>
      <c r="BGS53" s="52"/>
      <c r="BGT53" s="52"/>
      <c r="BGU53" s="52"/>
      <c r="BGV53" s="52"/>
      <c r="BGW53" s="52"/>
      <c r="BGX53" s="52"/>
      <c r="BGY53" s="52"/>
      <c r="BGZ53" s="52"/>
      <c r="BHA53" s="52"/>
      <c r="BHB53" s="52"/>
      <c r="BHC53" s="52"/>
      <c r="BHD53" s="52"/>
      <c r="BHE53" s="52"/>
      <c r="BHF53" s="52"/>
      <c r="BHG53" s="52"/>
      <c r="BHH53" s="52"/>
      <c r="BHI53" s="52"/>
      <c r="BHJ53" s="52"/>
      <c r="BHK53" s="52"/>
      <c r="BHL53" s="52"/>
      <c r="BHM53" s="52"/>
      <c r="BHN53" s="52"/>
      <c r="BHO53" s="52"/>
      <c r="BHP53" s="52"/>
      <c r="BHQ53" s="52"/>
      <c r="BHR53" s="52"/>
      <c r="BHS53" s="52"/>
      <c r="BHT53" s="52"/>
      <c r="BHU53" s="52"/>
      <c r="BHV53" s="52"/>
      <c r="BHW53" s="52"/>
      <c r="BHX53" s="52"/>
      <c r="BHY53" s="52"/>
      <c r="BHZ53" s="52"/>
      <c r="BIA53" s="52"/>
      <c r="BIB53" s="52"/>
      <c r="BIC53" s="52"/>
      <c r="BID53" s="52"/>
      <c r="BIE53" s="52"/>
      <c r="BIF53" s="52"/>
      <c r="BIG53" s="52"/>
      <c r="BIH53" s="52"/>
      <c r="BII53" s="52"/>
      <c r="BIJ53" s="52"/>
      <c r="BIK53" s="52"/>
      <c r="BIL53" s="52"/>
      <c r="BIM53" s="52"/>
      <c r="BIN53" s="52"/>
      <c r="BIO53" s="52"/>
      <c r="BIP53" s="52"/>
      <c r="BIQ53" s="52"/>
      <c r="BIR53" s="52"/>
      <c r="BIS53" s="52"/>
      <c r="BIT53" s="52"/>
      <c r="BIU53" s="52"/>
      <c r="BIV53" s="52"/>
      <c r="BIW53" s="52"/>
      <c r="BIX53" s="52"/>
      <c r="BIY53" s="52"/>
      <c r="BIZ53" s="52"/>
      <c r="BJA53" s="52"/>
      <c r="BJB53" s="52"/>
      <c r="BJC53" s="52"/>
      <c r="BJD53" s="52"/>
      <c r="BJE53" s="52"/>
      <c r="BJF53" s="52"/>
      <c r="BJG53" s="52"/>
      <c r="BJH53" s="52"/>
      <c r="BJI53" s="52"/>
      <c r="BJJ53" s="52"/>
      <c r="BJK53" s="52"/>
      <c r="BJL53" s="52"/>
      <c r="BJM53" s="52"/>
      <c r="BJN53" s="52"/>
      <c r="BJO53" s="52"/>
      <c r="BJP53" s="52"/>
      <c r="BJQ53" s="52"/>
      <c r="BJR53" s="52"/>
      <c r="BJS53" s="52"/>
      <c r="BJT53" s="52"/>
      <c r="BJU53" s="52"/>
      <c r="BJV53" s="52"/>
      <c r="BJW53" s="52"/>
      <c r="BJX53" s="52"/>
      <c r="BJY53" s="52"/>
      <c r="BJZ53" s="52"/>
      <c r="BKA53" s="52"/>
      <c r="BKB53" s="52"/>
      <c r="BKC53" s="52"/>
      <c r="BKD53" s="52"/>
      <c r="BKE53" s="52"/>
      <c r="BKF53" s="52"/>
      <c r="BKG53" s="52"/>
      <c r="BKH53" s="52"/>
      <c r="BKI53" s="52"/>
      <c r="BKJ53" s="52"/>
      <c r="BKK53" s="52"/>
      <c r="BKL53" s="52"/>
      <c r="BKM53" s="52"/>
      <c r="BKN53" s="52"/>
      <c r="BKO53" s="52"/>
      <c r="BKP53" s="52"/>
      <c r="BKQ53" s="52"/>
      <c r="BKR53" s="52"/>
      <c r="BKS53" s="52"/>
      <c r="BKT53" s="52"/>
      <c r="BKU53" s="52"/>
      <c r="BKV53" s="52"/>
      <c r="BKW53" s="52"/>
      <c r="BKX53" s="52"/>
      <c r="BKY53" s="52"/>
      <c r="BKZ53" s="52"/>
      <c r="BLA53" s="52"/>
      <c r="BLB53" s="52"/>
      <c r="BLC53" s="52"/>
      <c r="BLD53" s="52"/>
      <c r="BLE53" s="52"/>
      <c r="BLF53" s="52"/>
      <c r="BLG53" s="52"/>
      <c r="BLH53" s="52"/>
      <c r="BLI53" s="52"/>
      <c r="BLJ53" s="52"/>
      <c r="BLK53" s="52"/>
      <c r="BLL53" s="52"/>
      <c r="BLM53" s="52"/>
      <c r="BLN53" s="52"/>
      <c r="BLO53" s="52"/>
      <c r="BLP53" s="52"/>
      <c r="BLQ53" s="52"/>
      <c r="BLR53" s="52"/>
      <c r="BLS53" s="52"/>
      <c r="BLT53" s="52"/>
      <c r="BLU53" s="52"/>
      <c r="BLV53" s="52"/>
      <c r="BLW53" s="52"/>
      <c r="BLX53" s="52"/>
      <c r="BLY53" s="52"/>
      <c r="BLZ53" s="52"/>
      <c r="BMA53" s="52"/>
      <c r="BMB53" s="52"/>
      <c r="BMC53" s="52"/>
      <c r="BMD53" s="52"/>
      <c r="BME53" s="52"/>
      <c r="BMF53" s="52"/>
      <c r="BMG53" s="52"/>
      <c r="BMH53" s="52"/>
      <c r="BMI53" s="52"/>
      <c r="BMJ53" s="52"/>
      <c r="BMK53" s="52"/>
      <c r="BML53" s="52"/>
      <c r="BMM53" s="52"/>
      <c r="BMN53" s="52"/>
      <c r="BMO53" s="52"/>
      <c r="BMP53" s="52"/>
      <c r="BMQ53" s="52"/>
      <c r="BMR53" s="52"/>
      <c r="BMS53" s="52"/>
      <c r="BMT53" s="52"/>
      <c r="BMU53" s="52"/>
      <c r="BMV53" s="52"/>
      <c r="BMW53" s="52"/>
      <c r="BMX53" s="52"/>
      <c r="BMY53" s="52"/>
      <c r="BMZ53" s="52"/>
      <c r="BNA53" s="52"/>
      <c r="BNB53" s="52"/>
      <c r="BNC53" s="52"/>
      <c r="BND53" s="52"/>
      <c r="BNE53" s="52"/>
      <c r="BNF53" s="52"/>
      <c r="BNG53" s="52"/>
      <c r="BNH53" s="52"/>
      <c r="BNI53" s="52"/>
      <c r="BNJ53" s="52"/>
      <c r="BNK53" s="52"/>
      <c r="BNL53" s="52"/>
      <c r="BNM53" s="52"/>
      <c r="BNN53" s="52"/>
      <c r="BNO53" s="52"/>
      <c r="BNP53" s="52"/>
      <c r="BNQ53" s="52"/>
      <c r="BNR53" s="52"/>
      <c r="BNS53" s="52"/>
      <c r="BNT53" s="52"/>
      <c r="BNU53" s="52"/>
      <c r="BNV53" s="52"/>
      <c r="BNW53" s="52"/>
      <c r="BNX53" s="52"/>
      <c r="BNY53" s="52"/>
      <c r="BNZ53" s="52"/>
      <c r="BOA53" s="52"/>
      <c r="BOB53" s="52"/>
      <c r="BOC53" s="52"/>
      <c r="BOD53" s="52"/>
      <c r="BOE53" s="52"/>
      <c r="BOF53" s="52"/>
      <c r="BOG53" s="52"/>
      <c r="BOH53" s="52"/>
      <c r="BOI53" s="52"/>
      <c r="BOJ53" s="52"/>
      <c r="BOK53" s="52"/>
      <c r="BOL53" s="52"/>
      <c r="BOM53" s="52"/>
      <c r="BON53" s="52"/>
      <c r="BOO53" s="52"/>
      <c r="BOP53" s="52"/>
      <c r="BOQ53" s="52"/>
    </row>
    <row r="54" spans="1:1759" s="25" customFormat="1" ht="130.5" customHeight="1" x14ac:dyDescent="0.2">
      <c r="A54" s="7">
        <v>1516083</v>
      </c>
      <c r="B54" s="7">
        <v>6083</v>
      </c>
      <c r="C54" s="62" t="s">
        <v>86</v>
      </c>
      <c r="D54" s="8" t="s">
        <v>96</v>
      </c>
      <c r="E54" s="11" t="s">
        <v>87</v>
      </c>
      <c r="F54" s="12" t="s">
        <v>45</v>
      </c>
      <c r="G54" s="17">
        <v>11037088</v>
      </c>
      <c r="H54" s="9">
        <f>300000-818</f>
        <v>299182</v>
      </c>
      <c r="I54" s="9">
        <v>-8032</v>
      </c>
      <c r="J54" s="9">
        <f>I54+H54</f>
        <v>291150</v>
      </c>
      <c r="K54" s="18">
        <v>3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  <c r="AMF54" s="52"/>
      <c r="AMG54" s="52"/>
      <c r="AMH54" s="52"/>
      <c r="AMI54" s="52"/>
      <c r="AMJ54" s="52"/>
      <c r="AMK54" s="52"/>
      <c r="AML54" s="52"/>
      <c r="AMM54" s="52"/>
      <c r="AMN54" s="52"/>
      <c r="AMO54" s="52"/>
      <c r="AMP54" s="52"/>
      <c r="AMQ54" s="52"/>
      <c r="AMR54" s="52"/>
      <c r="AMS54" s="52"/>
      <c r="AMT54" s="52"/>
      <c r="AMU54" s="52"/>
      <c r="AMV54" s="52"/>
      <c r="AMW54" s="52"/>
      <c r="AMX54" s="52"/>
      <c r="AMY54" s="52"/>
      <c r="AMZ54" s="52"/>
      <c r="ANA54" s="52"/>
      <c r="ANB54" s="52"/>
      <c r="ANC54" s="52"/>
      <c r="AND54" s="52"/>
      <c r="ANE54" s="52"/>
      <c r="ANF54" s="52"/>
      <c r="ANG54" s="52"/>
      <c r="ANH54" s="52"/>
      <c r="ANI54" s="52"/>
      <c r="ANJ54" s="52"/>
      <c r="ANK54" s="52"/>
      <c r="ANL54" s="52"/>
      <c r="ANM54" s="52"/>
      <c r="ANN54" s="52"/>
      <c r="ANO54" s="52"/>
      <c r="ANP54" s="52"/>
      <c r="ANQ54" s="52"/>
      <c r="ANR54" s="52"/>
      <c r="ANS54" s="52"/>
      <c r="ANT54" s="52"/>
      <c r="ANU54" s="52"/>
      <c r="ANV54" s="52"/>
      <c r="ANW54" s="52"/>
      <c r="ANX54" s="52"/>
      <c r="ANY54" s="52"/>
      <c r="ANZ54" s="52"/>
      <c r="AOA54" s="52"/>
      <c r="AOB54" s="52"/>
      <c r="AOC54" s="52"/>
      <c r="AOD54" s="52"/>
      <c r="AOE54" s="52"/>
      <c r="AOF54" s="52"/>
      <c r="AOG54" s="52"/>
      <c r="AOH54" s="52"/>
      <c r="AOI54" s="52"/>
      <c r="AOJ54" s="52"/>
      <c r="AOK54" s="52"/>
      <c r="AOL54" s="52"/>
      <c r="AOM54" s="52"/>
      <c r="AON54" s="52"/>
      <c r="AOO54" s="52"/>
      <c r="AOP54" s="52"/>
      <c r="AOQ54" s="52"/>
      <c r="AOR54" s="52"/>
      <c r="AOS54" s="52"/>
      <c r="AOT54" s="52"/>
      <c r="AOU54" s="52"/>
      <c r="AOV54" s="52"/>
      <c r="AOW54" s="52"/>
      <c r="AOX54" s="52"/>
      <c r="AOY54" s="52"/>
      <c r="AOZ54" s="52"/>
      <c r="APA54" s="52"/>
      <c r="APB54" s="52"/>
      <c r="APC54" s="52"/>
      <c r="APD54" s="52"/>
      <c r="APE54" s="52"/>
      <c r="APF54" s="52"/>
      <c r="APG54" s="52"/>
      <c r="APH54" s="52"/>
      <c r="API54" s="52"/>
      <c r="APJ54" s="52"/>
      <c r="APK54" s="52"/>
      <c r="APL54" s="52"/>
      <c r="APM54" s="52"/>
      <c r="APN54" s="52"/>
      <c r="APO54" s="52"/>
      <c r="APP54" s="52"/>
      <c r="APQ54" s="52"/>
      <c r="APR54" s="52"/>
      <c r="APS54" s="52"/>
      <c r="APT54" s="52"/>
      <c r="APU54" s="52"/>
      <c r="APV54" s="52"/>
      <c r="APW54" s="52"/>
      <c r="APX54" s="52"/>
      <c r="APY54" s="52"/>
      <c r="APZ54" s="52"/>
      <c r="AQA54" s="52"/>
      <c r="AQB54" s="52"/>
      <c r="AQC54" s="52"/>
      <c r="AQD54" s="52"/>
      <c r="AQE54" s="52"/>
      <c r="AQF54" s="52"/>
      <c r="AQG54" s="52"/>
      <c r="AQH54" s="52"/>
      <c r="AQI54" s="52"/>
      <c r="AQJ54" s="52"/>
      <c r="AQK54" s="52"/>
      <c r="AQL54" s="52"/>
      <c r="AQM54" s="52"/>
      <c r="AQN54" s="52"/>
      <c r="AQO54" s="52"/>
      <c r="AQP54" s="52"/>
      <c r="AQQ54" s="52"/>
      <c r="AQR54" s="52"/>
      <c r="AQS54" s="52"/>
      <c r="AQT54" s="52"/>
      <c r="AQU54" s="52"/>
      <c r="AQV54" s="52"/>
      <c r="AQW54" s="52"/>
      <c r="AQX54" s="52"/>
      <c r="AQY54" s="52"/>
      <c r="AQZ54" s="52"/>
      <c r="ARA54" s="52"/>
      <c r="ARB54" s="52"/>
      <c r="ARC54" s="52"/>
      <c r="ARD54" s="52"/>
      <c r="ARE54" s="52"/>
      <c r="ARF54" s="52"/>
      <c r="ARG54" s="52"/>
      <c r="ARH54" s="52"/>
      <c r="ARI54" s="52"/>
      <c r="ARJ54" s="52"/>
      <c r="ARK54" s="52"/>
      <c r="ARL54" s="52"/>
      <c r="ARM54" s="52"/>
      <c r="ARN54" s="52"/>
      <c r="ARO54" s="52"/>
      <c r="ARP54" s="52"/>
      <c r="ARQ54" s="52"/>
      <c r="ARR54" s="52"/>
      <c r="ARS54" s="52"/>
      <c r="ART54" s="52"/>
      <c r="ARU54" s="52"/>
      <c r="ARV54" s="52"/>
      <c r="ARW54" s="52"/>
      <c r="ARX54" s="52"/>
      <c r="ARY54" s="52"/>
      <c r="ARZ54" s="52"/>
      <c r="ASA54" s="52"/>
      <c r="ASB54" s="52"/>
      <c r="ASC54" s="52"/>
      <c r="ASD54" s="52"/>
      <c r="ASE54" s="52"/>
      <c r="ASF54" s="52"/>
      <c r="ASG54" s="52"/>
      <c r="ASH54" s="52"/>
      <c r="ASI54" s="52"/>
      <c r="ASJ54" s="52"/>
      <c r="ASK54" s="52"/>
      <c r="ASL54" s="52"/>
      <c r="ASM54" s="52"/>
      <c r="ASN54" s="52"/>
      <c r="ASO54" s="52"/>
      <c r="ASP54" s="52"/>
      <c r="ASQ54" s="52"/>
      <c r="ASR54" s="52"/>
      <c r="ASS54" s="52"/>
      <c r="AST54" s="52"/>
      <c r="ASU54" s="52"/>
      <c r="ASV54" s="52"/>
      <c r="ASW54" s="52"/>
      <c r="ASX54" s="52"/>
      <c r="ASY54" s="52"/>
      <c r="ASZ54" s="52"/>
      <c r="ATA54" s="52"/>
      <c r="ATB54" s="52"/>
      <c r="ATC54" s="52"/>
      <c r="ATD54" s="52"/>
      <c r="ATE54" s="52"/>
      <c r="ATF54" s="52"/>
      <c r="ATG54" s="52"/>
      <c r="ATH54" s="52"/>
      <c r="ATI54" s="52"/>
      <c r="ATJ54" s="52"/>
      <c r="ATK54" s="52"/>
      <c r="ATL54" s="52"/>
      <c r="ATM54" s="52"/>
      <c r="ATN54" s="52"/>
      <c r="ATO54" s="52"/>
      <c r="ATP54" s="52"/>
      <c r="ATQ54" s="52"/>
      <c r="ATR54" s="52"/>
      <c r="ATS54" s="52"/>
      <c r="ATT54" s="52"/>
      <c r="ATU54" s="52"/>
      <c r="ATV54" s="52"/>
      <c r="ATW54" s="52"/>
      <c r="ATX54" s="52"/>
      <c r="ATY54" s="52"/>
      <c r="ATZ54" s="52"/>
      <c r="AUA54" s="52"/>
      <c r="AUB54" s="52"/>
      <c r="AUC54" s="52"/>
      <c r="AUD54" s="52"/>
      <c r="AUE54" s="52"/>
      <c r="AUF54" s="52"/>
      <c r="AUG54" s="52"/>
      <c r="AUH54" s="52"/>
      <c r="AUI54" s="52"/>
      <c r="AUJ54" s="52"/>
      <c r="AUK54" s="52"/>
      <c r="AUL54" s="52"/>
      <c r="AUM54" s="52"/>
      <c r="AUN54" s="52"/>
      <c r="AUO54" s="52"/>
      <c r="AUP54" s="52"/>
      <c r="AUQ54" s="52"/>
      <c r="AUR54" s="52"/>
      <c r="AUS54" s="52"/>
      <c r="AUT54" s="52"/>
      <c r="AUU54" s="52"/>
      <c r="AUV54" s="52"/>
      <c r="AUW54" s="52"/>
      <c r="AUX54" s="52"/>
      <c r="AUY54" s="52"/>
      <c r="AUZ54" s="52"/>
      <c r="AVA54" s="52"/>
      <c r="AVB54" s="52"/>
      <c r="AVC54" s="52"/>
      <c r="AVD54" s="52"/>
      <c r="AVE54" s="52"/>
      <c r="AVF54" s="52"/>
      <c r="AVG54" s="52"/>
      <c r="AVH54" s="52"/>
      <c r="AVI54" s="52"/>
      <c r="AVJ54" s="52"/>
      <c r="AVK54" s="52"/>
      <c r="AVL54" s="52"/>
      <c r="AVM54" s="52"/>
      <c r="AVN54" s="52"/>
      <c r="AVO54" s="52"/>
      <c r="AVP54" s="52"/>
      <c r="AVQ54" s="52"/>
      <c r="AVR54" s="52"/>
      <c r="AVS54" s="52"/>
      <c r="AVT54" s="52"/>
      <c r="AVU54" s="52"/>
      <c r="AVV54" s="52"/>
      <c r="AVW54" s="52"/>
      <c r="AVX54" s="52"/>
      <c r="AVY54" s="52"/>
      <c r="AVZ54" s="52"/>
      <c r="AWA54" s="52"/>
      <c r="AWB54" s="52"/>
      <c r="AWC54" s="52"/>
      <c r="AWD54" s="52"/>
      <c r="AWE54" s="52"/>
      <c r="AWF54" s="52"/>
      <c r="AWG54" s="52"/>
      <c r="AWH54" s="52"/>
      <c r="AWI54" s="52"/>
      <c r="AWJ54" s="52"/>
      <c r="AWK54" s="52"/>
      <c r="AWL54" s="52"/>
      <c r="AWM54" s="52"/>
      <c r="AWN54" s="52"/>
      <c r="AWO54" s="52"/>
      <c r="AWP54" s="52"/>
      <c r="AWQ54" s="52"/>
      <c r="AWR54" s="52"/>
      <c r="AWS54" s="52"/>
      <c r="AWT54" s="52"/>
      <c r="AWU54" s="52"/>
      <c r="AWV54" s="52"/>
      <c r="AWW54" s="52"/>
      <c r="AWX54" s="52"/>
      <c r="AWY54" s="52"/>
      <c r="AWZ54" s="52"/>
      <c r="AXA54" s="52"/>
      <c r="AXB54" s="52"/>
      <c r="AXC54" s="52"/>
      <c r="AXD54" s="52"/>
      <c r="AXE54" s="52"/>
      <c r="AXF54" s="52"/>
      <c r="AXG54" s="52"/>
      <c r="AXH54" s="52"/>
      <c r="AXI54" s="52"/>
      <c r="AXJ54" s="52"/>
      <c r="AXK54" s="52"/>
      <c r="AXL54" s="52"/>
      <c r="AXM54" s="52"/>
      <c r="AXN54" s="52"/>
      <c r="AXO54" s="52"/>
      <c r="AXP54" s="52"/>
      <c r="AXQ54" s="52"/>
      <c r="AXR54" s="52"/>
      <c r="AXS54" s="52"/>
      <c r="AXT54" s="52"/>
      <c r="AXU54" s="52"/>
      <c r="AXV54" s="52"/>
      <c r="AXW54" s="52"/>
      <c r="AXX54" s="52"/>
      <c r="AXY54" s="52"/>
      <c r="AXZ54" s="52"/>
      <c r="AYA54" s="52"/>
      <c r="AYB54" s="52"/>
      <c r="AYC54" s="52"/>
      <c r="AYD54" s="52"/>
      <c r="AYE54" s="52"/>
      <c r="AYF54" s="52"/>
      <c r="AYG54" s="52"/>
      <c r="AYH54" s="52"/>
      <c r="AYI54" s="52"/>
      <c r="AYJ54" s="52"/>
      <c r="AYK54" s="52"/>
      <c r="AYL54" s="52"/>
      <c r="AYM54" s="52"/>
      <c r="AYN54" s="52"/>
      <c r="AYO54" s="52"/>
      <c r="AYP54" s="52"/>
      <c r="AYQ54" s="52"/>
      <c r="AYR54" s="52"/>
      <c r="AYS54" s="52"/>
      <c r="AYT54" s="52"/>
      <c r="AYU54" s="52"/>
      <c r="AYV54" s="52"/>
      <c r="AYW54" s="52"/>
      <c r="AYX54" s="52"/>
      <c r="AYY54" s="52"/>
      <c r="AYZ54" s="52"/>
      <c r="AZA54" s="52"/>
      <c r="AZB54" s="52"/>
      <c r="AZC54" s="52"/>
      <c r="AZD54" s="52"/>
      <c r="AZE54" s="52"/>
      <c r="AZF54" s="52"/>
      <c r="AZG54" s="52"/>
      <c r="AZH54" s="52"/>
      <c r="AZI54" s="52"/>
      <c r="AZJ54" s="52"/>
      <c r="AZK54" s="52"/>
      <c r="AZL54" s="52"/>
      <c r="AZM54" s="52"/>
      <c r="AZN54" s="52"/>
      <c r="AZO54" s="52"/>
      <c r="AZP54" s="52"/>
      <c r="AZQ54" s="52"/>
      <c r="AZR54" s="52"/>
      <c r="AZS54" s="52"/>
      <c r="AZT54" s="52"/>
      <c r="AZU54" s="52"/>
      <c r="AZV54" s="52"/>
      <c r="AZW54" s="52"/>
      <c r="AZX54" s="52"/>
      <c r="AZY54" s="52"/>
      <c r="AZZ54" s="52"/>
      <c r="BAA54" s="52"/>
      <c r="BAB54" s="52"/>
      <c r="BAC54" s="52"/>
      <c r="BAD54" s="52"/>
      <c r="BAE54" s="52"/>
      <c r="BAF54" s="52"/>
      <c r="BAG54" s="52"/>
      <c r="BAH54" s="52"/>
      <c r="BAI54" s="52"/>
      <c r="BAJ54" s="52"/>
      <c r="BAK54" s="52"/>
      <c r="BAL54" s="52"/>
      <c r="BAM54" s="52"/>
      <c r="BAN54" s="52"/>
      <c r="BAO54" s="52"/>
      <c r="BAP54" s="52"/>
      <c r="BAQ54" s="52"/>
      <c r="BAR54" s="52"/>
      <c r="BAS54" s="52"/>
      <c r="BAT54" s="52"/>
      <c r="BAU54" s="52"/>
      <c r="BAV54" s="52"/>
      <c r="BAW54" s="52"/>
      <c r="BAX54" s="52"/>
      <c r="BAY54" s="52"/>
      <c r="BAZ54" s="52"/>
      <c r="BBA54" s="52"/>
      <c r="BBB54" s="52"/>
      <c r="BBC54" s="52"/>
      <c r="BBD54" s="52"/>
      <c r="BBE54" s="52"/>
      <c r="BBF54" s="52"/>
      <c r="BBG54" s="52"/>
      <c r="BBH54" s="52"/>
      <c r="BBI54" s="52"/>
      <c r="BBJ54" s="52"/>
      <c r="BBK54" s="52"/>
      <c r="BBL54" s="52"/>
      <c r="BBM54" s="52"/>
      <c r="BBN54" s="52"/>
      <c r="BBO54" s="52"/>
      <c r="BBP54" s="52"/>
      <c r="BBQ54" s="52"/>
      <c r="BBR54" s="52"/>
      <c r="BBS54" s="52"/>
      <c r="BBT54" s="52"/>
      <c r="BBU54" s="52"/>
      <c r="BBV54" s="52"/>
      <c r="BBW54" s="52"/>
      <c r="BBX54" s="52"/>
      <c r="BBY54" s="52"/>
      <c r="BBZ54" s="52"/>
      <c r="BCA54" s="52"/>
      <c r="BCB54" s="52"/>
      <c r="BCC54" s="52"/>
      <c r="BCD54" s="52"/>
      <c r="BCE54" s="52"/>
      <c r="BCF54" s="52"/>
      <c r="BCG54" s="52"/>
      <c r="BCH54" s="52"/>
      <c r="BCI54" s="52"/>
      <c r="BCJ54" s="52"/>
      <c r="BCK54" s="52"/>
      <c r="BCL54" s="52"/>
      <c r="BCM54" s="52"/>
      <c r="BCN54" s="52"/>
      <c r="BCO54" s="52"/>
      <c r="BCP54" s="52"/>
      <c r="BCQ54" s="52"/>
      <c r="BCR54" s="52"/>
      <c r="BCS54" s="52"/>
      <c r="BCT54" s="52"/>
      <c r="BCU54" s="52"/>
      <c r="BCV54" s="52"/>
      <c r="BCW54" s="52"/>
      <c r="BCX54" s="52"/>
      <c r="BCY54" s="52"/>
      <c r="BCZ54" s="52"/>
      <c r="BDA54" s="52"/>
      <c r="BDB54" s="52"/>
      <c r="BDC54" s="52"/>
      <c r="BDD54" s="52"/>
      <c r="BDE54" s="52"/>
      <c r="BDF54" s="52"/>
      <c r="BDG54" s="52"/>
      <c r="BDH54" s="52"/>
      <c r="BDI54" s="52"/>
      <c r="BDJ54" s="52"/>
      <c r="BDK54" s="52"/>
      <c r="BDL54" s="52"/>
      <c r="BDM54" s="52"/>
      <c r="BDN54" s="52"/>
      <c r="BDO54" s="52"/>
      <c r="BDP54" s="52"/>
      <c r="BDQ54" s="52"/>
      <c r="BDR54" s="52"/>
      <c r="BDS54" s="52"/>
      <c r="BDT54" s="52"/>
      <c r="BDU54" s="52"/>
      <c r="BDV54" s="52"/>
      <c r="BDW54" s="52"/>
      <c r="BDX54" s="52"/>
      <c r="BDY54" s="52"/>
      <c r="BDZ54" s="52"/>
      <c r="BEA54" s="52"/>
      <c r="BEB54" s="52"/>
      <c r="BEC54" s="52"/>
      <c r="BED54" s="52"/>
      <c r="BEE54" s="52"/>
      <c r="BEF54" s="52"/>
      <c r="BEG54" s="52"/>
      <c r="BEH54" s="52"/>
      <c r="BEI54" s="52"/>
      <c r="BEJ54" s="52"/>
      <c r="BEK54" s="52"/>
      <c r="BEL54" s="52"/>
      <c r="BEM54" s="52"/>
      <c r="BEN54" s="52"/>
      <c r="BEO54" s="52"/>
      <c r="BEP54" s="52"/>
      <c r="BEQ54" s="52"/>
      <c r="BER54" s="52"/>
      <c r="BES54" s="52"/>
      <c r="BET54" s="52"/>
      <c r="BEU54" s="52"/>
      <c r="BEV54" s="52"/>
      <c r="BEW54" s="52"/>
      <c r="BEX54" s="52"/>
      <c r="BEY54" s="52"/>
      <c r="BEZ54" s="52"/>
      <c r="BFA54" s="52"/>
      <c r="BFB54" s="52"/>
      <c r="BFC54" s="52"/>
      <c r="BFD54" s="52"/>
      <c r="BFE54" s="52"/>
      <c r="BFF54" s="52"/>
      <c r="BFG54" s="52"/>
      <c r="BFH54" s="52"/>
      <c r="BFI54" s="52"/>
      <c r="BFJ54" s="52"/>
      <c r="BFK54" s="52"/>
      <c r="BFL54" s="52"/>
      <c r="BFM54" s="52"/>
      <c r="BFN54" s="52"/>
      <c r="BFO54" s="52"/>
      <c r="BFP54" s="52"/>
      <c r="BFQ54" s="52"/>
      <c r="BFR54" s="52"/>
      <c r="BFS54" s="52"/>
      <c r="BFT54" s="52"/>
      <c r="BFU54" s="52"/>
      <c r="BFV54" s="52"/>
      <c r="BFW54" s="52"/>
      <c r="BFX54" s="52"/>
      <c r="BFY54" s="52"/>
      <c r="BFZ54" s="52"/>
      <c r="BGA54" s="52"/>
      <c r="BGB54" s="52"/>
      <c r="BGC54" s="52"/>
      <c r="BGD54" s="52"/>
      <c r="BGE54" s="52"/>
      <c r="BGF54" s="52"/>
      <c r="BGG54" s="52"/>
      <c r="BGH54" s="52"/>
      <c r="BGI54" s="52"/>
      <c r="BGJ54" s="52"/>
      <c r="BGK54" s="52"/>
      <c r="BGL54" s="52"/>
      <c r="BGM54" s="52"/>
      <c r="BGN54" s="52"/>
      <c r="BGO54" s="52"/>
      <c r="BGP54" s="52"/>
      <c r="BGQ54" s="52"/>
      <c r="BGR54" s="52"/>
      <c r="BGS54" s="52"/>
      <c r="BGT54" s="52"/>
      <c r="BGU54" s="52"/>
      <c r="BGV54" s="52"/>
      <c r="BGW54" s="52"/>
      <c r="BGX54" s="52"/>
      <c r="BGY54" s="52"/>
      <c r="BGZ54" s="52"/>
      <c r="BHA54" s="52"/>
      <c r="BHB54" s="52"/>
      <c r="BHC54" s="52"/>
      <c r="BHD54" s="52"/>
      <c r="BHE54" s="52"/>
      <c r="BHF54" s="52"/>
      <c r="BHG54" s="52"/>
      <c r="BHH54" s="52"/>
      <c r="BHI54" s="52"/>
      <c r="BHJ54" s="52"/>
      <c r="BHK54" s="52"/>
      <c r="BHL54" s="52"/>
      <c r="BHM54" s="52"/>
      <c r="BHN54" s="52"/>
      <c r="BHO54" s="52"/>
      <c r="BHP54" s="52"/>
      <c r="BHQ54" s="52"/>
      <c r="BHR54" s="52"/>
      <c r="BHS54" s="52"/>
      <c r="BHT54" s="52"/>
      <c r="BHU54" s="52"/>
      <c r="BHV54" s="52"/>
      <c r="BHW54" s="52"/>
      <c r="BHX54" s="52"/>
      <c r="BHY54" s="52"/>
      <c r="BHZ54" s="52"/>
      <c r="BIA54" s="52"/>
      <c r="BIB54" s="52"/>
      <c r="BIC54" s="52"/>
      <c r="BID54" s="52"/>
      <c r="BIE54" s="52"/>
      <c r="BIF54" s="52"/>
      <c r="BIG54" s="52"/>
      <c r="BIH54" s="52"/>
      <c r="BII54" s="52"/>
      <c r="BIJ54" s="52"/>
      <c r="BIK54" s="52"/>
      <c r="BIL54" s="52"/>
      <c r="BIM54" s="52"/>
      <c r="BIN54" s="52"/>
      <c r="BIO54" s="52"/>
      <c r="BIP54" s="52"/>
      <c r="BIQ54" s="52"/>
      <c r="BIR54" s="52"/>
      <c r="BIS54" s="52"/>
      <c r="BIT54" s="52"/>
      <c r="BIU54" s="52"/>
      <c r="BIV54" s="52"/>
      <c r="BIW54" s="52"/>
      <c r="BIX54" s="52"/>
      <c r="BIY54" s="52"/>
      <c r="BIZ54" s="52"/>
      <c r="BJA54" s="52"/>
      <c r="BJB54" s="52"/>
      <c r="BJC54" s="52"/>
      <c r="BJD54" s="52"/>
      <c r="BJE54" s="52"/>
      <c r="BJF54" s="52"/>
      <c r="BJG54" s="52"/>
      <c r="BJH54" s="52"/>
      <c r="BJI54" s="52"/>
      <c r="BJJ54" s="52"/>
      <c r="BJK54" s="52"/>
      <c r="BJL54" s="52"/>
      <c r="BJM54" s="52"/>
      <c r="BJN54" s="52"/>
      <c r="BJO54" s="52"/>
      <c r="BJP54" s="52"/>
      <c r="BJQ54" s="52"/>
      <c r="BJR54" s="52"/>
      <c r="BJS54" s="52"/>
      <c r="BJT54" s="52"/>
      <c r="BJU54" s="52"/>
      <c r="BJV54" s="52"/>
      <c r="BJW54" s="52"/>
      <c r="BJX54" s="52"/>
      <c r="BJY54" s="52"/>
      <c r="BJZ54" s="52"/>
      <c r="BKA54" s="52"/>
      <c r="BKB54" s="52"/>
      <c r="BKC54" s="52"/>
      <c r="BKD54" s="52"/>
      <c r="BKE54" s="52"/>
      <c r="BKF54" s="52"/>
      <c r="BKG54" s="52"/>
      <c r="BKH54" s="52"/>
      <c r="BKI54" s="52"/>
      <c r="BKJ54" s="52"/>
      <c r="BKK54" s="52"/>
      <c r="BKL54" s="52"/>
      <c r="BKM54" s="52"/>
      <c r="BKN54" s="52"/>
      <c r="BKO54" s="52"/>
      <c r="BKP54" s="52"/>
      <c r="BKQ54" s="52"/>
      <c r="BKR54" s="52"/>
      <c r="BKS54" s="52"/>
      <c r="BKT54" s="52"/>
      <c r="BKU54" s="52"/>
      <c r="BKV54" s="52"/>
      <c r="BKW54" s="52"/>
      <c r="BKX54" s="52"/>
      <c r="BKY54" s="52"/>
      <c r="BKZ54" s="52"/>
      <c r="BLA54" s="52"/>
      <c r="BLB54" s="52"/>
      <c r="BLC54" s="52"/>
      <c r="BLD54" s="52"/>
      <c r="BLE54" s="52"/>
      <c r="BLF54" s="52"/>
      <c r="BLG54" s="52"/>
      <c r="BLH54" s="52"/>
      <c r="BLI54" s="52"/>
      <c r="BLJ54" s="52"/>
      <c r="BLK54" s="52"/>
      <c r="BLL54" s="52"/>
      <c r="BLM54" s="52"/>
      <c r="BLN54" s="52"/>
      <c r="BLO54" s="52"/>
      <c r="BLP54" s="52"/>
      <c r="BLQ54" s="52"/>
      <c r="BLR54" s="52"/>
      <c r="BLS54" s="52"/>
      <c r="BLT54" s="52"/>
      <c r="BLU54" s="52"/>
      <c r="BLV54" s="52"/>
      <c r="BLW54" s="52"/>
      <c r="BLX54" s="52"/>
      <c r="BLY54" s="52"/>
      <c r="BLZ54" s="52"/>
      <c r="BMA54" s="52"/>
      <c r="BMB54" s="52"/>
      <c r="BMC54" s="52"/>
      <c r="BMD54" s="52"/>
      <c r="BME54" s="52"/>
      <c r="BMF54" s="52"/>
      <c r="BMG54" s="52"/>
      <c r="BMH54" s="52"/>
      <c r="BMI54" s="52"/>
      <c r="BMJ54" s="52"/>
      <c r="BMK54" s="52"/>
      <c r="BML54" s="52"/>
      <c r="BMM54" s="52"/>
      <c r="BMN54" s="52"/>
      <c r="BMO54" s="52"/>
      <c r="BMP54" s="52"/>
      <c r="BMQ54" s="52"/>
      <c r="BMR54" s="52"/>
      <c r="BMS54" s="52"/>
      <c r="BMT54" s="52"/>
      <c r="BMU54" s="52"/>
      <c r="BMV54" s="52"/>
      <c r="BMW54" s="52"/>
      <c r="BMX54" s="52"/>
      <c r="BMY54" s="52"/>
      <c r="BMZ54" s="52"/>
      <c r="BNA54" s="52"/>
      <c r="BNB54" s="52"/>
      <c r="BNC54" s="52"/>
      <c r="BND54" s="52"/>
      <c r="BNE54" s="52"/>
      <c r="BNF54" s="52"/>
      <c r="BNG54" s="52"/>
      <c r="BNH54" s="52"/>
      <c r="BNI54" s="52"/>
      <c r="BNJ54" s="52"/>
      <c r="BNK54" s="52"/>
      <c r="BNL54" s="52"/>
      <c r="BNM54" s="52"/>
      <c r="BNN54" s="52"/>
      <c r="BNO54" s="52"/>
      <c r="BNP54" s="52"/>
      <c r="BNQ54" s="52"/>
      <c r="BNR54" s="52"/>
      <c r="BNS54" s="52"/>
      <c r="BNT54" s="52"/>
      <c r="BNU54" s="52"/>
      <c r="BNV54" s="52"/>
      <c r="BNW54" s="52"/>
      <c r="BNX54" s="52"/>
      <c r="BNY54" s="52"/>
      <c r="BNZ54" s="52"/>
      <c r="BOA54" s="52"/>
      <c r="BOB54" s="52"/>
      <c r="BOC54" s="52"/>
      <c r="BOD54" s="52"/>
      <c r="BOE54" s="52"/>
      <c r="BOF54" s="52"/>
      <c r="BOG54" s="52"/>
      <c r="BOH54" s="52"/>
      <c r="BOI54" s="52"/>
      <c r="BOJ54" s="52"/>
      <c r="BOK54" s="52"/>
      <c r="BOL54" s="52"/>
      <c r="BOM54" s="52"/>
      <c r="BON54" s="52"/>
      <c r="BOO54" s="52"/>
      <c r="BOP54" s="52"/>
      <c r="BOQ54" s="52"/>
    </row>
    <row r="55" spans="1:1759" s="25" customFormat="1" ht="58.5" customHeight="1" x14ac:dyDescent="0.2">
      <c r="A55" s="7">
        <v>1517310</v>
      </c>
      <c r="B55" s="7">
        <v>7310</v>
      </c>
      <c r="C55" s="62" t="s">
        <v>11</v>
      </c>
      <c r="D55" s="8" t="s">
        <v>10</v>
      </c>
      <c r="E55" s="6"/>
      <c r="F55" s="12"/>
      <c r="G55" s="12"/>
      <c r="H55" s="9">
        <f>H56+H60</f>
        <v>5987596.7999999998</v>
      </c>
      <c r="I55" s="9">
        <f>I56+I60</f>
        <v>-28641</v>
      </c>
      <c r="J55" s="9">
        <f>J56+J60</f>
        <v>5958955.7999999998</v>
      </c>
      <c r="K55" s="9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  <c r="JB55" s="52"/>
      <c r="JC55" s="52"/>
      <c r="JD55" s="52"/>
      <c r="JE55" s="52"/>
      <c r="JF55" s="52"/>
      <c r="JG55" s="52"/>
      <c r="JH55" s="52"/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  <c r="JV55" s="52"/>
      <c r="JW55" s="52"/>
      <c r="JX55" s="52"/>
      <c r="JY55" s="52"/>
      <c r="JZ55" s="52"/>
      <c r="KA55" s="52"/>
      <c r="KB55" s="52"/>
      <c r="KC55" s="52"/>
      <c r="KD55" s="52"/>
      <c r="KE55" s="52"/>
      <c r="KF55" s="52"/>
      <c r="KG55" s="52"/>
      <c r="KH55" s="52"/>
      <c r="KI55" s="52"/>
      <c r="KJ55" s="52"/>
      <c r="KK55" s="52"/>
      <c r="KL55" s="52"/>
      <c r="KM55" s="52"/>
      <c r="KN55" s="52"/>
      <c r="KO55" s="52"/>
      <c r="KP55" s="52"/>
      <c r="KQ55" s="52"/>
      <c r="KR55" s="52"/>
      <c r="KS55" s="52"/>
      <c r="KT55" s="52"/>
      <c r="KU55" s="52"/>
      <c r="KV55" s="52"/>
      <c r="KW55" s="52"/>
      <c r="KX55" s="52"/>
      <c r="KY55" s="52"/>
      <c r="KZ55" s="52"/>
      <c r="LA55" s="52"/>
      <c r="LB55" s="52"/>
      <c r="LC55" s="52"/>
      <c r="LD55" s="52"/>
      <c r="LE55" s="52"/>
      <c r="LF55" s="52"/>
      <c r="LG55" s="52"/>
      <c r="LH55" s="52"/>
      <c r="LI55" s="52"/>
      <c r="LJ55" s="52"/>
      <c r="LK55" s="52"/>
      <c r="LL55" s="52"/>
      <c r="LM55" s="52"/>
      <c r="LN55" s="52"/>
      <c r="LO55" s="52"/>
      <c r="LP55" s="52"/>
      <c r="LQ55" s="52"/>
      <c r="LR55" s="52"/>
      <c r="LS55" s="52"/>
      <c r="LT55" s="52"/>
      <c r="LU55" s="52"/>
      <c r="LV55" s="52"/>
      <c r="LW55" s="52"/>
      <c r="LX55" s="52"/>
      <c r="LY55" s="52"/>
      <c r="LZ55" s="52"/>
      <c r="MA55" s="52"/>
      <c r="MB55" s="52"/>
      <c r="MC55" s="52"/>
      <c r="MD55" s="52"/>
      <c r="ME55" s="52"/>
      <c r="MF55" s="52"/>
      <c r="MG55" s="52"/>
      <c r="MH55" s="52"/>
      <c r="MI55" s="52"/>
      <c r="MJ55" s="52"/>
      <c r="MK55" s="52"/>
      <c r="ML55" s="52"/>
      <c r="MM55" s="52"/>
      <c r="MN55" s="52"/>
      <c r="MO55" s="52"/>
      <c r="MP55" s="52"/>
      <c r="MQ55" s="52"/>
      <c r="MR55" s="52"/>
      <c r="MS55" s="52"/>
      <c r="MT55" s="52"/>
      <c r="MU55" s="52"/>
      <c r="MV55" s="52"/>
      <c r="MW55" s="52"/>
      <c r="MX55" s="52"/>
      <c r="MY55" s="52"/>
      <c r="MZ55" s="52"/>
      <c r="NA55" s="52"/>
      <c r="NB55" s="52"/>
      <c r="NC55" s="52"/>
      <c r="ND55" s="52"/>
      <c r="NE55" s="52"/>
      <c r="NF55" s="52"/>
      <c r="NG55" s="52"/>
      <c r="NH55" s="52"/>
      <c r="NI55" s="52"/>
      <c r="NJ55" s="52"/>
      <c r="NK55" s="52"/>
      <c r="NL55" s="52"/>
      <c r="NM55" s="52"/>
      <c r="NN55" s="52"/>
      <c r="NO55" s="52"/>
      <c r="NP55" s="52"/>
      <c r="NQ55" s="52"/>
      <c r="NR55" s="52"/>
      <c r="NS55" s="52"/>
      <c r="NT55" s="52"/>
      <c r="NU55" s="52"/>
      <c r="NV55" s="52"/>
      <c r="NW55" s="52"/>
      <c r="NX55" s="52"/>
      <c r="NY55" s="52"/>
      <c r="NZ55" s="52"/>
      <c r="OA55" s="52"/>
      <c r="OB55" s="52"/>
      <c r="OC55" s="52"/>
      <c r="OD55" s="52"/>
      <c r="OE55" s="52"/>
      <c r="OF55" s="52"/>
      <c r="OG55" s="52"/>
      <c r="OH55" s="52"/>
      <c r="OI55" s="52"/>
      <c r="OJ55" s="52"/>
      <c r="OK55" s="52"/>
      <c r="OL55" s="52"/>
      <c r="OM55" s="52"/>
      <c r="ON55" s="52"/>
      <c r="OO55" s="52"/>
      <c r="OP55" s="52"/>
      <c r="OQ55" s="52"/>
      <c r="OR55" s="52"/>
      <c r="OS55" s="52"/>
      <c r="OT55" s="52"/>
      <c r="OU55" s="52"/>
      <c r="OV55" s="52"/>
      <c r="OW55" s="52"/>
      <c r="OX55" s="52"/>
      <c r="OY55" s="52"/>
      <c r="OZ55" s="52"/>
      <c r="PA55" s="52"/>
      <c r="PB55" s="52"/>
      <c r="PC55" s="52"/>
      <c r="PD55" s="52"/>
      <c r="PE55" s="52"/>
      <c r="PF55" s="52"/>
      <c r="PG55" s="52"/>
      <c r="PH55" s="52"/>
      <c r="PI55" s="52"/>
      <c r="PJ55" s="52"/>
      <c r="PK55" s="52"/>
      <c r="PL55" s="52"/>
      <c r="PM55" s="52"/>
      <c r="PN55" s="52"/>
      <c r="PO55" s="52"/>
      <c r="PP55" s="52"/>
      <c r="PQ55" s="52"/>
      <c r="PR55" s="52"/>
      <c r="PS55" s="52"/>
      <c r="PT55" s="52"/>
      <c r="PU55" s="52"/>
      <c r="PV55" s="52"/>
      <c r="PW55" s="52"/>
      <c r="PX55" s="52"/>
      <c r="PY55" s="52"/>
      <c r="PZ55" s="52"/>
      <c r="QA55" s="52"/>
      <c r="QB55" s="52"/>
      <c r="QC55" s="52"/>
      <c r="QD55" s="52"/>
      <c r="QE55" s="52"/>
      <c r="QF55" s="52"/>
      <c r="QG55" s="52"/>
      <c r="QH55" s="52"/>
      <c r="QI55" s="52"/>
      <c r="QJ55" s="52"/>
      <c r="QK55" s="52"/>
      <c r="QL55" s="52"/>
      <c r="QM55" s="52"/>
      <c r="QN55" s="52"/>
      <c r="QO55" s="52"/>
      <c r="QP55" s="52"/>
      <c r="QQ55" s="52"/>
      <c r="QR55" s="52"/>
      <c r="QS55" s="52"/>
      <c r="QT55" s="52"/>
      <c r="QU55" s="52"/>
      <c r="QV55" s="52"/>
      <c r="QW55" s="52"/>
      <c r="QX55" s="52"/>
      <c r="QY55" s="52"/>
      <c r="QZ55" s="52"/>
      <c r="RA55" s="52"/>
      <c r="RB55" s="52"/>
      <c r="RC55" s="52"/>
      <c r="RD55" s="52"/>
      <c r="RE55" s="52"/>
      <c r="RF55" s="52"/>
      <c r="RG55" s="52"/>
      <c r="RH55" s="52"/>
      <c r="RI55" s="52"/>
      <c r="RJ55" s="52"/>
      <c r="RK55" s="52"/>
      <c r="RL55" s="52"/>
      <c r="RM55" s="52"/>
      <c r="RN55" s="52"/>
      <c r="RO55" s="52"/>
      <c r="RP55" s="52"/>
      <c r="RQ55" s="52"/>
      <c r="RR55" s="52"/>
      <c r="RS55" s="52"/>
      <c r="RT55" s="52"/>
      <c r="RU55" s="52"/>
      <c r="RV55" s="52"/>
      <c r="RW55" s="52"/>
      <c r="RX55" s="52"/>
      <c r="RY55" s="52"/>
      <c r="RZ55" s="52"/>
      <c r="SA55" s="52"/>
      <c r="SB55" s="52"/>
      <c r="SC55" s="52"/>
      <c r="SD55" s="52"/>
      <c r="SE55" s="52"/>
      <c r="SF55" s="52"/>
      <c r="SG55" s="52"/>
      <c r="SH55" s="52"/>
      <c r="SI55" s="52"/>
      <c r="SJ55" s="52"/>
      <c r="SK55" s="52"/>
      <c r="SL55" s="52"/>
      <c r="SM55" s="52"/>
      <c r="SN55" s="52"/>
      <c r="SO55" s="52"/>
      <c r="SP55" s="52"/>
      <c r="SQ55" s="52"/>
      <c r="SR55" s="52"/>
      <c r="SS55" s="52"/>
      <c r="ST55" s="52"/>
      <c r="SU55" s="52"/>
      <c r="SV55" s="52"/>
      <c r="SW55" s="52"/>
      <c r="SX55" s="52"/>
      <c r="SY55" s="52"/>
      <c r="SZ55" s="52"/>
      <c r="TA55" s="52"/>
      <c r="TB55" s="52"/>
      <c r="TC55" s="52"/>
      <c r="TD55" s="52"/>
      <c r="TE55" s="52"/>
      <c r="TF55" s="52"/>
      <c r="TG55" s="52"/>
      <c r="TH55" s="52"/>
      <c r="TI55" s="52"/>
      <c r="TJ55" s="52"/>
      <c r="TK55" s="52"/>
      <c r="TL55" s="52"/>
      <c r="TM55" s="52"/>
      <c r="TN55" s="52"/>
      <c r="TO55" s="52"/>
      <c r="TP55" s="52"/>
      <c r="TQ55" s="52"/>
      <c r="TR55" s="52"/>
      <c r="TS55" s="52"/>
      <c r="TT55" s="52"/>
      <c r="TU55" s="52"/>
      <c r="TV55" s="52"/>
      <c r="TW55" s="52"/>
      <c r="TX55" s="52"/>
      <c r="TY55" s="52"/>
      <c r="TZ55" s="52"/>
      <c r="UA55" s="52"/>
      <c r="UB55" s="52"/>
      <c r="UC55" s="52"/>
      <c r="UD55" s="52"/>
      <c r="UE55" s="52"/>
      <c r="UF55" s="52"/>
      <c r="UG55" s="52"/>
      <c r="UH55" s="52"/>
      <c r="UI55" s="52"/>
      <c r="UJ55" s="52"/>
      <c r="UK55" s="52"/>
      <c r="UL55" s="52"/>
      <c r="UM55" s="52"/>
      <c r="UN55" s="52"/>
      <c r="UO55" s="52"/>
      <c r="UP55" s="52"/>
      <c r="UQ55" s="52"/>
      <c r="UR55" s="52"/>
      <c r="US55" s="52"/>
      <c r="UT55" s="52"/>
      <c r="UU55" s="52"/>
      <c r="UV55" s="52"/>
      <c r="UW55" s="52"/>
      <c r="UX55" s="52"/>
      <c r="UY55" s="52"/>
      <c r="UZ55" s="52"/>
      <c r="VA55" s="52"/>
      <c r="VB55" s="52"/>
      <c r="VC55" s="52"/>
      <c r="VD55" s="52"/>
      <c r="VE55" s="52"/>
      <c r="VF55" s="52"/>
      <c r="VG55" s="52"/>
      <c r="VH55" s="52"/>
      <c r="VI55" s="52"/>
      <c r="VJ55" s="52"/>
      <c r="VK55" s="52"/>
      <c r="VL55" s="52"/>
      <c r="VM55" s="52"/>
      <c r="VN55" s="52"/>
      <c r="VO55" s="52"/>
      <c r="VP55" s="52"/>
      <c r="VQ55" s="52"/>
      <c r="VR55" s="52"/>
      <c r="VS55" s="52"/>
      <c r="VT55" s="52"/>
      <c r="VU55" s="52"/>
      <c r="VV55" s="52"/>
      <c r="VW55" s="52"/>
      <c r="VX55" s="52"/>
      <c r="VY55" s="52"/>
      <c r="VZ55" s="52"/>
      <c r="WA55" s="52"/>
      <c r="WB55" s="52"/>
      <c r="WC55" s="52"/>
      <c r="WD55" s="52"/>
      <c r="WE55" s="52"/>
      <c r="WF55" s="52"/>
      <c r="WG55" s="52"/>
      <c r="WH55" s="52"/>
      <c r="WI55" s="52"/>
      <c r="WJ55" s="52"/>
      <c r="WK55" s="52"/>
      <c r="WL55" s="52"/>
      <c r="WM55" s="52"/>
      <c r="WN55" s="52"/>
      <c r="WO55" s="52"/>
      <c r="WP55" s="52"/>
      <c r="WQ55" s="52"/>
      <c r="WR55" s="52"/>
      <c r="WS55" s="52"/>
      <c r="WT55" s="52"/>
      <c r="WU55" s="52"/>
      <c r="WV55" s="52"/>
      <c r="WW55" s="52"/>
      <c r="WX55" s="52"/>
      <c r="WY55" s="52"/>
      <c r="WZ55" s="52"/>
      <c r="XA55" s="52"/>
      <c r="XB55" s="52"/>
      <c r="XC55" s="52"/>
      <c r="XD55" s="52"/>
      <c r="XE55" s="52"/>
      <c r="XF55" s="52"/>
      <c r="XG55" s="52"/>
      <c r="XH55" s="52"/>
      <c r="XI55" s="52"/>
      <c r="XJ55" s="52"/>
      <c r="XK55" s="52"/>
      <c r="XL55" s="52"/>
      <c r="XM55" s="52"/>
      <c r="XN55" s="52"/>
      <c r="XO55" s="52"/>
      <c r="XP55" s="52"/>
      <c r="XQ55" s="52"/>
      <c r="XR55" s="52"/>
      <c r="XS55" s="52"/>
      <c r="XT55" s="52"/>
      <c r="XU55" s="52"/>
      <c r="XV55" s="52"/>
      <c r="XW55" s="52"/>
      <c r="XX55" s="52"/>
      <c r="XY55" s="52"/>
      <c r="XZ55" s="52"/>
      <c r="YA55" s="52"/>
      <c r="YB55" s="52"/>
      <c r="YC55" s="52"/>
      <c r="YD55" s="52"/>
      <c r="YE55" s="52"/>
      <c r="YF55" s="52"/>
      <c r="YG55" s="52"/>
      <c r="YH55" s="52"/>
      <c r="YI55" s="52"/>
      <c r="YJ55" s="52"/>
      <c r="YK55" s="52"/>
      <c r="YL55" s="52"/>
      <c r="YM55" s="52"/>
      <c r="YN55" s="52"/>
      <c r="YO55" s="52"/>
      <c r="YP55" s="52"/>
      <c r="YQ55" s="52"/>
      <c r="YR55" s="52"/>
      <c r="YS55" s="52"/>
      <c r="YT55" s="52"/>
      <c r="YU55" s="52"/>
      <c r="YV55" s="52"/>
      <c r="YW55" s="52"/>
      <c r="YX55" s="52"/>
      <c r="YY55" s="52"/>
      <c r="YZ55" s="52"/>
      <c r="ZA55" s="52"/>
      <c r="ZB55" s="52"/>
      <c r="ZC55" s="52"/>
      <c r="ZD55" s="52"/>
      <c r="ZE55" s="52"/>
      <c r="ZF55" s="52"/>
      <c r="ZG55" s="52"/>
      <c r="ZH55" s="52"/>
      <c r="ZI55" s="52"/>
      <c r="ZJ55" s="52"/>
      <c r="ZK55" s="52"/>
      <c r="ZL55" s="52"/>
      <c r="ZM55" s="52"/>
      <c r="ZN55" s="52"/>
      <c r="ZO55" s="52"/>
      <c r="ZP55" s="52"/>
      <c r="ZQ55" s="52"/>
      <c r="ZR55" s="52"/>
      <c r="ZS55" s="52"/>
      <c r="ZT55" s="52"/>
      <c r="ZU55" s="52"/>
      <c r="ZV55" s="52"/>
      <c r="ZW55" s="52"/>
      <c r="ZX55" s="52"/>
      <c r="ZY55" s="52"/>
      <c r="ZZ55" s="52"/>
      <c r="AAA55" s="52"/>
      <c r="AAB55" s="52"/>
      <c r="AAC55" s="52"/>
      <c r="AAD55" s="52"/>
      <c r="AAE55" s="52"/>
      <c r="AAF55" s="52"/>
      <c r="AAG55" s="52"/>
      <c r="AAH55" s="52"/>
      <c r="AAI55" s="52"/>
      <c r="AAJ55" s="52"/>
      <c r="AAK55" s="52"/>
      <c r="AAL55" s="52"/>
      <c r="AAM55" s="52"/>
      <c r="AAN55" s="52"/>
      <c r="AAO55" s="52"/>
      <c r="AAP55" s="52"/>
      <c r="AAQ55" s="52"/>
      <c r="AAR55" s="52"/>
      <c r="AAS55" s="52"/>
      <c r="AAT55" s="52"/>
      <c r="AAU55" s="52"/>
      <c r="AAV55" s="52"/>
      <c r="AAW55" s="52"/>
      <c r="AAX55" s="52"/>
      <c r="AAY55" s="52"/>
      <c r="AAZ55" s="52"/>
      <c r="ABA55" s="52"/>
      <c r="ABB55" s="52"/>
      <c r="ABC55" s="52"/>
      <c r="ABD55" s="52"/>
      <c r="ABE55" s="52"/>
      <c r="ABF55" s="52"/>
      <c r="ABG55" s="52"/>
      <c r="ABH55" s="52"/>
      <c r="ABI55" s="52"/>
      <c r="ABJ55" s="52"/>
      <c r="ABK55" s="52"/>
      <c r="ABL55" s="52"/>
      <c r="ABM55" s="52"/>
      <c r="ABN55" s="52"/>
      <c r="ABO55" s="52"/>
      <c r="ABP55" s="52"/>
      <c r="ABQ55" s="52"/>
      <c r="ABR55" s="52"/>
      <c r="ABS55" s="52"/>
      <c r="ABT55" s="52"/>
      <c r="ABU55" s="52"/>
      <c r="ABV55" s="52"/>
      <c r="ABW55" s="52"/>
      <c r="ABX55" s="52"/>
      <c r="ABY55" s="52"/>
      <c r="ABZ55" s="52"/>
      <c r="ACA55" s="52"/>
      <c r="ACB55" s="52"/>
      <c r="ACC55" s="52"/>
      <c r="ACD55" s="52"/>
      <c r="ACE55" s="52"/>
      <c r="ACF55" s="52"/>
      <c r="ACG55" s="52"/>
      <c r="ACH55" s="52"/>
      <c r="ACI55" s="52"/>
      <c r="ACJ55" s="52"/>
      <c r="ACK55" s="52"/>
      <c r="ACL55" s="52"/>
      <c r="ACM55" s="52"/>
      <c r="ACN55" s="52"/>
      <c r="ACO55" s="52"/>
      <c r="ACP55" s="52"/>
      <c r="ACQ55" s="52"/>
      <c r="ACR55" s="52"/>
      <c r="ACS55" s="52"/>
      <c r="ACT55" s="52"/>
      <c r="ACU55" s="52"/>
      <c r="ACV55" s="52"/>
      <c r="ACW55" s="52"/>
      <c r="ACX55" s="52"/>
      <c r="ACY55" s="52"/>
      <c r="ACZ55" s="52"/>
      <c r="ADA55" s="52"/>
      <c r="ADB55" s="52"/>
      <c r="ADC55" s="52"/>
      <c r="ADD55" s="52"/>
      <c r="ADE55" s="52"/>
      <c r="ADF55" s="52"/>
      <c r="ADG55" s="52"/>
      <c r="ADH55" s="52"/>
      <c r="ADI55" s="52"/>
      <c r="ADJ55" s="52"/>
      <c r="ADK55" s="52"/>
      <c r="ADL55" s="52"/>
      <c r="ADM55" s="52"/>
      <c r="ADN55" s="52"/>
      <c r="ADO55" s="52"/>
      <c r="ADP55" s="52"/>
      <c r="ADQ55" s="52"/>
      <c r="ADR55" s="52"/>
      <c r="ADS55" s="52"/>
      <c r="ADT55" s="52"/>
      <c r="ADU55" s="52"/>
      <c r="ADV55" s="52"/>
      <c r="ADW55" s="52"/>
      <c r="ADX55" s="52"/>
      <c r="ADY55" s="52"/>
      <c r="ADZ55" s="52"/>
      <c r="AEA55" s="52"/>
      <c r="AEB55" s="52"/>
      <c r="AEC55" s="52"/>
      <c r="AED55" s="52"/>
      <c r="AEE55" s="52"/>
      <c r="AEF55" s="52"/>
      <c r="AEG55" s="52"/>
      <c r="AEH55" s="52"/>
      <c r="AEI55" s="52"/>
      <c r="AEJ55" s="52"/>
      <c r="AEK55" s="52"/>
      <c r="AEL55" s="52"/>
      <c r="AEM55" s="52"/>
      <c r="AEN55" s="52"/>
      <c r="AEO55" s="52"/>
      <c r="AEP55" s="52"/>
      <c r="AEQ55" s="52"/>
      <c r="AER55" s="52"/>
      <c r="AES55" s="52"/>
      <c r="AET55" s="52"/>
      <c r="AEU55" s="52"/>
      <c r="AEV55" s="52"/>
      <c r="AEW55" s="52"/>
      <c r="AEX55" s="52"/>
      <c r="AEY55" s="52"/>
      <c r="AEZ55" s="52"/>
      <c r="AFA55" s="52"/>
      <c r="AFB55" s="52"/>
      <c r="AFC55" s="52"/>
      <c r="AFD55" s="52"/>
      <c r="AFE55" s="52"/>
      <c r="AFF55" s="52"/>
      <c r="AFG55" s="52"/>
      <c r="AFH55" s="52"/>
      <c r="AFI55" s="52"/>
      <c r="AFJ55" s="52"/>
      <c r="AFK55" s="52"/>
      <c r="AFL55" s="52"/>
      <c r="AFM55" s="52"/>
      <c r="AFN55" s="52"/>
      <c r="AFO55" s="52"/>
      <c r="AFP55" s="52"/>
      <c r="AFQ55" s="52"/>
      <c r="AFR55" s="52"/>
      <c r="AFS55" s="52"/>
      <c r="AFT55" s="52"/>
      <c r="AFU55" s="52"/>
      <c r="AFV55" s="52"/>
      <c r="AFW55" s="52"/>
      <c r="AFX55" s="52"/>
      <c r="AFY55" s="52"/>
      <c r="AFZ55" s="52"/>
      <c r="AGA55" s="52"/>
      <c r="AGB55" s="52"/>
      <c r="AGC55" s="52"/>
      <c r="AGD55" s="52"/>
      <c r="AGE55" s="52"/>
      <c r="AGF55" s="52"/>
      <c r="AGG55" s="52"/>
      <c r="AGH55" s="52"/>
      <c r="AGI55" s="52"/>
      <c r="AGJ55" s="52"/>
      <c r="AGK55" s="52"/>
      <c r="AGL55" s="52"/>
      <c r="AGM55" s="52"/>
      <c r="AGN55" s="52"/>
      <c r="AGO55" s="52"/>
      <c r="AGP55" s="52"/>
      <c r="AGQ55" s="52"/>
      <c r="AGR55" s="52"/>
      <c r="AGS55" s="52"/>
      <c r="AGT55" s="52"/>
      <c r="AGU55" s="52"/>
      <c r="AGV55" s="52"/>
      <c r="AGW55" s="52"/>
      <c r="AGX55" s="52"/>
      <c r="AGY55" s="52"/>
      <c r="AGZ55" s="52"/>
      <c r="AHA55" s="52"/>
      <c r="AHB55" s="52"/>
      <c r="AHC55" s="52"/>
      <c r="AHD55" s="52"/>
      <c r="AHE55" s="52"/>
      <c r="AHF55" s="52"/>
      <c r="AHG55" s="52"/>
      <c r="AHH55" s="52"/>
      <c r="AHI55" s="52"/>
      <c r="AHJ55" s="52"/>
      <c r="AHK55" s="52"/>
      <c r="AHL55" s="52"/>
      <c r="AHM55" s="52"/>
      <c r="AHN55" s="52"/>
      <c r="AHO55" s="52"/>
      <c r="AHP55" s="52"/>
      <c r="AHQ55" s="52"/>
      <c r="AHR55" s="52"/>
      <c r="AHS55" s="52"/>
      <c r="AHT55" s="52"/>
      <c r="AHU55" s="52"/>
      <c r="AHV55" s="52"/>
      <c r="AHW55" s="52"/>
      <c r="AHX55" s="52"/>
      <c r="AHY55" s="52"/>
      <c r="AHZ55" s="52"/>
      <c r="AIA55" s="52"/>
      <c r="AIB55" s="52"/>
      <c r="AIC55" s="52"/>
      <c r="AID55" s="52"/>
      <c r="AIE55" s="52"/>
      <c r="AIF55" s="52"/>
      <c r="AIG55" s="52"/>
      <c r="AIH55" s="52"/>
      <c r="AII55" s="52"/>
      <c r="AIJ55" s="52"/>
      <c r="AIK55" s="52"/>
      <c r="AIL55" s="52"/>
      <c r="AIM55" s="52"/>
      <c r="AIN55" s="52"/>
      <c r="AIO55" s="52"/>
      <c r="AIP55" s="52"/>
      <c r="AIQ55" s="52"/>
      <c r="AIR55" s="52"/>
      <c r="AIS55" s="52"/>
      <c r="AIT55" s="52"/>
      <c r="AIU55" s="52"/>
      <c r="AIV55" s="52"/>
      <c r="AIW55" s="52"/>
      <c r="AIX55" s="52"/>
      <c r="AIY55" s="52"/>
      <c r="AIZ55" s="52"/>
      <c r="AJA55" s="52"/>
      <c r="AJB55" s="52"/>
      <c r="AJC55" s="52"/>
      <c r="AJD55" s="52"/>
      <c r="AJE55" s="52"/>
      <c r="AJF55" s="52"/>
      <c r="AJG55" s="52"/>
      <c r="AJH55" s="52"/>
      <c r="AJI55" s="52"/>
      <c r="AJJ55" s="52"/>
      <c r="AJK55" s="52"/>
      <c r="AJL55" s="52"/>
      <c r="AJM55" s="52"/>
      <c r="AJN55" s="52"/>
      <c r="AJO55" s="52"/>
      <c r="AJP55" s="52"/>
      <c r="AJQ55" s="52"/>
      <c r="AJR55" s="52"/>
      <c r="AJS55" s="52"/>
      <c r="AJT55" s="52"/>
      <c r="AJU55" s="52"/>
      <c r="AJV55" s="52"/>
      <c r="AJW55" s="52"/>
      <c r="AJX55" s="52"/>
      <c r="AJY55" s="52"/>
      <c r="AJZ55" s="52"/>
      <c r="AKA55" s="52"/>
      <c r="AKB55" s="52"/>
      <c r="AKC55" s="52"/>
      <c r="AKD55" s="52"/>
      <c r="AKE55" s="52"/>
      <c r="AKF55" s="52"/>
      <c r="AKG55" s="52"/>
      <c r="AKH55" s="52"/>
      <c r="AKI55" s="52"/>
      <c r="AKJ55" s="52"/>
      <c r="AKK55" s="52"/>
      <c r="AKL55" s="52"/>
      <c r="AKM55" s="52"/>
      <c r="AKN55" s="52"/>
      <c r="AKO55" s="52"/>
      <c r="AKP55" s="52"/>
      <c r="AKQ55" s="52"/>
      <c r="AKR55" s="52"/>
      <c r="AKS55" s="52"/>
      <c r="AKT55" s="52"/>
      <c r="AKU55" s="52"/>
      <c r="AKV55" s="52"/>
      <c r="AKW55" s="52"/>
      <c r="AKX55" s="52"/>
      <c r="AKY55" s="52"/>
      <c r="AKZ55" s="52"/>
      <c r="ALA55" s="52"/>
      <c r="ALB55" s="52"/>
      <c r="ALC55" s="52"/>
      <c r="ALD55" s="52"/>
      <c r="ALE55" s="52"/>
      <c r="ALF55" s="52"/>
      <c r="ALG55" s="52"/>
      <c r="ALH55" s="52"/>
      <c r="ALI55" s="52"/>
      <c r="ALJ55" s="52"/>
      <c r="ALK55" s="52"/>
      <c r="ALL55" s="52"/>
      <c r="ALM55" s="52"/>
      <c r="ALN55" s="52"/>
      <c r="ALO55" s="52"/>
      <c r="ALP55" s="52"/>
      <c r="ALQ55" s="52"/>
      <c r="ALR55" s="52"/>
      <c r="ALS55" s="52"/>
      <c r="ALT55" s="52"/>
      <c r="ALU55" s="52"/>
      <c r="ALV55" s="52"/>
      <c r="ALW55" s="52"/>
      <c r="ALX55" s="52"/>
      <c r="ALY55" s="52"/>
      <c r="ALZ55" s="52"/>
      <c r="AMA55" s="52"/>
      <c r="AMB55" s="52"/>
      <c r="AMC55" s="52"/>
      <c r="AMD55" s="52"/>
      <c r="AME55" s="52"/>
      <c r="AMF55" s="52"/>
      <c r="AMG55" s="52"/>
      <c r="AMH55" s="52"/>
      <c r="AMI55" s="52"/>
      <c r="AMJ55" s="52"/>
      <c r="AMK55" s="52"/>
      <c r="AML55" s="52"/>
      <c r="AMM55" s="52"/>
      <c r="AMN55" s="52"/>
      <c r="AMO55" s="52"/>
      <c r="AMP55" s="52"/>
      <c r="AMQ55" s="52"/>
      <c r="AMR55" s="52"/>
      <c r="AMS55" s="52"/>
      <c r="AMT55" s="52"/>
      <c r="AMU55" s="52"/>
      <c r="AMV55" s="52"/>
      <c r="AMW55" s="52"/>
      <c r="AMX55" s="52"/>
      <c r="AMY55" s="52"/>
      <c r="AMZ55" s="52"/>
      <c r="ANA55" s="52"/>
      <c r="ANB55" s="52"/>
      <c r="ANC55" s="52"/>
      <c r="AND55" s="52"/>
      <c r="ANE55" s="52"/>
      <c r="ANF55" s="52"/>
      <c r="ANG55" s="52"/>
      <c r="ANH55" s="52"/>
      <c r="ANI55" s="52"/>
      <c r="ANJ55" s="52"/>
      <c r="ANK55" s="52"/>
      <c r="ANL55" s="52"/>
      <c r="ANM55" s="52"/>
      <c r="ANN55" s="52"/>
      <c r="ANO55" s="52"/>
      <c r="ANP55" s="52"/>
      <c r="ANQ55" s="52"/>
      <c r="ANR55" s="52"/>
      <c r="ANS55" s="52"/>
      <c r="ANT55" s="52"/>
      <c r="ANU55" s="52"/>
      <c r="ANV55" s="52"/>
      <c r="ANW55" s="52"/>
      <c r="ANX55" s="52"/>
      <c r="ANY55" s="52"/>
      <c r="ANZ55" s="52"/>
      <c r="AOA55" s="52"/>
      <c r="AOB55" s="52"/>
      <c r="AOC55" s="52"/>
      <c r="AOD55" s="52"/>
      <c r="AOE55" s="52"/>
      <c r="AOF55" s="52"/>
      <c r="AOG55" s="52"/>
      <c r="AOH55" s="52"/>
      <c r="AOI55" s="52"/>
      <c r="AOJ55" s="52"/>
      <c r="AOK55" s="52"/>
      <c r="AOL55" s="52"/>
      <c r="AOM55" s="52"/>
      <c r="AON55" s="52"/>
      <c r="AOO55" s="52"/>
      <c r="AOP55" s="52"/>
      <c r="AOQ55" s="52"/>
      <c r="AOR55" s="52"/>
      <c r="AOS55" s="52"/>
      <c r="AOT55" s="52"/>
      <c r="AOU55" s="52"/>
      <c r="AOV55" s="52"/>
      <c r="AOW55" s="52"/>
      <c r="AOX55" s="52"/>
      <c r="AOY55" s="52"/>
      <c r="AOZ55" s="52"/>
      <c r="APA55" s="52"/>
      <c r="APB55" s="52"/>
      <c r="APC55" s="52"/>
      <c r="APD55" s="52"/>
      <c r="APE55" s="52"/>
      <c r="APF55" s="52"/>
      <c r="APG55" s="52"/>
      <c r="APH55" s="52"/>
      <c r="API55" s="52"/>
      <c r="APJ55" s="52"/>
      <c r="APK55" s="52"/>
      <c r="APL55" s="52"/>
      <c r="APM55" s="52"/>
      <c r="APN55" s="52"/>
      <c r="APO55" s="52"/>
      <c r="APP55" s="52"/>
      <c r="APQ55" s="52"/>
      <c r="APR55" s="52"/>
      <c r="APS55" s="52"/>
      <c r="APT55" s="52"/>
      <c r="APU55" s="52"/>
      <c r="APV55" s="52"/>
      <c r="APW55" s="52"/>
      <c r="APX55" s="52"/>
      <c r="APY55" s="52"/>
      <c r="APZ55" s="52"/>
      <c r="AQA55" s="52"/>
      <c r="AQB55" s="52"/>
      <c r="AQC55" s="52"/>
      <c r="AQD55" s="52"/>
      <c r="AQE55" s="52"/>
      <c r="AQF55" s="52"/>
      <c r="AQG55" s="52"/>
      <c r="AQH55" s="52"/>
      <c r="AQI55" s="52"/>
      <c r="AQJ55" s="52"/>
      <c r="AQK55" s="52"/>
      <c r="AQL55" s="52"/>
      <c r="AQM55" s="52"/>
      <c r="AQN55" s="52"/>
      <c r="AQO55" s="52"/>
      <c r="AQP55" s="52"/>
      <c r="AQQ55" s="52"/>
      <c r="AQR55" s="52"/>
      <c r="AQS55" s="52"/>
      <c r="AQT55" s="52"/>
      <c r="AQU55" s="52"/>
      <c r="AQV55" s="52"/>
      <c r="AQW55" s="52"/>
      <c r="AQX55" s="52"/>
      <c r="AQY55" s="52"/>
      <c r="AQZ55" s="52"/>
      <c r="ARA55" s="52"/>
      <c r="ARB55" s="52"/>
      <c r="ARC55" s="52"/>
      <c r="ARD55" s="52"/>
      <c r="ARE55" s="52"/>
      <c r="ARF55" s="52"/>
      <c r="ARG55" s="52"/>
      <c r="ARH55" s="52"/>
      <c r="ARI55" s="52"/>
      <c r="ARJ55" s="52"/>
      <c r="ARK55" s="52"/>
      <c r="ARL55" s="52"/>
      <c r="ARM55" s="52"/>
      <c r="ARN55" s="52"/>
      <c r="ARO55" s="52"/>
      <c r="ARP55" s="52"/>
      <c r="ARQ55" s="52"/>
      <c r="ARR55" s="52"/>
      <c r="ARS55" s="52"/>
      <c r="ART55" s="52"/>
      <c r="ARU55" s="52"/>
      <c r="ARV55" s="52"/>
      <c r="ARW55" s="52"/>
      <c r="ARX55" s="52"/>
      <c r="ARY55" s="52"/>
      <c r="ARZ55" s="52"/>
      <c r="ASA55" s="52"/>
      <c r="ASB55" s="52"/>
      <c r="ASC55" s="52"/>
      <c r="ASD55" s="52"/>
      <c r="ASE55" s="52"/>
      <c r="ASF55" s="52"/>
      <c r="ASG55" s="52"/>
      <c r="ASH55" s="52"/>
      <c r="ASI55" s="52"/>
      <c r="ASJ55" s="52"/>
      <c r="ASK55" s="52"/>
      <c r="ASL55" s="52"/>
      <c r="ASM55" s="52"/>
      <c r="ASN55" s="52"/>
      <c r="ASO55" s="52"/>
      <c r="ASP55" s="52"/>
      <c r="ASQ55" s="52"/>
      <c r="ASR55" s="52"/>
      <c r="ASS55" s="52"/>
      <c r="AST55" s="52"/>
      <c r="ASU55" s="52"/>
      <c r="ASV55" s="52"/>
      <c r="ASW55" s="52"/>
      <c r="ASX55" s="52"/>
      <c r="ASY55" s="52"/>
      <c r="ASZ55" s="52"/>
      <c r="ATA55" s="52"/>
      <c r="ATB55" s="52"/>
      <c r="ATC55" s="52"/>
      <c r="ATD55" s="52"/>
      <c r="ATE55" s="52"/>
      <c r="ATF55" s="52"/>
      <c r="ATG55" s="52"/>
      <c r="ATH55" s="52"/>
      <c r="ATI55" s="52"/>
      <c r="ATJ55" s="52"/>
      <c r="ATK55" s="52"/>
      <c r="ATL55" s="52"/>
      <c r="ATM55" s="52"/>
      <c r="ATN55" s="52"/>
      <c r="ATO55" s="52"/>
      <c r="ATP55" s="52"/>
      <c r="ATQ55" s="52"/>
      <c r="ATR55" s="52"/>
      <c r="ATS55" s="52"/>
      <c r="ATT55" s="52"/>
      <c r="ATU55" s="52"/>
      <c r="ATV55" s="52"/>
      <c r="ATW55" s="52"/>
      <c r="ATX55" s="52"/>
      <c r="ATY55" s="52"/>
      <c r="ATZ55" s="52"/>
      <c r="AUA55" s="52"/>
      <c r="AUB55" s="52"/>
      <c r="AUC55" s="52"/>
      <c r="AUD55" s="52"/>
      <c r="AUE55" s="52"/>
      <c r="AUF55" s="52"/>
      <c r="AUG55" s="52"/>
      <c r="AUH55" s="52"/>
      <c r="AUI55" s="52"/>
      <c r="AUJ55" s="52"/>
      <c r="AUK55" s="52"/>
      <c r="AUL55" s="52"/>
      <c r="AUM55" s="52"/>
      <c r="AUN55" s="52"/>
      <c r="AUO55" s="52"/>
      <c r="AUP55" s="52"/>
      <c r="AUQ55" s="52"/>
      <c r="AUR55" s="52"/>
      <c r="AUS55" s="52"/>
      <c r="AUT55" s="52"/>
      <c r="AUU55" s="52"/>
      <c r="AUV55" s="52"/>
      <c r="AUW55" s="52"/>
      <c r="AUX55" s="52"/>
      <c r="AUY55" s="52"/>
      <c r="AUZ55" s="52"/>
      <c r="AVA55" s="52"/>
      <c r="AVB55" s="52"/>
      <c r="AVC55" s="52"/>
      <c r="AVD55" s="52"/>
      <c r="AVE55" s="52"/>
      <c r="AVF55" s="52"/>
      <c r="AVG55" s="52"/>
      <c r="AVH55" s="52"/>
      <c r="AVI55" s="52"/>
      <c r="AVJ55" s="52"/>
      <c r="AVK55" s="52"/>
      <c r="AVL55" s="52"/>
      <c r="AVM55" s="52"/>
      <c r="AVN55" s="52"/>
      <c r="AVO55" s="52"/>
      <c r="AVP55" s="52"/>
      <c r="AVQ55" s="52"/>
      <c r="AVR55" s="52"/>
      <c r="AVS55" s="52"/>
      <c r="AVT55" s="52"/>
      <c r="AVU55" s="52"/>
      <c r="AVV55" s="52"/>
      <c r="AVW55" s="52"/>
      <c r="AVX55" s="52"/>
      <c r="AVY55" s="52"/>
      <c r="AVZ55" s="52"/>
      <c r="AWA55" s="52"/>
      <c r="AWB55" s="52"/>
      <c r="AWC55" s="52"/>
      <c r="AWD55" s="52"/>
      <c r="AWE55" s="52"/>
      <c r="AWF55" s="52"/>
      <c r="AWG55" s="52"/>
      <c r="AWH55" s="52"/>
      <c r="AWI55" s="52"/>
      <c r="AWJ55" s="52"/>
      <c r="AWK55" s="52"/>
      <c r="AWL55" s="52"/>
      <c r="AWM55" s="52"/>
      <c r="AWN55" s="52"/>
      <c r="AWO55" s="52"/>
      <c r="AWP55" s="52"/>
      <c r="AWQ55" s="52"/>
      <c r="AWR55" s="52"/>
      <c r="AWS55" s="52"/>
      <c r="AWT55" s="52"/>
      <c r="AWU55" s="52"/>
      <c r="AWV55" s="52"/>
      <c r="AWW55" s="52"/>
      <c r="AWX55" s="52"/>
      <c r="AWY55" s="52"/>
      <c r="AWZ55" s="52"/>
      <c r="AXA55" s="52"/>
      <c r="AXB55" s="52"/>
      <c r="AXC55" s="52"/>
      <c r="AXD55" s="52"/>
      <c r="AXE55" s="52"/>
      <c r="AXF55" s="52"/>
      <c r="AXG55" s="52"/>
      <c r="AXH55" s="52"/>
      <c r="AXI55" s="52"/>
      <c r="AXJ55" s="52"/>
      <c r="AXK55" s="52"/>
      <c r="AXL55" s="52"/>
      <c r="AXM55" s="52"/>
      <c r="AXN55" s="52"/>
      <c r="AXO55" s="52"/>
      <c r="AXP55" s="52"/>
      <c r="AXQ55" s="52"/>
      <c r="AXR55" s="52"/>
      <c r="AXS55" s="52"/>
      <c r="AXT55" s="52"/>
      <c r="AXU55" s="52"/>
      <c r="AXV55" s="52"/>
      <c r="AXW55" s="52"/>
      <c r="AXX55" s="52"/>
      <c r="AXY55" s="52"/>
      <c r="AXZ55" s="52"/>
      <c r="AYA55" s="52"/>
      <c r="AYB55" s="52"/>
      <c r="AYC55" s="52"/>
      <c r="AYD55" s="52"/>
      <c r="AYE55" s="52"/>
      <c r="AYF55" s="52"/>
      <c r="AYG55" s="52"/>
      <c r="AYH55" s="52"/>
      <c r="AYI55" s="52"/>
      <c r="AYJ55" s="52"/>
      <c r="AYK55" s="52"/>
      <c r="AYL55" s="52"/>
      <c r="AYM55" s="52"/>
      <c r="AYN55" s="52"/>
      <c r="AYO55" s="52"/>
      <c r="AYP55" s="52"/>
      <c r="AYQ55" s="52"/>
      <c r="AYR55" s="52"/>
      <c r="AYS55" s="52"/>
      <c r="AYT55" s="52"/>
      <c r="AYU55" s="52"/>
      <c r="AYV55" s="52"/>
      <c r="AYW55" s="52"/>
      <c r="AYX55" s="52"/>
      <c r="AYY55" s="52"/>
      <c r="AYZ55" s="52"/>
      <c r="AZA55" s="52"/>
      <c r="AZB55" s="52"/>
      <c r="AZC55" s="52"/>
      <c r="AZD55" s="52"/>
      <c r="AZE55" s="52"/>
      <c r="AZF55" s="52"/>
      <c r="AZG55" s="52"/>
      <c r="AZH55" s="52"/>
      <c r="AZI55" s="52"/>
      <c r="AZJ55" s="52"/>
      <c r="AZK55" s="52"/>
      <c r="AZL55" s="52"/>
      <c r="AZM55" s="52"/>
      <c r="AZN55" s="52"/>
      <c r="AZO55" s="52"/>
      <c r="AZP55" s="52"/>
      <c r="AZQ55" s="52"/>
      <c r="AZR55" s="52"/>
      <c r="AZS55" s="52"/>
      <c r="AZT55" s="52"/>
      <c r="AZU55" s="52"/>
      <c r="AZV55" s="52"/>
      <c r="AZW55" s="52"/>
      <c r="AZX55" s="52"/>
      <c r="AZY55" s="52"/>
      <c r="AZZ55" s="52"/>
      <c r="BAA55" s="52"/>
      <c r="BAB55" s="52"/>
      <c r="BAC55" s="52"/>
      <c r="BAD55" s="52"/>
      <c r="BAE55" s="52"/>
      <c r="BAF55" s="52"/>
      <c r="BAG55" s="52"/>
      <c r="BAH55" s="52"/>
      <c r="BAI55" s="52"/>
      <c r="BAJ55" s="52"/>
      <c r="BAK55" s="52"/>
      <c r="BAL55" s="52"/>
      <c r="BAM55" s="52"/>
      <c r="BAN55" s="52"/>
      <c r="BAO55" s="52"/>
      <c r="BAP55" s="52"/>
      <c r="BAQ55" s="52"/>
      <c r="BAR55" s="52"/>
      <c r="BAS55" s="52"/>
      <c r="BAT55" s="52"/>
      <c r="BAU55" s="52"/>
      <c r="BAV55" s="52"/>
      <c r="BAW55" s="52"/>
      <c r="BAX55" s="52"/>
      <c r="BAY55" s="52"/>
      <c r="BAZ55" s="52"/>
      <c r="BBA55" s="52"/>
      <c r="BBB55" s="52"/>
      <c r="BBC55" s="52"/>
      <c r="BBD55" s="52"/>
      <c r="BBE55" s="52"/>
      <c r="BBF55" s="52"/>
      <c r="BBG55" s="52"/>
      <c r="BBH55" s="52"/>
      <c r="BBI55" s="52"/>
      <c r="BBJ55" s="52"/>
      <c r="BBK55" s="52"/>
      <c r="BBL55" s="52"/>
      <c r="BBM55" s="52"/>
      <c r="BBN55" s="52"/>
      <c r="BBO55" s="52"/>
      <c r="BBP55" s="52"/>
      <c r="BBQ55" s="52"/>
      <c r="BBR55" s="52"/>
      <c r="BBS55" s="52"/>
      <c r="BBT55" s="52"/>
      <c r="BBU55" s="52"/>
      <c r="BBV55" s="52"/>
      <c r="BBW55" s="52"/>
      <c r="BBX55" s="52"/>
      <c r="BBY55" s="52"/>
      <c r="BBZ55" s="52"/>
      <c r="BCA55" s="52"/>
      <c r="BCB55" s="52"/>
      <c r="BCC55" s="52"/>
      <c r="BCD55" s="52"/>
      <c r="BCE55" s="52"/>
      <c r="BCF55" s="52"/>
      <c r="BCG55" s="52"/>
      <c r="BCH55" s="52"/>
      <c r="BCI55" s="52"/>
      <c r="BCJ55" s="52"/>
      <c r="BCK55" s="52"/>
      <c r="BCL55" s="52"/>
      <c r="BCM55" s="52"/>
      <c r="BCN55" s="52"/>
      <c r="BCO55" s="52"/>
      <c r="BCP55" s="52"/>
      <c r="BCQ55" s="52"/>
      <c r="BCR55" s="52"/>
      <c r="BCS55" s="52"/>
      <c r="BCT55" s="52"/>
      <c r="BCU55" s="52"/>
      <c r="BCV55" s="52"/>
      <c r="BCW55" s="52"/>
      <c r="BCX55" s="52"/>
      <c r="BCY55" s="52"/>
      <c r="BCZ55" s="52"/>
      <c r="BDA55" s="52"/>
      <c r="BDB55" s="52"/>
      <c r="BDC55" s="52"/>
      <c r="BDD55" s="52"/>
      <c r="BDE55" s="52"/>
      <c r="BDF55" s="52"/>
      <c r="BDG55" s="52"/>
      <c r="BDH55" s="52"/>
      <c r="BDI55" s="52"/>
      <c r="BDJ55" s="52"/>
      <c r="BDK55" s="52"/>
      <c r="BDL55" s="52"/>
      <c r="BDM55" s="52"/>
      <c r="BDN55" s="52"/>
      <c r="BDO55" s="52"/>
      <c r="BDP55" s="52"/>
      <c r="BDQ55" s="52"/>
      <c r="BDR55" s="52"/>
      <c r="BDS55" s="52"/>
      <c r="BDT55" s="52"/>
      <c r="BDU55" s="52"/>
      <c r="BDV55" s="52"/>
      <c r="BDW55" s="52"/>
      <c r="BDX55" s="52"/>
      <c r="BDY55" s="52"/>
      <c r="BDZ55" s="52"/>
      <c r="BEA55" s="52"/>
      <c r="BEB55" s="52"/>
      <c r="BEC55" s="52"/>
      <c r="BED55" s="52"/>
      <c r="BEE55" s="52"/>
      <c r="BEF55" s="52"/>
      <c r="BEG55" s="52"/>
      <c r="BEH55" s="52"/>
      <c r="BEI55" s="52"/>
      <c r="BEJ55" s="52"/>
      <c r="BEK55" s="52"/>
      <c r="BEL55" s="52"/>
      <c r="BEM55" s="52"/>
      <c r="BEN55" s="52"/>
      <c r="BEO55" s="52"/>
      <c r="BEP55" s="52"/>
      <c r="BEQ55" s="52"/>
      <c r="BER55" s="52"/>
      <c r="BES55" s="52"/>
      <c r="BET55" s="52"/>
      <c r="BEU55" s="52"/>
      <c r="BEV55" s="52"/>
      <c r="BEW55" s="52"/>
      <c r="BEX55" s="52"/>
      <c r="BEY55" s="52"/>
      <c r="BEZ55" s="52"/>
      <c r="BFA55" s="52"/>
      <c r="BFB55" s="52"/>
      <c r="BFC55" s="52"/>
      <c r="BFD55" s="52"/>
      <c r="BFE55" s="52"/>
      <c r="BFF55" s="52"/>
      <c r="BFG55" s="52"/>
      <c r="BFH55" s="52"/>
      <c r="BFI55" s="52"/>
      <c r="BFJ55" s="52"/>
      <c r="BFK55" s="52"/>
      <c r="BFL55" s="52"/>
      <c r="BFM55" s="52"/>
      <c r="BFN55" s="52"/>
      <c r="BFO55" s="52"/>
      <c r="BFP55" s="52"/>
      <c r="BFQ55" s="52"/>
      <c r="BFR55" s="52"/>
      <c r="BFS55" s="52"/>
      <c r="BFT55" s="52"/>
      <c r="BFU55" s="52"/>
      <c r="BFV55" s="52"/>
      <c r="BFW55" s="52"/>
      <c r="BFX55" s="52"/>
      <c r="BFY55" s="52"/>
      <c r="BFZ55" s="52"/>
      <c r="BGA55" s="52"/>
      <c r="BGB55" s="52"/>
      <c r="BGC55" s="52"/>
      <c r="BGD55" s="52"/>
      <c r="BGE55" s="52"/>
      <c r="BGF55" s="52"/>
      <c r="BGG55" s="52"/>
      <c r="BGH55" s="52"/>
      <c r="BGI55" s="52"/>
      <c r="BGJ55" s="52"/>
      <c r="BGK55" s="52"/>
      <c r="BGL55" s="52"/>
      <c r="BGM55" s="52"/>
      <c r="BGN55" s="52"/>
      <c r="BGO55" s="52"/>
      <c r="BGP55" s="52"/>
      <c r="BGQ55" s="52"/>
      <c r="BGR55" s="52"/>
      <c r="BGS55" s="52"/>
      <c r="BGT55" s="52"/>
      <c r="BGU55" s="52"/>
      <c r="BGV55" s="52"/>
      <c r="BGW55" s="52"/>
      <c r="BGX55" s="52"/>
      <c r="BGY55" s="52"/>
      <c r="BGZ55" s="52"/>
      <c r="BHA55" s="52"/>
      <c r="BHB55" s="52"/>
      <c r="BHC55" s="52"/>
      <c r="BHD55" s="52"/>
      <c r="BHE55" s="52"/>
      <c r="BHF55" s="52"/>
      <c r="BHG55" s="52"/>
      <c r="BHH55" s="52"/>
      <c r="BHI55" s="52"/>
      <c r="BHJ55" s="52"/>
      <c r="BHK55" s="52"/>
      <c r="BHL55" s="52"/>
      <c r="BHM55" s="52"/>
      <c r="BHN55" s="52"/>
      <c r="BHO55" s="52"/>
      <c r="BHP55" s="52"/>
      <c r="BHQ55" s="52"/>
      <c r="BHR55" s="52"/>
      <c r="BHS55" s="52"/>
      <c r="BHT55" s="52"/>
      <c r="BHU55" s="52"/>
      <c r="BHV55" s="52"/>
      <c r="BHW55" s="52"/>
      <c r="BHX55" s="52"/>
      <c r="BHY55" s="52"/>
      <c r="BHZ55" s="52"/>
      <c r="BIA55" s="52"/>
      <c r="BIB55" s="52"/>
      <c r="BIC55" s="52"/>
      <c r="BID55" s="52"/>
      <c r="BIE55" s="52"/>
      <c r="BIF55" s="52"/>
      <c r="BIG55" s="52"/>
      <c r="BIH55" s="52"/>
      <c r="BII55" s="52"/>
      <c r="BIJ55" s="52"/>
      <c r="BIK55" s="52"/>
      <c r="BIL55" s="52"/>
      <c r="BIM55" s="52"/>
      <c r="BIN55" s="52"/>
      <c r="BIO55" s="52"/>
      <c r="BIP55" s="52"/>
      <c r="BIQ55" s="52"/>
      <c r="BIR55" s="52"/>
      <c r="BIS55" s="52"/>
      <c r="BIT55" s="52"/>
      <c r="BIU55" s="52"/>
      <c r="BIV55" s="52"/>
      <c r="BIW55" s="52"/>
      <c r="BIX55" s="52"/>
      <c r="BIY55" s="52"/>
      <c r="BIZ55" s="52"/>
      <c r="BJA55" s="52"/>
      <c r="BJB55" s="52"/>
      <c r="BJC55" s="52"/>
      <c r="BJD55" s="52"/>
      <c r="BJE55" s="52"/>
      <c r="BJF55" s="52"/>
      <c r="BJG55" s="52"/>
      <c r="BJH55" s="52"/>
      <c r="BJI55" s="52"/>
      <c r="BJJ55" s="52"/>
      <c r="BJK55" s="52"/>
      <c r="BJL55" s="52"/>
      <c r="BJM55" s="52"/>
      <c r="BJN55" s="52"/>
      <c r="BJO55" s="52"/>
      <c r="BJP55" s="52"/>
      <c r="BJQ55" s="52"/>
      <c r="BJR55" s="52"/>
      <c r="BJS55" s="52"/>
      <c r="BJT55" s="52"/>
      <c r="BJU55" s="52"/>
      <c r="BJV55" s="52"/>
      <c r="BJW55" s="52"/>
      <c r="BJX55" s="52"/>
      <c r="BJY55" s="52"/>
      <c r="BJZ55" s="52"/>
      <c r="BKA55" s="52"/>
      <c r="BKB55" s="52"/>
      <c r="BKC55" s="52"/>
      <c r="BKD55" s="52"/>
      <c r="BKE55" s="52"/>
      <c r="BKF55" s="52"/>
      <c r="BKG55" s="52"/>
      <c r="BKH55" s="52"/>
      <c r="BKI55" s="52"/>
      <c r="BKJ55" s="52"/>
      <c r="BKK55" s="52"/>
      <c r="BKL55" s="52"/>
      <c r="BKM55" s="52"/>
      <c r="BKN55" s="52"/>
      <c r="BKO55" s="52"/>
      <c r="BKP55" s="52"/>
      <c r="BKQ55" s="52"/>
      <c r="BKR55" s="52"/>
      <c r="BKS55" s="52"/>
      <c r="BKT55" s="52"/>
      <c r="BKU55" s="52"/>
      <c r="BKV55" s="52"/>
      <c r="BKW55" s="52"/>
      <c r="BKX55" s="52"/>
      <c r="BKY55" s="52"/>
      <c r="BKZ55" s="52"/>
      <c r="BLA55" s="52"/>
      <c r="BLB55" s="52"/>
      <c r="BLC55" s="52"/>
      <c r="BLD55" s="52"/>
      <c r="BLE55" s="52"/>
      <c r="BLF55" s="52"/>
      <c r="BLG55" s="52"/>
      <c r="BLH55" s="52"/>
      <c r="BLI55" s="52"/>
      <c r="BLJ55" s="52"/>
      <c r="BLK55" s="52"/>
      <c r="BLL55" s="52"/>
      <c r="BLM55" s="52"/>
      <c r="BLN55" s="52"/>
      <c r="BLO55" s="52"/>
      <c r="BLP55" s="52"/>
      <c r="BLQ55" s="52"/>
      <c r="BLR55" s="52"/>
      <c r="BLS55" s="52"/>
      <c r="BLT55" s="52"/>
      <c r="BLU55" s="52"/>
      <c r="BLV55" s="52"/>
      <c r="BLW55" s="52"/>
      <c r="BLX55" s="52"/>
      <c r="BLY55" s="52"/>
      <c r="BLZ55" s="52"/>
      <c r="BMA55" s="52"/>
      <c r="BMB55" s="52"/>
      <c r="BMC55" s="52"/>
      <c r="BMD55" s="52"/>
      <c r="BME55" s="52"/>
      <c r="BMF55" s="52"/>
      <c r="BMG55" s="52"/>
      <c r="BMH55" s="52"/>
      <c r="BMI55" s="52"/>
      <c r="BMJ55" s="52"/>
      <c r="BMK55" s="52"/>
      <c r="BML55" s="52"/>
      <c r="BMM55" s="52"/>
      <c r="BMN55" s="52"/>
      <c r="BMO55" s="52"/>
      <c r="BMP55" s="52"/>
      <c r="BMQ55" s="52"/>
      <c r="BMR55" s="52"/>
      <c r="BMS55" s="52"/>
      <c r="BMT55" s="52"/>
      <c r="BMU55" s="52"/>
      <c r="BMV55" s="52"/>
      <c r="BMW55" s="52"/>
      <c r="BMX55" s="52"/>
      <c r="BMY55" s="52"/>
      <c r="BMZ55" s="52"/>
      <c r="BNA55" s="52"/>
      <c r="BNB55" s="52"/>
      <c r="BNC55" s="52"/>
      <c r="BND55" s="52"/>
      <c r="BNE55" s="52"/>
      <c r="BNF55" s="52"/>
      <c r="BNG55" s="52"/>
      <c r="BNH55" s="52"/>
      <c r="BNI55" s="52"/>
      <c r="BNJ55" s="52"/>
      <c r="BNK55" s="52"/>
      <c r="BNL55" s="52"/>
      <c r="BNM55" s="52"/>
      <c r="BNN55" s="52"/>
      <c r="BNO55" s="52"/>
      <c r="BNP55" s="52"/>
      <c r="BNQ55" s="52"/>
      <c r="BNR55" s="52"/>
      <c r="BNS55" s="52"/>
      <c r="BNT55" s="52"/>
      <c r="BNU55" s="52"/>
      <c r="BNV55" s="52"/>
      <c r="BNW55" s="52"/>
      <c r="BNX55" s="52"/>
      <c r="BNY55" s="52"/>
      <c r="BNZ55" s="52"/>
      <c r="BOA55" s="52"/>
      <c r="BOB55" s="52"/>
      <c r="BOC55" s="52"/>
      <c r="BOD55" s="52"/>
      <c r="BOE55" s="52"/>
      <c r="BOF55" s="52"/>
      <c r="BOG55" s="52"/>
      <c r="BOH55" s="52"/>
      <c r="BOI55" s="52"/>
      <c r="BOJ55" s="52"/>
      <c r="BOK55" s="52"/>
      <c r="BOL55" s="52"/>
      <c r="BOM55" s="52"/>
      <c r="BON55" s="52"/>
      <c r="BOO55" s="52"/>
      <c r="BOP55" s="52"/>
      <c r="BOQ55" s="52"/>
    </row>
    <row r="56" spans="1:1759" s="25" customFormat="1" ht="40.5" customHeight="1" x14ac:dyDescent="0.2">
      <c r="A56" s="6"/>
      <c r="B56" s="6"/>
      <c r="C56" s="6"/>
      <c r="D56" s="7"/>
      <c r="E56" s="16" t="s">
        <v>12</v>
      </c>
      <c r="F56" s="12"/>
      <c r="G56" s="12"/>
      <c r="H56" s="9">
        <f>H57+H58+H59</f>
        <v>4200000.8</v>
      </c>
      <c r="I56" s="9">
        <f>I57+I58+I59</f>
        <v>-5000</v>
      </c>
      <c r="J56" s="9">
        <f t="shared" ref="J56" si="13">J57+J58+J59</f>
        <v>4195000.8</v>
      </c>
      <c r="K56" s="6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  <c r="JB56" s="52"/>
      <c r="JC56" s="52"/>
      <c r="JD56" s="52"/>
      <c r="JE56" s="52"/>
      <c r="JF56" s="52"/>
      <c r="JG56" s="52"/>
      <c r="JH56" s="52"/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  <c r="JV56" s="52"/>
      <c r="JW56" s="52"/>
      <c r="JX56" s="52"/>
      <c r="JY56" s="52"/>
      <c r="JZ56" s="52"/>
      <c r="KA56" s="52"/>
      <c r="KB56" s="52"/>
      <c r="KC56" s="52"/>
      <c r="KD56" s="52"/>
      <c r="KE56" s="52"/>
      <c r="KF56" s="52"/>
      <c r="KG56" s="52"/>
      <c r="KH56" s="52"/>
      <c r="KI56" s="52"/>
      <c r="KJ56" s="52"/>
      <c r="KK56" s="52"/>
      <c r="KL56" s="52"/>
      <c r="KM56" s="52"/>
      <c r="KN56" s="52"/>
      <c r="KO56" s="52"/>
      <c r="KP56" s="52"/>
      <c r="KQ56" s="52"/>
      <c r="KR56" s="52"/>
      <c r="KS56" s="52"/>
      <c r="KT56" s="52"/>
      <c r="KU56" s="52"/>
      <c r="KV56" s="52"/>
      <c r="KW56" s="52"/>
      <c r="KX56" s="52"/>
      <c r="KY56" s="52"/>
      <c r="KZ56" s="52"/>
      <c r="LA56" s="52"/>
      <c r="LB56" s="52"/>
      <c r="LC56" s="52"/>
      <c r="LD56" s="52"/>
      <c r="LE56" s="52"/>
      <c r="LF56" s="52"/>
      <c r="LG56" s="52"/>
      <c r="LH56" s="52"/>
      <c r="LI56" s="52"/>
      <c r="LJ56" s="52"/>
      <c r="LK56" s="52"/>
      <c r="LL56" s="52"/>
      <c r="LM56" s="52"/>
      <c r="LN56" s="52"/>
      <c r="LO56" s="52"/>
      <c r="LP56" s="52"/>
      <c r="LQ56" s="52"/>
      <c r="LR56" s="52"/>
      <c r="LS56" s="52"/>
      <c r="LT56" s="52"/>
      <c r="LU56" s="52"/>
      <c r="LV56" s="52"/>
      <c r="LW56" s="52"/>
      <c r="LX56" s="52"/>
      <c r="LY56" s="52"/>
      <c r="LZ56" s="52"/>
      <c r="MA56" s="52"/>
      <c r="MB56" s="52"/>
      <c r="MC56" s="52"/>
      <c r="MD56" s="52"/>
      <c r="ME56" s="52"/>
      <c r="MF56" s="52"/>
      <c r="MG56" s="52"/>
      <c r="MH56" s="52"/>
      <c r="MI56" s="52"/>
      <c r="MJ56" s="52"/>
      <c r="MK56" s="52"/>
      <c r="ML56" s="52"/>
      <c r="MM56" s="52"/>
      <c r="MN56" s="52"/>
      <c r="MO56" s="52"/>
      <c r="MP56" s="52"/>
      <c r="MQ56" s="52"/>
      <c r="MR56" s="52"/>
      <c r="MS56" s="52"/>
      <c r="MT56" s="52"/>
      <c r="MU56" s="52"/>
      <c r="MV56" s="52"/>
      <c r="MW56" s="52"/>
      <c r="MX56" s="52"/>
      <c r="MY56" s="52"/>
      <c r="MZ56" s="52"/>
      <c r="NA56" s="52"/>
      <c r="NB56" s="52"/>
      <c r="NC56" s="52"/>
      <c r="ND56" s="52"/>
      <c r="NE56" s="52"/>
      <c r="NF56" s="52"/>
      <c r="NG56" s="52"/>
      <c r="NH56" s="52"/>
      <c r="NI56" s="52"/>
      <c r="NJ56" s="52"/>
      <c r="NK56" s="52"/>
      <c r="NL56" s="52"/>
      <c r="NM56" s="52"/>
      <c r="NN56" s="52"/>
      <c r="NO56" s="52"/>
      <c r="NP56" s="52"/>
      <c r="NQ56" s="52"/>
      <c r="NR56" s="52"/>
      <c r="NS56" s="52"/>
      <c r="NT56" s="52"/>
      <c r="NU56" s="52"/>
      <c r="NV56" s="52"/>
      <c r="NW56" s="52"/>
      <c r="NX56" s="52"/>
      <c r="NY56" s="52"/>
      <c r="NZ56" s="52"/>
      <c r="OA56" s="52"/>
      <c r="OB56" s="52"/>
      <c r="OC56" s="52"/>
      <c r="OD56" s="52"/>
      <c r="OE56" s="52"/>
      <c r="OF56" s="52"/>
      <c r="OG56" s="52"/>
      <c r="OH56" s="52"/>
      <c r="OI56" s="52"/>
      <c r="OJ56" s="52"/>
      <c r="OK56" s="52"/>
      <c r="OL56" s="52"/>
      <c r="OM56" s="52"/>
      <c r="ON56" s="52"/>
      <c r="OO56" s="52"/>
      <c r="OP56" s="52"/>
      <c r="OQ56" s="52"/>
      <c r="OR56" s="52"/>
      <c r="OS56" s="52"/>
      <c r="OT56" s="52"/>
      <c r="OU56" s="52"/>
      <c r="OV56" s="52"/>
      <c r="OW56" s="52"/>
      <c r="OX56" s="52"/>
      <c r="OY56" s="52"/>
      <c r="OZ56" s="52"/>
      <c r="PA56" s="52"/>
      <c r="PB56" s="52"/>
      <c r="PC56" s="52"/>
      <c r="PD56" s="52"/>
      <c r="PE56" s="52"/>
      <c r="PF56" s="52"/>
      <c r="PG56" s="52"/>
      <c r="PH56" s="52"/>
      <c r="PI56" s="52"/>
      <c r="PJ56" s="52"/>
      <c r="PK56" s="52"/>
      <c r="PL56" s="52"/>
      <c r="PM56" s="52"/>
      <c r="PN56" s="52"/>
      <c r="PO56" s="52"/>
      <c r="PP56" s="52"/>
      <c r="PQ56" s="52"/>
      <c r="PR56" s="52"/>
      <c r="PS56" s="52"/>
      <c r="PT56" s="52"/>
      <c r="PU56" s="52"/>
      <c r="PV56" s="52"/>
      <c r="PW56" s="52"/>
      <c r="PX56" s="52"/>
      <c r="PY56" s="52"/>
      <c r="PZ56" s="52"/>
      <c r="QA56" s="52"/>
      <c r="QB56" s="52"/>
      <c r="QC56" s="52"/>
      <c r="QD56" s="52"/>
      <c r="QE56" s="52"/>
      <c r="QF56" s="52"/>
      <c r="QG56" s="52"/>
      <c r="QH56" s="52"/>
      <c r="QI56" s="52"/>
      <c r="QJ56" s="52"/>
      <c r="QK56" s="52"/>
      <c r="QL56" s="52"/>
      <c r="QM56" s="52"/>
      <c r="QN56" s="52"/>
      <c r="QO56" s="52"/>
      <c r="QP56" s="52"/>
      <c r="QQ56" s="52"/>
      <c r="QR56" s="52"/>
      <c r="QS56" s="52"/>
      <c r="QT56" s="52"/>
      <c r="QU56" s="52"/>
      <c r="QV56" s="52"/>
      <c r="QW56" s="52"/>
      <c r="QX56" s="52"/>
      <c r="QY56" s="52"/>
      <c r="QZ56" s="52"/>
      <c r="RA56" s="52"/>
      <c r="RB56" s="52"/>
      <c r="RC56" s="52"/>
      <c r="RD56" s="52"/>
      <c r="RE56" s="52"/>
      <c r="RF56" s="52"/>
      <c r="RG56" s="52"/>
      <c r="RH56" s="52"/>
      <c r="RI56" s="52"/>
      <c r="RJ56" s="52"/>
      <c r="RK56" s="52"/>
      <c r="RL56" s="52"/>
      <c r="RM56" s="52"/>
      <c r="RN56" s="52"/>
      <c r="RO56" s="52"/>
      <c r="RP56" s="52"/>
      <c r="RQ56" s="52"/>
      <c r="RR56" s="52"/>
      <c r="RS56" s="52"/>
      <c r="RT56" s="52"/>
      <c r="RU56" s="52"/>
      <c r="RV56" s="52"/>
      <c r="RW56" s="52"/>
      <c r="RX56" s="52"/>
      <c r="RY56" s="52"/>
      <c r="RZ56" s="52"/>
      <c r="SA56" s="52"/>
      <c r="SB56" s="52"/>
      <c r="SC56" s="52"/>
      <c r="SD56" s="52"/>
      <c r="SE56" s="52"/>
      <c r="SF56" s="52"/>
      <c r="SG56" s="52"/>
      <c r="SH56" s="52"/>
      <c r="SI56" s="52"/>
      <c r="SJ56" s="52"/>
      <c r="SK56" s="52"/>
      <c r="SL56" s="52"/>
      <c r="SM56" s="52"/>
      <c r="SN56" s="52"/>
      <c r="SO56" s="52"/>
      <c r="SP56" s="52"/>
      <c r="SQ56" s="52"/>
      <c r="SR56" s="52"/>
      <c r="SS56" s="52"/>
      <c r="ST56" s="52"/>
      <c r="SU56" s="52"/>
      <c r="SV56" s="52"/>
      <c r="SW56" s="52"/>
      <c r="SX56" s="52"/>
      <c r="SY56" s="52"/>
      <c r="SZ56" s="52"/>
      <c r="TA56" s="52"/>
      <c r="TB56" s="52"/>
      <c r="TC56" s="52"/>
      <c r="TD56" s="52"/>
      <c r="TE56" s="52"/>
      <c r="TF56" s="52"/>
      <c r="TG56" s="52"/>
      <c r="TH56" s="52"/>
      <c r="TI56" s="52"/>
      <c r="TJ56" s="52"/>
      <c r="TK56" s="52"/>
      <c r="TL56" s="52"/>
      <c r="TM56" s="52"/>
      <c r="TN56" s="52"/>
      <c r="TO56" s="52"/>
      <c r="TP56" s="52"/>
      <c r="TQ56" s="52"/>
      <c r="TR56" s="52"/>
      <c r="TS56" s="52"/>
      <c r="TT56" s="52"/>
      <c r="TU56" s="52"/>
      <c r="TV56" s="52"/>
      <c r="TW56" s="52"/>
      <c r="TX56" s="52"/>
      <c r="TY56" s="52"/>
      <c r="TZ56" s="52"/>
      <c r="UA56" s="52"/>
      <c r="UB56" s="52"/>
      <c r="UC56" s="52"/>
      <c r="UD56" s="52"/>
      <c r="UE56" s="52"/>
      <c r="UF56" s="52"/>
      <c r="UG56" s="52"/>
      <c r="UH56" s="52"/>
      <c r="UI56" s="52"/>
      <c r="UJ56" s="52"/>
      <c r="UK56" s="52"/>
      <c r="UL56" s="52"/>
      <c r="UM56" s="52"/>
      <c r="UN56" s="52"/>
      <c r="UO56" s="52"/>
      <c r="UP56" s="52"/>
      <c r="UQ56" s="52"/>
      <c r="UR56" s="52"/>
      <c r="US56" s="52"/>
      <c r="UT56" s="52"/>
      <c r="UU56" s="52"/>
      <c r="UV56" s="52"/>
      <c r="UW56" s="52"/>
      <c r="UX56" s="52"/>
      <c r="UY56" s="52"/>
      <c r="UZ56" s="52"/>
      <c r="VA56" s="52"/>
      <c r="VB56" s="52"/>
      <c r="VC56" s="52"/>
      <c r="VD56" s="52"/>
      <c r="VE56" s="52"/>
      <c r="VF56" s="52"/>
      <c r="VG56" s="52"/>
      <c r="VH56" s="52"/>
      <c r="VI56" s="52"/>
      <c r="VJ56" s="52"/>
      <c r="VK56" s="52"/>
      <c r="VL56" s="52"/>
      <c r="VM56" s="52"/>
      <c r="VN56" s="52"/>
      <c r="VO56" s="52"/>
      <c r="VP56" s="52"/>
      <c r="VQ56" s="52"/>
      <c r="VR56" s="52"/>
      <c r="VS56" s="52"/>
      <c r="VT56" s="52"/>
      <c r="VU56" s="52"/>
      <c r="VV56" s="52"/>
      <c r="VW56" s="52"/>
      <c r="VX56" s="52"/>
      <c r="VY56" s="52"/>
      <c r="VZ56" s="52"/>
      <c r="WA56" s="52"/>
      <c r="WB56" s="52"/>
      <c r="WC56" s="52"/>
      <c r="WD56" s="52"/>
      <c r="WE56" s="52"/>
      <c r="WF56" s="52"/>
      <c r="WG56" s="52"/>
      <c r="WH56" s="52"/>
      <c r="WI56" s="52"/>
      <c r="WJ56" s="52"/>
      <c r="WK56" s="52"/>
      <c r="WL56" s="52"/>
      <c r="WM56" s="52"/>
      <c r="WN56" s="52"/>
      <c r="WO56" s="52"/>
      <c r="WP56" s="52"/>
      <c r="WQ56" s="52"/>
      <c r="WR56" s="52"/>
      <c r="WS56" s="52"/>
      <c r="WT56" s="52"/>
      <c r="WU56" s="52"/>
      <c r="WV56" s="52"/>
      <c r="WW56" s="52"/>
      <c r="WX56" s="52"/>
      <c r="WY56" s="52"/>
      <c r="WZ56" s="52"/>
      <c r="XA56" s="52"/>
      <c r="XB56" s="52"/>
      <c r="XC56" s="52"/>
      <c r="XD56" s="52"/>
      <c r="XE56" s="52"/>
      <c r="XF56" s="52"/>
      <c r="XG56" s="52"/>
      <c r="XH56" s="52"/>
      <c r="XI56" s="52"/>
      <c r="XJ56" s="52"/>
      <c r="XK56" s="52"/>
      <c r="XL56" s="52"/>
      <c r="XM56" s="52"/>
      <c r="XN56" s="52"/>
      <c r="XO56" s="52"/>
      <c r="XP56" s="52"/>
      <c r="XQ56" s="52"/>
      <c r="XR56" s="52"/>
      <c r="XS56" s="52"/>
      <c r="XT56" s="52"/>
      <c r="XU56" s="52"/>
      <c r="XV56" s="52"/>
      <c r="XW56" s="52"/>
      <c r="XX56" s="52"/>
      <c r="XY56" s="52"/>
      <c r="XZ56" s="52"/>
      <c r="YA56" s="52"/>
      <c r="YB56" s="52"/>
      <c r="YC56" s="52"/>
      <c r="YD56" s="52"/>
      <c r="YE56" s="52"/>
      <c r="YF56" s="52"/>
      <c r="YG56" s="52"/>
      <c r="YH56" s="52"/>
      <c r="YI56" s="52"/>
      <c r="YJ56" s="52"/>
      <c r="YK56" s="52"/>
      <c r="YL56" s="52"/>
      <c r="YM56" s="52"/>
      <c r="YN56" s="52"/>
      <c r="YO56" s="52"/>
      <c r="YP56" s="52"/>
      <c r="YQ56" s="52"/>
      <c r="YR56" s="52"/>
      <c r="YS56" s="52"/>
      <c r="YT56" s="52"/>
      <c r="YU56" s="52"/>
      <c r="YV56" s="52"/>
      <c r="YW56" s="52"/>
      <c r="YX56" s="52"/>
      <c r="YY56" s="52"/>
      <c r="YZ56" s="52"/>
      <c r="ZA56" s="52"/>
      <c r="ZB56" s="52"/>
      <c r="ZC56" s="52"/>
      <c r="ZD56" s="52"/>
      <c r="ZE56" s="52"/>
      <c r="ZF56" s="52"/>
      <c r="ZG56" s="52"/>
      <c r="ZH56" s="52"/>
      <c r="ZI56" s="52"/>
      <c r="ZJ56" s="52"/>
      <c r="ZK56" s="52"/>
      <c r="ZL56" s="52"/>
      <c r="ZM56" s="52"/>
      <c r="ZN56" s="52"/>
      <c r="ZO56" s="52"/>
      <c r="ZP56" s="52"/>
      <c r="ZQ56" s="52"/>
      <c r="ZR56" s="52"/>
      <c r="ZS56" s="52"/>
      <c r="ZT56" s="52"/>
      <c r="ZU56" s="52"/>
      <c r="ZV56" s="52"/>
      <c r="ZW56" s="52"/>
      <c r="ZX56" s="52"/>
      <c r="ZY56" s="52"/>
      <c r="ZZ56" s="52"/>
      <c r="AAA56" s="52"/>
      <c r="AAB56" s="52"/>
      <c r="AAC56" s="52"/>
      <c r="AAD56" s="52"/>
      <c r="AAE56" s="52"/>
      <c r="AAF56" s="52"/>
      <c r="AAG56" s="52"/>
      <c r="AAH56" s="52"/>
      <c r="AAI56" s="52"/>
      <c r="AAJ56" s="52"/>
      <c r="AAK56" s="52"/>
      <c r="AAL56" s="52"/>
      <c r="AAM56" s="52"/>
      <c r="AAN56" s="52"/>
      <c r="AAO56" s="52"/>
      <c r="AAP56" s="52"/>
      <c r="AAQ56" s="52"/>
      <c r="AAR56" s="52"/>
      <c r="AAS56" s="52"/>
      <c r="AAT56" s="52"/>
      <c r="AAU56" s="52"/>
      <c r="AAV56" s="52"/>
      <c r="AAW56" s="52"/>
      <c r="AAX56" s="52"/>
      <c r="AAY56" s="52"/>
      <c r="AAZ56" s="52"/>
      <c r="ABA56" s="52"/>
      <c r="ABB56" s="52"/>
      <c r="ABC56" s="52"/>
      <c r="ABD56" s="52"/>
      <c r="ABE56" s="52"/>
      <c r="ABF56" s="52"/>
      <c r="ABG56" s="52"/>
      <c r="ABH56" s="52"/>
      <c r="ABI56" s="52"/>
      <c r="ABJ56" s="52"/>
      <c r="ABK56" s="52"/>
      <c r="ABL56" s="52"/>
      <c r="ABM56" s="52"/>
      <c r="ABN56" s="52"/>
      <c r="ABO56" s="52"/>
      <c r="ABP56" s="52"/>
      <c r="ABQ56" s="52"/>
      <c r="ABR56" s="52"/>
      <c r="ABS56" s="52"/>
      <c r="ABT56" s="52"/>
      <c r="ABU56" s="52"/>
      <c r="ABV56" s="52"/>
      <c r="ABW56" s="52"/>
      <c r="ABX56" s="52"/>
      <c r="ABY56" s="52"/>
      <c r="ABZ56" s="52"/>
      <c r="ACA56" s="52"/>
      <c r="ACB56" s="52"/>
      <c r="ACC56" s="52"/>
      <c r="ACD56" s="52"/>
      <c r="ACE56" s="52"/>
      <c r="ACF56" s="52"/>
      <c r="ACG56" s="52"/>
      <c r="ACH56" s="52"/>
      <c r="ACI56" s="52"/>
      <c r="ACJ56" s="52"/>
      <c r="ACK56" s="52"/>
      <c r="ACL56" s="52"/>
      <c r="ACM56" s="52"/>
      <c r="ACN56" s="52"/>
      <c r="ACO56" s="52"/>
      <c r="ACP56" s="52"/>
      <c r="ACQ56" s="52"/>
      <c r="ACR56" s="52"/>
      <c r="ACS56" s="52"/>
      <c r="ACT56" s="52"/>
      <c r="ACU56" s="52"/>
      <c r="ACV56" s="52"/>
      <c r="ACW56" s="52"/>
      <c r="ACX56" s="52"/>
      <c r="ACY56" s="52"/>
      <c r="ACZ56" s="52"/>
      <c r="ADA56" s="52"/>
      <c r="ADB56" s="52"/>
      <c r="ADC56" s="52"/>
      <c r="ADD56" s="52"/>
      <c r="ADE56" s="52"/>
      <c r="ADF56" s="52"/>
      <c r="ADG56" s="52"/>
      <c r="ADH56" s="52"/>
      <c r="ADI56" s="52"/>
      <c r="ADJ56" s="52"/>
      <c r="ADK56" s="52"/>
      <c r="ADL56" s="52"/>
      <c r="ADM56" s="52"/>
      <c r="ADN56" s="52"/>
      <c r="ADO56" s="52"/>
      <c r="ADP56" s="52"/>
      <c r="ADQ56" s="52"/>
      <c r="ADR56" s="52"/>
      <c r="ADS56" s="52"/>
      <c r="ADT56" s="52"/>
      <c r="ADU56" s="52"/>
      <c r="ADV56" s="52"/>
      <c r="ADW56" s="52"/>
      <c r="ADX56" s="52"/>
      <c r="ADY56" s="52"/>
      <c r="ADZ56" s="52"/>
      <c r="AEA56" s="52"/>
      <c r="AEB56" s="52"/>
      <c r="AEC56" s="52"/>
      <c r="AED56" s="52"/>
      <c r="AEE56" s="52"/>
      <c r="AEF56" s="52"/>
      <c r="AEG56" s="52"/>
      <c r="AEH56" s="52"/>
      <c r="AEI56" s="52"/>
      <c r="AEJ56" s="52"/>
      <c r="AEK56" s="52"/>
      <c r="AEL56" s="52"/>
      <c r="AEM56" s="52"/>
      <c r="AEN56" s="52"/>
      <c r="AEO56" s="52"/>
      <c r="AEP56" s="52"/>
      <c r="AEQ56" s="52"/>
      <c r="AER56" s="52"/>
      <c r="AES56" s="52"/>
      <c r="AET56" s="52"/>
      <c r="AEU56" s="52"/>
      <c r="AEV56" s="52"/>
      <c r="AEW56" s="52"/>
      <c r="AEX56" s="52"/>
      <c r="AEY56" s="52"/>
      <c r="AEZ56" s="52"/>
      <c r="AFA56" s="52"/>
      <c r="AFB56" s="52"/>
      <c r="AFC56" s="52"/>
      <c r="AFD56" s="52"/>
      <c r="AFE56" s="52"/>
      <c r="AFF56" s="52"/>
      <c r="AFG56" s="52"/>
      <c r="AFH56" s="52"/>
      <c r="AFI56" s="52"/>
      <c r="AFJ56" s="52"/>
      <c r="AFK56" s="52"/>
      <c r="AFL56" s="52"/>
      <c r="AFM56" s="52"/>
      <c r="AFN56" s="52"/>
      <c r="AFO56" s="52"/>
      <c r="AFP56" s="52"/>
      <c r="AFQ56" s="52"/>
      <c r="AFR56" s="52"/>
      <c r="AFS56" s="52"/>
      <c r="AFT56" s="52"/>
      <c r="AFU56" s="52"/>
      <c r="AFV56" s="52"/>
      <c r="AFW56" s="52"/>
      <c r="AFX56" s="52"/>
      <c r="AFY56" s="52"/>
      <c r="AFZ56" s="52"/>
      <c r="AGA56" s="52"/>
      <c r="AGB56" s="52"/>
      <c r="AGC56" s="52"/>
      <c r="AGD56" s="52"/>
      <c r="AGE56" s="52"/>
      <c r="AGF56" s="52"/>
      <c r="AGG56" s="52"/>
      <c r="AGH56" s="52"/>
      <c r="AGI56" s="52"/>
      <c r="AGJ56" s="52"/>
      <c r="AGK56" s="52"/>
      <c r="AGL56" s="52"/>
      <c r="AGM56" s="52"/>
      <c r="AGN56" s="52"/>
      <c r="AGO56" s="52"/>
      <c r="AGP56" s="52"/>
      <c r="AGQ56" s="52"/>
      <c r="AGR56" s="52"/>
      <c r="AGS56" s="52"/>
      <c r="AGT56" s="52"/>
      <c r="AGU56" s="52"/>
      <c r="AGV56" s="52"/>
      <c r="AGW56" s="52"/>
      <c r="AGX56" s="52"/>
      <c r="AGY56" s="52"/>
      <c r="AGZ56" s="52"/>
      <c r="AHA56" s="52"/>
      <c r="AHB56" s="52"/>
      <c r="AHC56" s="52"/>
      <c r="AHD56" s="52"/>
      <c r="AHE56" s="52"/>
      <c r="AHF56" s="52"/>
      <c r="AHG56" s="52"/>
      <c r="AHH56" s="52"/>
      <c r="AHI56" s="52"/>
      <c r="AHJ56" s="52"/>
      <c r="AHK56" s="52"/>
      <c r="AHL56" s="52"/>
      <c r="AHM56" s="52"/>
      <c r="AHN56" s="52"/>
      <c r="AHO56" s="52"/>
      <c r="AHP56" s="52"/>
      <c r="AHQ56" s="52"/>
      <c r="AHR56" s="52"/>
      <c r="AHS56" s="52"/>
      <c r="AHT56" s="52"/>
      <c r="AHU56" s="52"/>
      <c r="AHV56" s="52"/>
      <c r="AHW56" s="52"/>
      <c r="AHX56" s="52"/>
      <c r="AHY56" s="52"/>
      <c r="AHZ56" s="52"/>
      <c r="AIA56" s="52"/>
      <c r="AIB56" s="52"/>
      <c r="AIC56" s="52"/>
      <c r="AID56" s="52"/>
      <c r="AIE56" s="52"/>
      <c r="AIF56" s="52"/>
      <c r="AIG56" s="52"/>
      <c r="AIH56" s="52"/>
      <c r="AII56" s="52"/>
      <c r="AIJ56" s="52"/>
      <c r="AIK56" s="52"/>
      <c r="AIL56" s="52"/>
      <c r="AIM56" s="52"/>
      <c r="AIN56" s="52"/>
      <c r="AIO56" s="52"/>
      <c r="AIP56" s="52"/>
      <c r="AIQ56" s="52"/>
      <c r="AIR56" s="52"/>
      <c r="AIS56" s="52"/>
      <c r="AIT56" s="52"/>
      <c r="AIU56" s="52"/>
      <c r="AIV56" s="52"/>
      <c r="AIW56" s="52"/>
      <c r="AIX56" s="52"/>
      <c r="AIY56" s="52"/>
      <c r="AIZ56" s="52"/>
      <c r="AJA56" s="52"/>
      <c r="AJB56" s="52"/>
      <c r="AJC56" s="52"/>
      <c r="AJD56" s="52"/>
      <c r="AJE56" s="52"/>
      <c r="AJF56" s="52"/>
      <c r="AJG56" s="52"/>
      <c r="AJH56" s="52"/>
      <c r="AJI56" s="52"/>
      <c r="AJJ56" s="52"/>
      <c r="AJK56" s="52"/>
      <c r="AJL56" s="52"/>
      <c r="AJM56" s="52"/>
      <c r="AJN56" s="52"/>
      <c r="AJO56" s="52"/>
      <c r="AJP56" s="52"/>
      <c r="AJQ56" s="52"/>
      <c r="AJR56" s="52"/>
      <c r="AJS56" s="52"/>
      <c r="AJT56" s="52"/>
      <c r="AJU56" s="52"/>
      <c r="AJV56" s="52"/>
      <c r="AJW56" s="52"/>
      <c r="AJX56" s="52"/>
      <c r="AJY56" s="52"/>
      <c r="AJZ56" s="52"/>
      <c r="AKA56" s="52"/>
      <c r="AKB56" s="52"/>
      <c r="AKC56" s="52"/>
      <c r="AKD56" s="52"/>
      <c r="AKE56" s="52"/>
      <c r="AKF56" s="52"/>
      <c r="AKG56" s="52"/>
      <c r="AKH56" s="52"/>
      <c r="AKI56" s="52"/>
      <c r="AKJ56" s="52"/>
      <c r="AKK56" s="52"/>
      <c r="AKL56" s="52"/>
      <c r="AKM56" s="52"/>
      <c r="AKN56" s="52"/>
      <c r="AKO56" s="52"/>
      <c r="AKP56" s="52"/>
      <c r="AKQ56" s="52"/>
      <c r="AKR56" s="52"/>
      <c r="AKS56" s="52"/>
      <c r="AKT56" s="52"/>
      <c r="AKU56" s="52"/>
      <c r="AKV56" s="52"/>
      <c r="AKW56" s="52"/>
      <c r="AKX56" s="52"/>
      <c r="AKY56" s="52"/>
      <c r="AKZ56" s="52"/>
      <c r="ALA56" s="52"/>
      <c r="ALB56" s="52"/>
      <c r="ALC56" s="52"/>
      <c r="ALD56" s="52"/>
      <c r="ALE56" s="52"/>
      <c r="ALF56" s="52"/>
      <c r="ALG56" s="52"/>
      <c r="ALH56" s="52"/>
      <c r="ALI56" s="52"/>
      <c r="ALJ56" s="52"/>
      <c r="ALK56" s="52"/>
      <c r="ALL56" s="52"/>
      <c r="ALM56" s="52"/>
      <c r="ALN56" s="52"/>
      <c r="ALO56" s="52"/>
      <c r="ALP56" s="52"/>
      <c r="ALQ56" s="52"/>
      <c r="ALR56" s="52"/>
      <c r="ALS56" s="52"/>
      <c r="ALT56" s="52"/>
      <c r="ALU56" s="52"/>
      <c r="ALV56" s="52"/>
      <c r="ALW56" s="52"/>
      <c r="ALX56" s="52"/>
      <c r="ALY56" s="52"/>
      <c r="ALZ56" s="52"/>
      <c r="AMA56" s="52"/>
      <c r="AMB56" s="52"/>
      <c r="AMC56" s="52"/>
      <c r="AMD56" s="52"/>
      <c r="AME56" s="52"/>
      <c r="AMF56" s="52"/>
      <c r="AMG56" s="52"/>
      <c r="AMH56" s="52"/>
      <c r="AMI56" s="52"/>
      <c r="AMJ56" s="52"/>
      <c r="AMK56" s="52"/>
      <c r="AML56" s="52"/>
      <c r="AMM56" s="52"/>
      <c r="AMN56" s="52"/>
      <c r="AMO56" s="52"/>
      <c r="AMP56" s="52"/>
      <c r="AMQ56" s="52"/>
      <c r="AMR56" s="52"/>
      <c r="AMS56" s="52"/>
      <c r="AMT56" s="52"/>
      <c r="AMU56" s="52"/>
      <c r="AMV56" s="52"/>
      <c r="AMW56" s="52"/>
      <c r="AMX56" s="52"/>
      <c r="AMY56" s="52"/>
      <c r="AMZ56" s="52"/>
      <c r="ANA56" s="52"/>
      <c r="ANB56" s="52"/>
      <c r="ANC56" s="52"/>
      <c r="AND56" s="52"/>
      <c r="ANE56" s="52"/>
      <c r="ANF56" s="52"/>
      <c r="ANG56" s="52"/>
      <c r="ANH56" s="52"/>
      <c r="ANI56" s="52"/>
      <c r="ANJ56" s="52"/>
      <c r="ANK56" s="52"/>
      <c r="ANL56" s="52"/>
      <c r="ANM56" s="52"/>
      <c r="ANN56" s="52"/>
      <c r="ANO56" s="52"/>
      <c r="ANP56" s="52"/>
      <c r="ANQ56" s="52"/>
      <c r="ANR56" s="52"/>
      <c r="ANS56" s="52"/>
      <c r="ANT56" s="52"/>
      <c r="ANU56" s="52"/>
      <c r="ANV56" s="52"/>
      <c r="ANW56" s="52"/>
      <c r="ANX56" s="52"/>
      <c r="ANY56" s="52"/>
      <c r="ANZ56" s="52"/>
      <c r="AOA56" s="52"/>
      <c r="AOB56" s="52"/>
      <c r="AOC56" s="52"/>
      <c r="AOD56" s="52"/>
      <c r="AOE56" s="52"/>
      <c r="AOF56" s="52"/>
      <c r="AOG56" s="52"/>
      <c r="AOH56" s="52"/>
      <c r="AOI56" s="52"/>
      <c r="AOJ56" s="52"/>
      <c r="AOK56" s="52"/>
      <c r="AOL56" s="52"/>
      <c r="AOM56" s="52"/>
      <c r="AON56" s="52"/>
      <c r="AOO56" s="52"/>
      <c r="AOP56" s="52"/>
      <c r="AOQ56" s="52"/>
      <c r="AOR56" s="52"/>
      <c r="AOS56" s="52"/>
      <c r="AOT56" s="52"/>
      <c r="AOU56" s="52"/>
      <c r="AOV56" s="52"/>
      <c r="AOW56" s="52"/>
      <c r="AOX56" s="52"/>
      <c r="AOY56" s="52"/>
      <c r="AOZ56" s="52"/>
      <c r="APA56" s="52"/>
      <c r="APB56" s="52"/>
      <c r="APC56" s="52"/>
      <c r="APD56" s="52"/>
      <c r="APE56" s="52"/>
      <c r="APF56" s="52"/>
      <c r="APG56" s="52"/>
      <c r="APH56" s="52"/>
      <c r="API56" s="52"/>
      <c r="APJ56" s="52"/>
      <c r="APK56" s="52"/>
      <c r="APL56" s="52"/>
      <c r="APM56" s="52"/>
      <c r="APN56" s="52"/>
      <c r="APO56" s="52"/>
      <c r="APP56" s="52"/>
      <c r="APQ56" s="52"/>
      <c r="APR56" s="52"/>
      <c r="APS56" s="52"/>
      <c r="APT56" s="52"/>
      <c r="APU56" s="52"/>
      <c r="APV56" s="52"/>
      <c r="APW56" s="52"/>
      <c r="APX56" s="52"/>
      <c r="APY56" s="52"/>
      <c r="APZ56" s="52"/>
      <c r="AQA56" s="52"/>
      <c r="AQB56" s="52"/>
      <c r="AQC56" s="52"/>
      <c r="AQD56" s="52"/>
      <c r="AQE56" s="52"/>
      <c r="AQF56" s="52"/>
      <c r="AQG56" s="52"/>
      <c r="AQH56" s="52"/>
      <c r="AQI56" s="52"/>
      <c r="AQJ56" s="52"/>
      <c r="AQK56" s="52"/>
      <c r="AQL56" s="52"/>
      <c r="AQM56" s="52"/>
      <c r="AQN56" s="52"/>
      <c r="AQO56" s="52"/>
      <c r="AQP56" s="52"/>
      <c r="AQQ56" s="52"/>
      <c r="AQR56" s="52"/>
      <c r="AQS56" s="52"/>
      <c r="AQT56" s="52"/>
      <c r="AQU56" s="52"/>
      <c r="AQV56" s="52"/>
      <c r="AQW56" s="52"/>
      <c r="AQX56" s="52"/>
      <c r="AQY56" s="52"/>
      <c r="AQZ56" s="52"/>
      <c r="ARA56" s="52"/>
      <c r="ARB56" s="52"/>
      <c r="ARC56" s="52"/>
      <c r="ARD56" s="52"/>
      <c r="ARE56" s="52"/>
      <c r="ARF56" s="52"/>
      <c r="ARG56" s="52"/>
      <c r="ARH56" s="52"/>
      <c r="ARI56" s="52"/>
      <c r="ARJ56" s="52"/>
      <c r="ARK56" s="52"/>
      <c r="ARL56" s="52"/>
      <c r="ARM56" s="52"/>
      <c r="ARN56" s="52"/>
      <c r="ARO56" s="52"/>
      <c r="ARP56" s="52"/>
      <c r="ARQ56" s="52"/>
      <c r="ARR56" s="52"/>
      <c r="ARS56" s="52"/>
      <c r="ART56" s="52"/>
      <c r="ARU56" s="52"/>
      <c r="ARV56" s="52"/>
      <c r="ARW56" s="52"/>
      <c r="ARX56" s="52"/>
      <c r="ARY56" s="52"/>
      <c r="ARZ56" s="52"/>
      <c r="ASA56" s="52"/>
      <c r="ASB56" s="52"/>
      <c r="ASC56" s="52"/>
      <c r="ASD56" s="52"/>
      <c r="ASE56" s="52"/>
      <c r="ASF56" s="52"/>
      <c r="ASG56" s="52"/>
      <c r="ASH56" s="52"/>
      <c r="ASI56" s="52"/>
      <c r="ASJ56" s="52"/>
      <c r="ASK56" s="52"/>
      <c r="ASL56" s="52"/>
      <c r="ASM56" s="52"/>
      <c r="ASN56" s="52"/>
      <c r="ASO56" s="52"/>
      <c r="ASP56" s="52"/>
      <c r="ASQ56" s="52"/>
      <c r="ASR56" s="52"/>
      <c r="ASS56" s="52"/>
      <c r="AST56" s="52"/>
      <c r="ASU56" s="52"/>
      <c r="ASV56" s="52"/>
      <c r="ASW56" s="52"/>
      <c r="ASX56" s="52"/>
      <c r="ASY56" s="52"/>
      <c r="ASZ56" s="52"/>
      <c r="ATA56" s="52"/>
      <c r="ATB56" s="52"/>
      <c r="ATC56" s="52"/>
      <c r="ATD56" s="52"/>
      <c r="ATE56" s="52"/>
      <c r="ATF56" s="52"/>
      <c r="ATG56" s="52"/>
      <c r="ATH56" s="52"/>
      <c r="ATI56" s="52"/>
      <c r="ATJ56" s="52"/>
      <c r="ATK56" s="52"/>
      <c r="ATL56" s="52"/>
      <c r="ATM56" s="52"/>
      <c r="ATN56" s="52"/>
      <c r="ATO56" s="52"/>
      <c r="ATP56" s="52"/>
      <c r="ATQ56" s="52"/>
      <c r="ATR56" s="52"/>
      <c r="ATS56" s="52"/>
      <c r="ATT56" s="52"/>
      <c r="ATU56" s="52"/>
      <c r="ATV56" s="52"/>
      <c r="ATW56" s="52"/>
      <c r="ATX56" s="52"/>
      <c r="ATY56" s="52"/>
      <c r="ATZ56" s="52"/>
      <c r="AUA56" s="52"/>
      <c r="AUB56" s="52"/>
      <c r="AUC56" s="52"/>
      <c r="AUD56" s="52"/>
      <c r="AUE56" s="52"/>
      <c r="AUF56" s="52"/>
      <c r="AUG56" s="52"/>
      <c r="AUH56" s="52"/>
      <c r="AUI56" s="52"/>
      <c r="AUJ56" s="52"/>
      <c r="AUK56" s="52"/>
      <c r="AUL56" s="52"/>
      <c r="AUM56" s="52"/>
      <c r="AUN56" s="52"/>
      <c r="AUO56" s="52"/>
      <c r="AUP56" s="52"/>
      <c r="AUQ56" s="52"/>
      <c r="AUR56" s="52"/>
      <c r="AUS56" s="52"/>
      <c r="AUT56" s="52"/>
      <c r="AUU56" s="52"/>
      <c r="AUV56" s="52"/>
      <c r="AUW56" s="52"/>
      <c r="AUX56" s="52"/>
      <c r="AUY56" s="52"/>
      <c r="AUZ56" s="52"/>
      <c r="AVA56" s="52"/>
      <c r="AVB56" s="52"/>
      <c r="AVC56" s="52"/>
      <c r="AVD56" s="52"/>
      <c r="AVE56" s="52"/>
      <c r="AVF56" s="52"/>
      <c r="AVG56" s="52"/>
      <c r="AVH56" s="52"/>
      <c r="AVI56" s="52"/>
      <c r="AVJ56" s="52"/>
      <c r="AVK56" s="52"/>
      <c r="AVL56" s="52"/>
      <c r="AVM56" s="52"/>
      <c r="AVN56" s="52"/>
      <c r="AVO56" s="52"/>
      <c r="AVP56" s="52"/>
      <c r="AVQ56" s="52"/>
      <c r="AVR56" s="52"/>
      <c r="AVS56" s="52"/>
      <c r="AVT56" s="52"/>
      <c r="AVU56" s="52"/>
      <c r="AVV56" s="52"/>
      <c r="AVW56" s="52"/>
      <c r="AVX56" s="52"/>
      <c r="AVY56" s="52"/>
      <c r="AVZ56" s="52"/>
      <c r="AWA56" s="52"/>
      <c r="AWB56" s="52"/>
      <c r="AWC56" s="52"/>
      <c r="AWD56" s="52"/>
      <c r="AWE56" s="52"/>
      <c r="AWF56" s="52"/>
      <c r="AWG56" s="52"/>
      <c r="AWH56" s="52"/>
      <c r="AWI56" s="52"/>
      <c r="AWJ56" s="52"/>
      <c r="AWK56" s="52"/>
      <c r="AWL56" s="52"/>
      <c r="AWM56" s="52"/>
      <c r="AWN56" s="52"/>
      <c r="AWO56" s="52"/>
      <c r="AWP56" s="52"/>
      <c r="AWQ56" s="52"/>
      <c r="AWR56" s="52"/>
      <c r="AWS56" s="52"/>
      <c r="AWT56" s="52"/>
      <c r="AWU56" s="52"/>
      <c r="AWV56" s="52"/>
      <c r="AWW56" s="52"/>
      <c r="AWX56" s="52"/>
      <c r="AWY56" s="52"/>
      <c r="AWZ56" s="52"/>
      <c r="AXA56" s="52"/>
      <c r="AXB56" s="52"/>
      <c r="AXC56" s="52"/>
      <c r="AXD56" s="52"/>
      <c r="AXE56" s="52"/>
      <c r="AXF56" s="52"/>
      <c r="AXG56" s="52"/>
      <c r="AXH56" s="52"/>
      <c r="AXI56" s="52"/>
      <c r="AXJ56" s="52"/>
      <c r="AXK56" s="52"/>
      <c r="AXL56" s="52"/>
      <c r="AXM56" s="52"/>
      <c r="AXN56" s="52"/>
      <c r="AXO56" s="52"/>
      <c r="AXP56" s="52"/>
      <c r="AXQ56" s="52"/>
      <c r="AXR56" s="52"/>
      <c r="AXS56" s="52"/>
      <c r="AXT56" s="52"/>
      <c r="AXU56" s="52"/>
      <c r="AXV56" s="52"/>
      <c r="AXW56" s="52"/>
      <c r="AXX56" s="52"/>
      <c r="AXY56" s="52"/>
      <c r="AXZ56" s="52"/>
      <c r="AYA56" s="52"/>
      <c r="AYB56" s="52"/>
      <c r="AYC56" s="52"/>
      <c r="AYD56" s="52"/>
      <c r="AYE56" s="52"/>
      <c r="AYF56" s="52"/>
      <c r="AYG56" s="52"/>
      <c r="AYH56" s="52"/>
      <c r="AYI56" s="52"/>
      <c r="AYJ56" s="52"/>
      <c r="AYK56" s="52"/>
      <c r="AYL56" s="52"/>
      <c r="AYM56" s="52"/>
      <c r="AYN56" s="52"/>
      <c r="AYO56" s="52"/>
      <c r="AYP56" s="52"/>
      <c r="AYQ56" s="52"/>
      <c r="AYR56" s="52"/>
      <c r="AYS56" s="52"/>
      <c r="AYT56" s="52"/>
      <c r="AYU56" s="52"/>
      <c r="AYV56" s="52"/>
      <c r="AYW56" s="52"/>
      <c r="AYX56" s="52"/>
      <c r="AYY56" s="52"/>
      <c r="AYZ56" s="52"/>
      <c r="AZA56" s="52"/>
      <c r="AZB56" s="52"/>
      <c r="AZC56" s="52"/>
      <c r="AZD56" s="52"/>
      <c r="AZE56" s="52"/>
      <c r="AZF56" s="52"/>
      <c r="AZG56" s="52"/>
      <c r="AZH56" s="52"/>
      <c r="AZI56" s="52"/>
      <c r="AZJ56" s="52"/>
      <c r="AZK56" s="52"/>
      <c r="AZL56" s="52"/>
      <c r="AZM56" s="52"/>
      <c r="AZN56" s="52"/>
      <c r="AZO56" s="52"/>
      <c r="AZP56" s="52"/>
      <c r="AZQ56" s="52"/>
      <c r="AZR56" s="52"/>
      <c r="AZS56" s="52"/>
      <c r="AZT56" s="52"/>
      <c r="AZU56" s="52"/>
      <c r="AZV56" s="52"/>
      <c r="AZW56" s="52"/>
      <c r="AZX56" s="52"/>
      <c r="AZY56" s="52"/>
      <c r="AZZ56" s="52"/>
      <c r="BAA56" s="52"/>
      <c r="BAB56" s="52"/>
      <c r="BAC56" s="52"/>
      <c r="BAD56" s="52"/>
      <c r="BAE56" s="52"/>
      <c r="BAF56" s="52"/>
      <c r="BAG56" s="52"/>
      <c r="BAH56" s="52"/>
      <c r="BAI56" s="52"/>
      <c r="BAJ56" s="52"/>
      <c r="BAK56" s="52"/>
      <c r="BAL56" s="52"/>
      <c r="BAM56" s="52"/>
      <c r="BAN56" s="52"/>
      <c r="BAO56" s="52"/>
      <c r="BAP56" s="52"/>
      <c r="BAQ56" s="52"/>
      <c r="BAR56" s="52"/>
      <c r="BAS56" s="52"/>
      <c r="BAT56" s="52"/>
      <c r="BAU56" s="52"/>
      <c r="BAV56" s="52"/>
      <c r="BAW56" s="52"/>
      <c r="BAX56" s="52"/>
      <c r="BAY56" s="52"/>
      <c r="BAZ56" s="52"/>
      <c r="BBA56" s="52"/>
      <c r="BBB56" s="52"/>
      <c r="BBC56" s="52"/>
      <c r="BBD56" s="52"/>
      <c r="BBE56" s="52"/>
      <c r="BBF56" s="52"/>
      <c r="BBG56" s="52"/>
      <c r="BBH56" s="52"/>
      <c r="BBI56" s="52"/>
      <c r="BBJ56" s="52"/>
      <c r="BBK56" s="52"/>
      <c r="BBL56" s="52"/>
      <c r="BBM56" s="52"/>
      <c r="BBN56" s="52"/>
      <c r="BBO56" s="52"/>
      <c r="BBP56" s="52"/>
      <c r="BBQ56" s="52"/>
      <c r="BBR56" s="52"/>
      <c r="BBS56" s="52"/>
      <c r="BBT56" s="52"/>
      <c r="BBU56" s="52"/>
      <c r="BBV56" s="52"/>
      <c r="BBW56" s="52"/>
      <c r="BBX56" s="52"/>
      <c r="BBY56" s="52"/>
      <c r="BBZ56" s="52"/>
      <c r="BCA56" s="52"/>
      <c r="BCB56" s="52"/>
      <c r="BCC56" s="52"/>
      <c r="BCD56" s="52"/>
      <c r="BCE56" s="52"/>
      <c r="BCF56" s="52"/>
      <c r="BCG56" s="52"/>
      <c r="BCH56" s="52"/>
      <c r="BCI56" s="52"/>
      <c r="BCJ56" s="52"/>
      <c r="BCK56" s="52"/>
      <c r="BCL56" s="52"/>
      <c r="BCM56" s="52"/>
      <c r="BCN56" s="52"/>
      <c r="BCO56" s="52"/>
      <c r="BCP56" s="52"/>
      <c r="BCQ56" s="52"/>
      <c r="BCR56" s="52"/>
      <c r="BCS56" s="52"/>
      <c r="BCT56" s="52"/>
      <c r="BCU56" s="52"/>
      <c r="BCV56" s="52"/>
      <c r="BCW56" s="52"/>
      <c r="BCX56" s="52"/>
      <c r="BCY56" s="52"/>
      <c r="BCZ56" s="52"/>
      <c r="BDA56" s="52"/>
      <c r="BDB56" s="52"/>
      <c r="BDC56" s="52"/>
      <c r="BDD56" s="52"/>
      <c r="BDE56" s="52"/>
      <c r="BDF56" s="52"/>
      <c r="BDG56" s="52"/>
      <c r="BDH56" s="52"/>
      <c r="BDI56" s="52"/>
      <c r="BDJ56" s="52"/>
      <c r="BDK56" s="52"/>
      <c r="BDL56" s="52"/>
      <c r="BDM56" s="52"/>
      <c r="BDN56" s="52"/>
      <c r="BDO56" s="52"/>
      <c r="BDP56" s="52"/>
      <c r="BDQ56" s="52"/>
      <c r="BDR56" s="52"/>
      <c r="BDS56" s="52"/>
      <c r="BDT56" s="52"/>
      <c r="BDU56" s="52"/>
      <c r="BDV56" s="52"/>
      <c r="BDW56" s="52"/>
      <c r="BDX56" s="52"/>
      <c r="BDY56" s="52"/>
      <c r="BDZ56" s="52"/>
      <c r="BEA56" s="52"/>
      <c r="BEB56" s="52"/>
      <c r="BEC56" s="52"/>
      <c r="BED56" s="52"/>
      <c r="BEE56" s="52"/>
      <c r="BEF56" s="52"/>
      <c r="BEG56" s="52"/>
      <c r="BEH56" s="52"/>
      <c r="BEI56" s="52"/>
      <c r="BEJ56" s="52"/>
      <c r="BEK56" s="52"/>
      <c r="BEL56" s="52"/>
      <c r="BEM56" s="52"/>
      <c r="BEN56" s="52"/>
      <c r="BEO56" s="52"/>
      <c r="BEP56" s="52"/>
      <c r="BEQ56" s="52"/>
      <c r="BER56" s="52"/>
      <c r="BES56" s="52"/>
      <c r="BET56" s="52"/>
      <c r="BEU56" s="52"/>
      <c r="BEV56" s="52"/>
      <c r="BEW56" s="52"/>
      <c r="BEX56" s="52"/>
      <c r="BEY56" s="52"/>
      <c r="BEZ56" s="52"/>
      <c r="BFA56" s="52"/>
      <c r="BFB56" s="52"/>
      <c r="BFC56" s="52"/>
      <c r="BFD56" s="52"/>
      <c r="BFE56" s="52"/>
      <c r="BFF56" s="52"/>
      <c r="BFG56" s="52"/>
      <c r="BFH56" s="52"/>
      <c r="BFI56" s="52"/>
      <c r="BFJ56" s="52"/>
      <c r="BFK56" s="52"/>
      <c r="BFL56" s="52"/>
      <c r="BFM56" s="52"/>
      <c r="BFN56" s="52"/>
      <c r="BFO56" s="52"/>
      <c r="BFP56" s="52"/>
      <c r="BFQ56" s="52"/>
      <c r="BFR56" s="52"/>
      <c r="BFS56" s="52"/>
      <c r="BFT56" s="52"/>
      <c r="BFU56" s="52"/>
      <c r="BFV56" s="52"/>
      <c r="BFW56" s="52"/>
      <c r="BFX56" s="52"/>
      <c r="BFY56" s="52"/>
      <c r="BFZ56" s="52"/>
      <c r="BGA56" s="52"/>
      <c r="BGB56" s="52"/>
      <c r="BGC56" s="52"/>
      <c r="BGD56" s="52"/>
      <c r="BGE56" s="52"/>
      <c r="BGF56" s="52"/>
      <c r="BGG56" s="52"/>
      <c r="BGH56" s="52"/>
      <c r="BGI56" s="52"/>
      <c r="BGJ56" s="52"/>
      <c r="BGK56" s="52"/>
      <c r="BGL56" s="52"/>
      <c r="BGM56" s="52"/>
      <c r="BGN56" s="52"/>
      <c r="BGO56" s="52"/>
      <c r="BGP56" s="52"/>
      <c r="BGQ56" s="52"/>
      <c r="BGR56" s="52"/>
      <c r="BGS56" s="52"/>
      <c r="BGT56" s="52"/>
      <c r="BGU56" s="52"/>
      <c r="BGV56" s="52"/>
      <c r="BGW56" s="52"/>
      <c r="BGX56" s="52"/>
      <c r="BGY56" s="52"/>
      <c r="BGZ56" s="52"/>
      <c r="BHA56" s="52"/>
      <c r="BHB56" s="52"/>
      <c r="BHC56" s="52"/>
      <c r="BHD56" s="52"/>
      <c r="BHE56" s="52"/>
      <c r="BHF56" s="52"/>
      <c r="BHG56" s="52"/>
      <c r="BHH56" s="52"/>
      <c r="BHI56" s="52"/>
      <c r="BHJ56" s="52"/>
      <c r="BHK56" s="52"/>
      <c r="BHL56" s="52"/>
      <c r="BHM56" s="52"/>
      <c r="BHN56" s="52"/>
      <c r="BHO56" s="52"/>
      <c r="BHP56" s="52"/>
      <c r="BHQ56" s="52"/>
      <c r="BHR56" s="52"/>
      <c r="BHS56" s="52"/>
      <c r="BHT56" s="52"/>
      <c r="BHU56" s="52"/>
      <c r="BHV56" s="52"/>
      <c r="BHW56" s="52"/>
      <c r="BHX56" s="52"/>
      <c r="BHY56" s="52"/>
      <c r="BHZ56" s="52"/>
      <c r="BIA56" s="52"/>
      <c r="BIB56" s="52"/>
      <c r="BIC56" s="52"/>
      <c r="BID56" s="52"/>
      <c r="BIE56" s="52"/>
      <c r="BIF56" s="52"/>
      <c r="BIG56" s="52"/>
      <c r="BIH56" s="52"/>
      <c r="BII56" s="52"/>
      <c r="BIJ56" s="52"/>
      <c r="BIK56" s="52"/>
      <c r="BIL56" s="52"/>
      <c r="BIM56" s="52"/>
      <c r="BIN56" s="52"/>
      <c r="BIO56" s="52"/>
      <c r="BIP56" s="52"/>
      <c r="BIQ56" s="52"/>
      <c r="BIR56" s="52"/>
      <c r="BIS56" s="52"/>
      <c r="BIT56" s="52"/>
      <c r="BIU56" s="52"/>
      <c r="BIV56" s="52"/>
      <c r="BIW56" s="52"/>
      <c r="BIX56" s="52"/>
      <c r="BIY56" s="52"/>
      <c r="BIZ56" s="52"/>
      <c r="BJA56" s="52"/>
      <c r="BJB56" s="52"/>
      <c r="BJC56" s="52"/>
      <c r="BJD56" s="52"/>
      <c r="BJE56" s="52"/>
      <c r="BJF56" s="52"/>
      <c r="BJG56" s="52"/>
      <c r="BJH56" s="52"/>
      <c r="BJI56" s="52"/>
      <c r="BJJ56" s="52"/>
      <c r="BJK56" s="52"/>
      <c r="BJL56" s="52"/>
      <c r="BJM56" s="52"/>
      <c r="BJN56" s="52"/>
      <c r="BJO56" s="52"/>
      <c r="BJP56" s="52"/>
      <c r="BJQ56" s="52"/>
      <c r="BJR56" s="52"/>
      <c r="BJS56" s="52"/>
      <c r="BJT56" s="52"/>
      <c r="BJU56" s="52"/>
      <c r="BJV56" s="52"/>
      <c r="BJW56" s="52"/>
      <c r="BJX56" s="52"/>
      <c r="BJY56" s="52"/>
      <c r="BJZ56" s="52"/>
      <c r="BKA56" s="52"/>
      <c r="BKB56" s="52"/>
      <c r="BKC56" s="52"/>
      <c r="BKD56" s="52"/>
      <c r="BKE56" s="52"/>
      <c r="BKF56" s="52"/>
      <c r="BKG56" s="52"/>
      <c r="BKH56" s="52"/>
      <c r="BKI56" s="52"/>
      <c r="BKJ56" s="52"/>
      <c r="BKK56" s="52"/>
      <c r="BKL56" s="52"/>
      <c r="BKM56" s="52"/>
      <c r="BKN56" s="52"/>
      <c r="BKO56" s="52"/>
      <c r="BKP56" s="52"/>
      <c r="BKQ56" s="52"/>
      <c r="BKR56" s="52"/>
      <c r="BKS56" s="52"/>
      <c r="BKT56" s="52"/>
      <c r="BKU56" s="52"/>
      <c r="BKV56" s="52"/>
      <c r="BKW56" s="52"/>
      <c r="BKX56" s="52"/>
      <c r="BKY56" s="52"/>
      <c r="BKZ56" s="52"/>
      <c r="BLA56" s="52"/>
      <c r="BLB56" s="52"/>
      <c r="BLC56" s="52"/>
      <c r="BLD56" s="52"/>
      <c r="BLE56" s="52"/>
      <c r="BLF56" s="52"/>
      <c r="BLG56" s="52"/>
      <c r="BLH56" s="52"/>
      <c r="BLI56" s="52"/>
      <c r="BLJ56" s="52"/>
      <c r="BLK56" s="52"/>
      <c r="BLL56" s="52"/>
      <c r="BLM56" s="52"/>
      <c r="BLN56" s="52"/>
      <c r="BLO56" s="52"/>
      <c r="BLP56" s="52"/>
      <c r="BLQ56" s="52"/>
      <c r="BLR56" s="52"/>
      <c r="BLS56" s="52"/>
      <c r="BLT56" s="52"/>
      <c r="BLU56" s="52"/>
      <c r="BLV56" s="52"/>
      <c r="BLW56" s="52"/>
      <c r="BLX56" s="52"/>
      <c r="BLY56" s="52"/>
      <c r="BLZ56" s="52"/>
      <c r="BMA56" s="52"/>
      <c r="BMB56" s="52"/>
      <c r="BMC56" s="52"/>
      <c r="BMD56" s="52"/>
      <c r="BME56" s="52"/>
      <c r="BMF56" s="52"/>
      <c r="BMG56" s="52"/>
      <c r="BMH56" s="52"/>
      <c r="BMI56" s="52"/>
      <c r="BMJ56" s="52"/>
      <c r="BMK56" s="52"/>
      <c r="BML56" s="52"/>
      <c r="BMM56" s="52"/>
      <c r="BMN56" s="52"/>
      <c r="BMO56" s="52"/>
      <c r="BMP56" s="52"/>
      <c r="BMQ56" s="52"/>
      <c r="BMR56" s="52"/>
      <c r="BMS56" s="52"/>
      <c r="BMT56" s="52"/>
      <c r="BMU56" s="52"/>
      <c r="BMV56" s="52"/>
      <c r="BMW56" s="52"/>
      <c r="BMX56" s="52"/>
      <c r="BMY56" s="52"/>
      <c r="BMZ56" s="52"/>
      <c r="BNA56" s="52"/>
      <c r="BNB56" s="52"/>
      <c r="BNC56" s="52"/>
      <c r="BND56" s="52"/>
      <c r="BNE56" s="52"/>
      <c r="BNF56" s="52"/>
      <c r="BNG56" s="52"/>
      <c r="BNH56" s="52"/>
      <c r="BNI56" s="52"/>
      <c r="BNJ56" s="52"/>
      <c r="BNK56" s="52"/>
      <c r="BNL56" s="52"/>
      <c r="BNM56" s="52"/>
      <c r="BNN56" s="52"/>
      <c r="BNO56" s="52"/>
      <c r="BNP56" s="52"/>
      <c r="BNQ56" s="52"/>
      <c r="BNR56" s="52"/>
      <c r="BNS56" s="52"/>
      <c r="BNT56" s="52"/>
      <c r="BNU56" s="52"/>
      <c r="BNV56" s="52"/>
      <c r="BNW56" s="52"/>
      <c r="BNX56" s="52"/>
      <c r="BNY56" s="52"/>
      <c r="BNZ56" s="52"/>
      <c r="BOA56" s="52"/>
      <c r="BOB56" s="52"/>
      <c r="BOC56" s="52"/>
      <c r="BOD56" s="52"/>
      <c r="BOE56" s="52"/>
      <c r="BOF56" s="52"/>
      <c r="BOG56" s="52"/>
      <c r="BOH56" s="52"/>
      <c r="BOI56" s="52"/>
      <c r="BOJ56" s="52"/>
      <c r="BOK56" s="52"/>
      <c r="BOL56" s="52"/>
      <c r="BOM56" s="52"/>
      <c r="BON56" s="52"/>
      <c r="BOO56" s="52"/>
      <c r="BOP56" s="52"/>
      <c r="BOQ56" s="52"/>
    </row>
    <row r="57" spans="1:1759" s="25" customFormat="1" ht="36.950000000000003" customHeight="1" x14ac:dyDescent="0.2">
      <c r="A57" s="6"/>
      <c r="B57" s="6"/>
      <c r="C57" s="6"/>
      <c r="D57" s="6"/>
      <c r="E57" s="26" t="s">
        <v>13</v>
      </c>
      <c r="F57" s="12" t="s">
        <v>43</v>
      </c>
      <c r="G57" s="17">
        <v>15922519</v>
      </c>
      <c r="H57" s="12">
        <f>3000000-1000000+1000000</f>
        <v>3000000</v>
      </c>
      <c r="I57" s="12">
        <v>-5000</v>
      </c>
      <c r="J57" s="12">
        <f t="shared" ref="J57:J59" si="14">H57+I57</f>
        <v>2995000</v>
      </c>
      <c r="K57" s="68">
        <v>53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  <c r="AMF57" s="52"/>
      <c r="AMG57" s="52"/>
      <c r="AMH57" s="52"/>
      <c r="AMI57" s="52"/>
      <c r="AMJ57" s="52"/>
      <c r="AMK57" s="52"/>
      <c r="AML57" s="52"/>
      <c r="AMM57" s="52"/>
      <c r="AMN57" s="52"/>
      <c r="AMO57" s="52"/>
      <c r="AMP57" s="52"/>
      <c r="AMQ57" s="52"/>
      <c r="AMR57" s="52"/>
      <c r="AMS57" s="52"/>
      <c r="AMT57" s="52"/>
      <c r="AMU57" s="52"/>
      <c r="AMV57" s="52"/>
      <c r="AMW57" s="52"/>
      <c r="AMX57" s="52"/>
      <c r="AMY57" s="52"/>
      <c r="AMZ57" s="52"/>
      <c r="ANA57" s="52"/>
      <c r="ANB57" s="52"/>
      <c r="ANC57" s="52"/>
      <c r="AND57" s="52"/>
      <c r="ANE57" s="52"/>
      <c r="ANF57" s="52"/>
      <c r="ANG57" s="52"/>
      <c r="ANH57" s="52"/>
      <c r="ANI57" s="52"/>
      <c r="ANJ57" s="52"/>
      <c r="ANK57" s="52"/>
      <c r="ANL57" s="52"/>
      <c r="ANM57" s="52"/>
      <c r="ANN57" s="52"/>
      <c r="ANO57" s="52"/>
      <c r="ANP57" s="52"/>
      <c r="ANQ57" s="52"/>
      <c r="ANR57" s="52"/>
      <c r="ANS57" s="52"/>
      <c r="ANT57" s="52"/>
      <c r="ANU57" s="52"/>
      <c r="ANV57" s="52"/>
      <c r="ANW57" s="52"/>
      <c r="ANX57" s="52"/>
      <c r="ANY57" s="52"/>
      <c r="ANZ57" s="52"/>
      <c r="AOA57" s="52"/>
      <c r="AOB57" s="52"/>
      <c r="AOC57" s="52"/>
      <c r="AOD57" s="52"/>
      <c r="AOE57" s="52"/>
      <c r="AOF57" s="52"/>
      <c r="AOG57" s="52"/>
      <c r="AOH57" s="52"/>
      <c r="AOI57" s="52"/>
      <c r="AOJ57" s="52"/>
      <c r="AOK57" s="52"/>
      <c r="AOL57" s="52"/>
      <c r="AOM57" s="52"/>
      <c r="AON57" s="52"/>
      <c r="AOO57" s="52"/>
      <c r="AOP57" s="52"/>
      <c r="AOQ57" s="52"/>
      <c r="AOR57" s="52"/>
      <c r="AOS57" s="52"/>
      <c r="AOT57" s="52"/>
      <c r="AOU57" s="52"/>
      <c r="AOV57" s="52"/>
      <c r="AOW57" s="52"/>
      <c r="AOX57" s="52"/>
      <c r="AOY57" s="52"/>
      <c r="AOZ57" s="52"/>
      <c r="APA57" s="52"/>
      <c r="APB57" s="52"/>
      <c r="APC57" s="52"/>
      <c r="APD57" s="52"/>
      <c r="APE57" s="52"/>
      <c r="APF57" s="52"/>
      <c r="APG57" s="52"/>
      <c r="APH57" s="52"/>
      <c r="API57" s="52"/>
      <c r="APJ57" s="52"/>
      <c r="APK57" s="52"/>
      <c r="APL57" s="52"/>
      <c r="APM57" s="52"/>
      <c r="APN57" s="52"/>
      <c r="APO57" s="52"/>
      <c r="APP57" s="52"/>
      <c r="APQ57" s="52"/>
      <c r="APR57" s="52"/>
      <c r="APS57" s="52"/>
      <c r="APT57" s="52"/>
      <c r="APU57" s="52"/>
      <c r="APV57" s="52"/>
      <c r="APW57" s="52"/>
      <c r="APX57" s="52"/>
      <c r="APY57" s="52"/>
      <c r="APZ57" s="52"/>
      <c r="AQA57" s="52"/>
      <c r="AQB57" s="52"/>
      <c r="AQC57" s="52"/>
      <c r="AQD57" s="52"/>
      <c r="AQE57" s="52"/>
      <c r="AQF57" s="52"/>
      <c r="AQG57" s="52"/>
      <c r="AQH57" s="52"/>
      <c r="AQI57" s="52"/>
      <c r="AQJ57" s="52"/>
      <c r="AQK57" s="52"/>
      <c r="AQL57" s="52"/>
      <c r="AQM57" s="52"/>
      <c r="AQN57" s="52"/>
      <c r="AQO57" s="52"/>
      <c r="AQP57" s="52"/>
      <c r="AQQ57" s="52"/>
      <c r="AQR57" s="52"/>
      <c r="AQS57" s="52"/>
      <c r="AQT57" s="52"/>
      <c r="AQU57" s="52"/>
      <c r="AQV57" s="52"/>
      <c r="AQW57" s="52"/>
      <c r="AQX57" s="52"/>
      <c r="AQY57" s="52"/>
      <c r="AQZ57" s="52"/>
      <c r="ARA57" s="52"/>
      <c r="ARB57" s="52"/>
      <c r="ARC57" s="52"/>
      <c r="ARD57" s="52"/>
      <c r="ARE57" s="52"/>
      <c r="ARF57" s="52"/>
      <c r="ARG57" s="52"/>
      <c r="ARH57" s="52"/>
      <c r="ARI57" s="52"/>
      <c r="ARJ57" s="52"/>
      <c r="ARK57" s="52"/>
      <c r="ARL57" s="52"/>
      <c r="ARM57" s="52"/>
      <c r="ARN57" s="52"/>
      <c r="ARO57" s="52"/>
      <c r="ARP57" s="52"/>
      <c r="ARQ57" s="52"/>
      <c r="ARR57" s="52"/>
      <c r="ARS57" s="52"/>
      <c r="ART57" s="52"/>
      <c r="ARU57" s="52"/>
      <c r="ARV57" s="52"/>
      <c r="ARW57" s="52"/>
      <c r="ARX57" s="52"/>
      <c r="ARY57" s="52"/>
      <c r="ARZ57" s="52"/>
      <c r="ASA57" s="52"/>
      <c r="ASB57" s="52"/>
      <c r="ASC57" s="52"/>
      <c r="ASD57" s="52"/>
      <c r="ASE57" s="52"/>
      <c r="ASF57" s="52"/>
      <c r="ASG57" s="52"/>
      <c r="ASH57" s="52"/>
      <c r="ASI57" s="52"/>
      <c r="ASJ57" s="52"/>
      <c r="ASK57" s="52"/>
      <c r="ASL57" s="52"/>
      <c r="ASM57" s="52"/>
      <c r="ASN57" s="52"/>
      <c r="ASO57" s="52"/>
      <c r="ASP57" s="52"/>
      <c r="ASQ57" s="52"/>
      <c r="ASR57" s="52"/>
      <c r="ASS57" s="52"/>
      <c r="AST57" s="52"/>
      <c r="ASU57" s="52"/>
      <c r="ASV57" s="52"/>
      <c r="ASW57" s="52"/>
      <c r="ASX57" s="52"/>
      <c r="ASY57" s="52"/>
      <c r="ASZ57" s="52"/>
      <c r="ATA57" s="52"/>
      <c r="ATB57" s="52"/>
      <c r="ATC57" s="52"/>
      <c r="ATD57" s="52"/>
      <c r="ATE57" s="52"/>
      <c r="ATF57" s="52"/>
      <c r="ATG57" s="52"/>
      <c r="ATH57" s="52"/>
      <c r="ATI57" s="52"/>
      <c r="ATJ57" s="52"/>
      <c r="ATK57" s="52"/>
      <c r="ATL57" s="52"/>
      <c r="ATM57" s="52"/>
      <c r="ATN57" s="52"/>
      <c r="ATO57" s="52"/>
      <c r="ATP57" s="52"/>
      <c r="ATQ57" s="52"/>
      <c r="ATR57" s="52"/>
      <c r="ATS57" s="52"/>
      <c r="ATT57" s="52"/>
      <c r="ATU57" s="52"/>
      <c r="ATV57" s="52"/>
      <c r="ATW57" s="52"/>
      <c r="ATX57" s="52"/>
      <c r="ATY57" s="52"/>
      <c r="ATZ57" s="52"/>
      <c r="AUA57" s="52"/>
      <c r="AUB57" s="52"/>
      <c r="AUC57" s="52"/>
      <c r="AUD57" s="52"/>
      <c r="AUE57" s="52"/>
      <c r="AUF57" s="52"/>
      <c r="AUG57" s="52"/>
      <c r="AUH57" s="52"/>
      <c r="AUI57" s="52"/>
      <c r="AUJ57" s="52"/>
      <c r="AUK57" s="52"/>
      <c r="AUL57" s="52"/>
      <c r="AUM57" s="52"/>
      <c r="AUN57" s="52"/>
      <c r="AUO57" s="52"/>
      <c r="AUP57" s="52"/>
      <c r="AUQ57" s="52"/>
      <c r="AUR57" s="52"/>
      <c r="AUS57" s="52"/>
      <c r="AUT57" s="52"/>
      <c r="AUU57" s="52"/>
      <c r="AUV57" s="52"/>
      <c r="AUW57" s="52"/>
      <c r="AUX57" s="52"/>
      <c r="AUY57" s="52"/>
      <c r="AUZ57" s="52"/>
      <c r="AVA57" s="52"/>
      <c r="AVB57" s="52"/>
      <c r="AVC57" s="52"/>
      <c r="AVD57" s="52"/>
      <c r="AVE57" s="52"/>
      <c r="AVF57" s="52"/>
      <c r="AVG57" s="52"/>
      <c r="AVH57" s="52"/>
      <c r="AVI57" s="52"/>
      <c r="AVJ57" s="52"/>
      <c r="AVK57" s="52"/>
      <c r="AVL57" s="52"/>
      <c r="AVM57" s="52"/>
      <c r="AVN57" s="52"/>
      <c r="AVO57" s="52"/>
      <c r="AVP57" s="52"/>
      <c r="AVQ57" s="52"/>
      <c r="AVR57" s="52"/>
      <c r="AVS57" s="52"/>
      <c r="AVT57" s="52"/>
      <c r="AVU57" s="52"/>
      <c r="AVV57" s="52"/>
      <c r="AVW57" s="52"/>
      <c r="AVX57" s="52"/>
      <c r="AVY57" s="52"/>
      <c r="AVZ57" s="52"/>
      <c r="AWA57" s="52"/>
      <c r="AWB57" s="52"/>
      <c r="AWC57" s="52"/>
      <c r="AWD57" s="52"/>
      <c r="AWE57" s="52"/>
      <c r="AWF57" s="52"/>
      <c r="AWG57" s="52"/>
      <c r="AWH57" s="52"/>
      <c r="AWI57" s="52"/>
      <c r="AWJ57" s="52"/>
      <c r="AWK57" s="52"/>
      <c r="AWL57" s="52"/>
      <c r="AWM57" s="52"/>
      <c r="AWN57" s="52"/>
      <c r="AWO57" s="52"/>
      <c r="AWP57" s="52"/>
      <c r="AWQ57" s="52"/>
      <c r="AWR57" s="52"/>
      <c r="AWS57" s="52"/>
      <c r="AWT57" s="52"/>
      <c r="AWU57" s="52"/>
      <c r="AWV57" s="52"/>
      <c r="AWW57" s="52"/>
      <c r="AWX57" s="52"/>
      <c r="AWY57" s="52"/>
      <c r="AWZ57" s="52"/>
      <c r="AXA57" s="52"/>
      <c r="AXB57" s="52"/>
      <c r="AXC57" s="52"/>
      <c r="AXD57" s="52"/>
      <c r="AXE57" s="52"/>
      <c r="AXF57" s="52"/>
      <c r="AXG57" s="52"/>
      <c r="AXH57" s="52"/>
      <c r="AXI57" s="52"/>
      <c r="AXJ57" s="52"/>
      <c r="AXK57" s="52"/>
      <c r="AXL57" s="52"/>
      <c r="AXM57" s="52"/>
      <c r="AXN57" s="52"/>
      <c r="AXO57" s="52"/>
      <c r="AXP57" s="52"/>
      <c r="AXQ57" s="52"/>
      <c r="AXR57" s="52"/>
      <c r="AXS57" s="52"/>
      <c r="AXT57" s="52"/>
      <c r="AXU57" s="52"/>
      <c r="AXV57" s="52"/>
      <c r="AXW57" s="52"/>
      <c r="AXX57" s="52"/>
      <c r="AXY57" s="52"/>
      <c r="AXZ57" s="52"/>
      <c r="AYA57" s="52"/>
      <c r="AYB57" s="52"/>
      <c r="AYC57" s="52"/>
      <c r="AYD57" s="52"/>
      <c r="AYE57" s="52"/>
      <c r="AYF57" s="52"/>
      <c r="AYG57" s="52"/>
      <c r="AYH57" s="52"/>
      <c r="AYI57" s="52"/>
      <c r="AYJ57" s="52"/>
      <c r="AYK57" s="52"/>
      <c r="AYL57" s="52"/>
      <c r="AYM57" s="52"/>
      <c r="AYN57" s="52"/>
      <c r="AYO57" s="52"/>
      <c r="AYP57" s="52"/>
      <c r="AYQ57" s="52"/>
      <c r="AYR57" s="52"/>
      <c r="AYS57" s="52"/>
      <c r="AYT57" s="52"/>
      <c r="AYU57" s="52"/>
      <c r="AYV57" s="52"/>
      <c r="AYW57" s="52"/>
      <c r="AYX57" s="52"/>
      <c r="AYY57" s="52"/>
      <c r="AYZ57" s="52"/>
      <c r="AZA57" s="52"/>
      <c r="AZB57" s="52"/>
      <c r="AZC57" s="52"/>
      <c r="AZD57" s="52"/>
      <c r="AZE57" s="52"/>
      <c r="AZF57" s="52"/>
      <c r="AZG57" s="52"/>
      <c r="AZH57" s="52"/>
      <c r="AZI57" s="52"/>
      <c r="AZJ57" s="52"/>
      <c r="AZK57" s="52"/>
      <c r="AZL57" s="52"/>
      <c r="AZM57" s="52"/>
      <c r="AZN57" s="52"/>
      <c r="AZO57" s="52"/>
      <c r="AZP57" s="52"/>
      <c r="AZQ57" s="52"/>
      <c r="AZR57" s="52"/>
      <c r="AZS57" s="52"/>
      <c r="AZT57" s="52"/>
      <c r="AZU57" s="52"/>
      <c r="AZV57" s="52"/>
      <c r="AZW57" s="52"/>
      <c r="AZX57" s="52"/>
      <c r="AZY57" s="52"/>
      <c r="AZZ57" s="52"/>
      <c r="BAA57" s="52"/>
      <c r="BAB57" s="52"/>
      <c r="BAC57" s="52"/>
      <c r="BAD57" s="52"/>
      <c r="BAE57" s="52"/>
      <c r="BAF57" s="52"/>
      <c r="BAG57" s="52"/>
      <c r="BAH57" s="52"/>
      <c r="BAI57" s="52"/>
      <c r="BAJ57" s="52"/>
      <c r="BAK57" s="52"/>
      <c r="BAL57" s="52"/>
      <c r="BAM57" s="52"/>
      <c r="BAN57" s="52"/>
      <c r="BAO57" s="52"/>
      <c r="BAP57" s="52"/>
      <c r="BAQ57" s="52"/>
      <c r="BAR57" s="52"/>
      <c r="BAS57" s="52"/>
      <c r="BAT57" s="52"/>
      <c r="BAU57" s="52"/>
      <c r="BAV57" s="52"/>
      <c r="BAW57" s="52"/>
      <c r="BAX57" s="52"/>
      <c r="BAY57" s="52"/>
      <c r="BAZ57" s="52"/>
      <c r="BBA57" s="52"/>
      <c r="BBB57" s="52"/>
      <c r="BBC57" s="52"/>
      <c r="BBD57" s="52"/>
      <c r="BBE57" s="52"/>
      <c r="BBF57" s="52"/>
      <c r="BBG57" s="52"/>
      <c r="BBH57" s="52"/>
      <c r="BBI57" s="52"/>
      <c r="BBJ57" s="52"/>
      <c r="BBK57" s="52"/>
      <c r="BBL57" s="52"/>
      <c r="BBM57" s="52"/>
      <c r="BBN57" s="52"/>
      <c r="BBO57" s="52"/>
      <c r="BBP57" s="52"/>
      <c r="BBQ57" s="52"/>
      <c r="BBR57" s="52"/>
      <c r="BBS57" s="52"/>
      <c r="BBT57" s="52"/>
      <c r="BBU57" s="52"/>
      <c r="BBV57" s="52"/>
      <c r="BBW57" s="52"/>
      <c r="BBX57" s="52"/>
      <c r="BBY57" s="52"/>
      <c r="BBZ57" s="52"/>
      <c r="BCA57" s="52"/>
      <c r="BCB57" s="52"/>
      <c r="BCC57" s="52"/>
      <c r="BCD57" s="52"/>
      <c r="BCE57" s="52"/>
      <c r="BCF57" s="52"/>
      <c r="BCG57" s="52"/>
      <c r="BCH57" s="52"/>
      <c r="BCI57" s="52"/>
      <c r="BCJ57" s="52"/>
      <c r="BCK57" s="52"/>
      <c r="BCL57" s="52"/>
      <c r="BCM57" s="52"/>
      <c r="BCN57" s="52"/>
      <c r="BCO57" s="52"/>
      <c r="BCP57" s="52"/>
      <c r="BCQ57" s="52"/>
      <c r="BCR57" s="52"/>
      <c r="BCS57" s="52"/>
      <c r="BCT57" s="52"/>
      <c r="BCU57" s="52"/>
      <c r="BCV57" s="52"/>
      <c r="BCW57" s="52"/>
      <c r="BCX57" s="52"/>
      <c r="BCY57" s="52"/>
      <c r="BCZ57" s="52"/>
      <c r="BDA57" s="52"/>
      <c r="BDB57" s="52"/>
      <c r="BDC57" s="52"/>
      <c r="BDD57" s="52"/>
      <c r="BDE57" s="52"/>
      <c r="BDF57" s="52"/>
      <c r="BDG57" s="52"/>
      <c r="BDH57" s="52"/>
      <c r="BDI57" s="52"/>
      <c r="BDJ57" s="52"/>
      <c r="BDK57" s="52"/>
      <c r="BDL57" s="52"/>
      <c r="BDM57" s="52"/>
      <c r="BDN57" s="52"/>
      <c r="BDO57" s="52"/>
      <c r="BDP57" s="52"/>
      <c r="BDQ57" s="52"/>
      <c r="BDR57" s="52"/>
      <c r="BDS57" s="52"/>
      <c r="BDT57" s="52"/>
      <c r="BDU57" s="52"/>
      <c r="BDV57" s="52"/>
      <c r="BDW57" s="52"/>
      <c r="BDX57" s="52"/>
      <c r="BDY57" s="52"/>
      <c r="BDZ57" s="52"/>
      <c r="BEA57" s="52"/>
      <c r="BEB57" s="52"/>
      <c r="BEC57" s="52"/>
      <c r="BED57" s="52"/>
      <c r="BEE57" s="52"/>
      <c r="BEF57" s="52"/>
      <c r="BEG57" s="52"/>
      <c r="BEH57" s="52"/>
      <c r="BEI57" s="52"/>
      <c r="BEJ57" s="52"/>
      <c r="BEK57" s="52"/>
      <c r="BEL57" s="52"/>
      <c r="BEM57" s="52"/>
      <c r="BEN57" s="52"/>
      <c r="BEO57" s="52"/>
      <c r="BEP57" s="52"/>
      <c r="BEQ57" s="52"/>
      <c r="BER57" s="52"/>
      <c r="BES57" s="52"/>
      <c r="BET57" s="52"/>
      <c r="BEU57" s="52"/>
      <c r="BEV57" s="52"/>
      <c r="BEW57" s="52"/>
      <c r="BEX57" s="52"/>
      <c r="BEY57" s="52"/>
      <c r="BEZ57" s="52"/>
      <c r="BFA57" s="52"/>
      <c r="BFB57" s="52"/>
      <c r="BFC57" s="52"/>
      <c r="BFD57" s="52"/>
      <c r="BFE57" s="52"/>
      <c r="BFF57" s="52"/>
      <c r="BFG57" s="52"/>
      <c r="BFH57" s="52"/>
      <c r="BFI57" s="52"/>
      <c r="BFJ57" s="52"/>
      <c r="BFK57" s="52"/>
      <c r="BFL57" s="52"/>
      <c r="BFM57" s="52"/>
      <c r="BFN57" s="52"/>
      <c r="BFO57" s="52"/>
      <c r="BFP57" s="52"/>
      <c r="BFQ57" s="52"/>
      <c r="BFR57" s="52"/>
      <c r="BFS57" s="52"/>
      <c r="BFT57" s="52"/>
      <c r="BFU57" s="52"/>
      <c r="BFV57" s="52"/>
      <c r="BFW57" s="52"/>
      <c r="BFX57" s="52"/>
      <c r="BFY57" s="52"/>
      <c r="BFZ57" s="52"/>
      <c r="BGA57" s="52"/>
      <c r="BGB57" s="52"/>
      <c r="BGC57" s="52"/>
      <c r="BGD57" s="52"/>
      <c r="BGE57" s="52"/>
      <c r="BGF57" s="52"/>
      <c r="BGG57" s="52"/>
      <c r="BGH57" s="52"/>
      <c r="BGI57" s="52"/>
      <c r="BGJ57" s="52"/>
      <c r="BGK57" s="52"/>
      <c r="BGL57" s="52"/>
      <c r="BGM57" s="52"/>
      <c r="BGN57" s="52"/>
      <c r="BGO57" s="52"/>
      <c r="BGP57" s="52"/>
      <c r="BGQ57" s="52"/>
      <c r="BGR57" s="52"/>
      <c r="BGS57" s="52"/>
      <c r="BGT57" s="52"/>
      <c r="BGU57" s="52"/>
      <c r="BGV57" s="52"/>
      <c r="BGW57" s="52"/>
      <c r="BGX57" s="52"/>
      <c r="BGY57" s="52"/>
      <c r="BGZ57" s="52"/>
      <c r="BHA57" s="52"/>
      <c r="BHB57" s="52"/>
      <c r="BHC57" s="52"/>
      <c r="BHD57" s="52"/>
      <c r="BHE57" s="52"/>
      <c r="BHF57" s="52"/>
      <c r="BHG57" s="52"/>
      <c r="BHH57" s="52"/>
      <c r="BHI57" s="52"/>
      <c r="BHJ57" s="52"/>
      <c r="BHK57" s="52"/>
      <c r="BHL57" s="52"/>
      <c r="BHM57" s="52"/>
      <c r="BHN57" s="52"/>
      <c r="BHO57" s="52"/>
      <c r="BHP57" s="52"/>
      <c r="BHQ57" s="52"/>
      <c r="BHR57" s="52"/>
      <c r="BHS57" s="52"/>
      <c r="BHT57" s="52"/>
      <c r="BHU57" s="52"/>
      <c r="BHV57" s="52"/>
      <c r="BHW57" s="52"/>
      <c r="BHX57" s="52"/>
      <c r="BHY57" s="52"/>
      <c r="BHZ57" s="52"/>
      <c r="BIA57" s="52"/>
      <c r="BIB57" s="52"/>
      <c r="BIC57" s="52"/>
      <c r="BID57" s="52"/>
      <c r="BIE57" s="52"/>
      <c r="BIF57" s="52"/>
      <c r="BIG57" s="52"/>
      <c r="BIH57" s="52"/>
      <c r="BII57" s="52"/>
      <c r="BIJ57" s="52"/>
      <c r="BIK57" s="52"/>
      <c r="BIL57" s="52"/>
      <c r="BIM57" s="52"/>
      <c r="BIN57" s="52"/>
      <c r="BIO57" s="52"/>
      <c r="BIP57" s="52"/>
      <c r="BIQ57" s="52"/>
      <c r="BIR57" s="52"/>
      <c r="BIS57" s="52"/>
      <c r="BIT57" s="52"/>
      <c r="BIU57" s="52"/>
      <c r="BIV57" s="52"/>
      <c r="BIW57" s="52"/>
      <c r="BIX57" s="52"/>
      <c r="BIY57" s="52"/>
      <c r="BIZ57" s="52"/>
      <c r="BJA57" s="52"/>
      <c r="BJB57" s="52"/>
      <c r="BJC57" s="52"/>
      <c r="BJD57" s="52"/>
      <c r="BJE57" s="52"/>
      <c r="BJF57" s="52"/>
      <c r="BJG57" s="52"/>
      <c r="BJH57" s="52"/>
      <c r="BJI57" s="52"/>
      <c r="BJJ57" s="52"/>
      <c r="BJK57" s="52"/>
      <c r="BJL57" s="52"/>
      <c r="BJM57" s="52"/>
      <c r="BJN57" s="52"/>
      <c r="BJO57" s="52"/>
      <c r="BJP57" s="52"/>
      <c r="BJQ57" s="52"/>
      <c r="BJR57" s="52"/>
      <c r="BJS57" s="52"/>
      <c r="BJT57" s="52"/>
      <c r="BJU57" s="52"/>
      <c r="BJV57" s="52"/>
      <c r="BJW57" s="52"/>
      <c r="BJX57" s="52"/>
      <c r="BJY57" s="52"/>
      <c r="BJZ57" s="52"/>
      <c r="BKA57" s="52"/>
      <c r="BKB57" s="52"/>
      <c r="BKC57" s="52"/>
      <c r="BKD57" s="52"/>
      <c r="BKE57" s="52"/>
      <c r="BKF57" s="52"/>
      <c r="BKG57" s="52"/>
      <c r="BKH57" s="52"/>
      <c r="BKI57" s="52"/>
      <c r="BKJ57" s="52"/>
      <c r="BKK57" s="52"/>
      <c r="BKL57" s="52"/>
      <c r="BKM57" s="52"/>
      <c r="BKN57" s="52"/>
      <c r="BKO57" s="52"/>
      <c r="BKP57" s="52"/>
      <c r="BKQ57" s="52"/>
      <c r="BKR57" s="52"/>
      <c r="BKS57" s="52"/>
      <c r="BKT57" s="52"/>
      <c r="BKU57" s="52"/>
      <c r="BKV57" s="52"/>
      <c r="BKW57" s="52"/>
      <c r="BKX57" s="52"/>
      <c r="BKY57" s="52"/>
      <c r="BKZ57" s="52"/>
      <c r="BLA57" s="52"/>
      <c r="BLB57" s="52"/>
      <c r="BLC57" s="52"/>
      <c r="BLD57" s="52"/>
      <c r="BLE57" s="52"/>
      <c r="BLF57" s="52"/>
      <c r="BLG57" s="52"/>
      <c r="BLH57" s="52"/>
      <c r="BLI57" s="52"/>
      <c r="BLJ57" s="52"/>
      <c r="BLK57" s="52"/>
      <c r="BLL57" s="52"/>
      <c r="BLM57" s="52"/>
      <c r="BLN57" s="52"/>
      <c r="BLO57" s="52"/>
      <c r="BLP57" s="52"/>
      <c r="BLQ57" s="52"/>
      <c r="BLR57" s="52"/>
      <c r="BLS57" s="52"/>
      <c r="BLT57" s="52"/>
      <c r="BLU57" s="52"/>
      <c r="BLV57" s="52"/>
      <c r="BLW57" s="52"/>
      <c r="BLX57" s="52"/>
      <c r="BLY57" s="52"/>
      <c r="BLZ57" s="52"/>
      <c r="BMA57" s="52"/>
      <c r="BMB57" s="52"/>
      <c r="BMC57" s="52"/>
      <c r="BMD57" s="52"/>
      <c r="BME57" s="52"/>
      <c r="BMF57" s="52"/>
      <c r="BMG57" s="52"/>
      <c r="BMH57" s="52"/>
      <c r="BMI57" s="52"/>
      <c r="BMJ57" s="52"/>
      <c r="BMK57" s="52"/>
      <c r="BML57" s="52"/>
      <c r="BMM57" s="52"/>
      <c r="BMN57" s="52"/>
      <c r="BMO57" s="52"/>
      <c r="BMP57" s="52"/>
      <c r="BMQ57" s="52"/>
      <c r="BMR57" s="52"/>
      <c r="BMS57" s="52"/>
      <c r="BMT57" s="52"/>
      <c r="BMU57" s="52"/>
      <c r="BMV57" s="52"/>
      <c r="BMW57" s="52"/>
      <c r="BMX57" s="52"/>
      <c r="BMY57" s="52"/>
      <c r="BMZ57" s="52"/>
      <c r="BNA57" s="52"/>
      <c r="BNB57" s="52"/>
      <c r="BNC57" s="52"/>
      <c r="BND57" s="52"/>
      <c r="BNE57" s="52"/>
      <c r="BNF57" s="52"/>
      <c r="BNG57" s="52"/>
      <c r="BNH57" s="52"/>
      <c r="BNI57" s="52"/>
      <c r="BNJ57" s="52"/>
      <c r="BNK57" s="52"/>
      <c r="BNL57" s="52"/>
      <c r="BNM57" s="52"/>
      <c r="BNN57" s="52"/>
      <c r="BNO57" s="52"/>
      <c r="BNP57" s="52"/>
      <c r="BNQ57" s="52"/>
      <c r="BNR57" s="52"/>
      <c r="BNS57" s="52"/>
      <c r="BNT57" s="52"/>
      <c r="BNU57" s="52"/>
      <c r="BNV57" s="52"/>
      <c r="BNW57" s="52"/>
      <c r="BNX57" s="52"/>
      <c r="BNY57" s="52"/>
      <c r="BNZ57" s="52"/>
      <c r="BOA57" s="52"/>
      <c r="BOB57" s="52"/>
      <c r="BOC57" s="52"/>
      <c r="BOD57" s="52"/>
      <c r="BOE57" s="52"/>
      <c r="BOF57" s="52"/>
      <c r="BOG57" s="52"/>
      <c r="BOH57" s="52"/>
      <c r="BOI57" s="52"/>
      <c r="BOJ57" s="52"/>
      <c r="BOK57" s="52"/>
      <c r="BOL57" s="52"/>
      <c r="BOM57" s="52"/>
      <c r="BON57" s="52"/>
      <c r="BOO57" s="52"/>
      <c r="BOP57" s="52"/>
      <c r="BOQ57" s="52"/>
    </row>
    <row r="58" spans="1:1759" s="25" customFormat="1" ht="33" customHeight="1" x14ac:dyDescent="0.2">
      <c r="A58" s="6"/>
      <c r="B58" s="6"/>
      <c r="C58" s="6"/>
      <c r="D58" s="6"/>
      <c r="E58" s="26" t="s">
        <v>26</v>
      </c>
      <c r="F58" s="12" t="s">
        <v>46</v>
      </c>
      <c r="G58" s="17"/>
      <c r="H58" s="12">
        <f>7000000-6000000+200000</f>
        <v>1200000</v>
      </c>
      <c r="I58" s="12"/>
      <c r="J58" s="12">
        <f t="shared" si="14"/>
        <v>1200000</v>
      </c>
      <c r="K58" s="6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  <c r="AMF58" s="52"/>
      <c r="AMG58" s="52"/>
      <c r="AMH58" s="52"/>
      <c r="AMI58" s="52"/>
      <c r="AMJ58" s="52"/>
      <c r="AMK58" s="52"/>
      <c r="AML58" s="52"/>
      <c r="AMM58" s="52"/>
      <c r="AMN58" s="52"/>
      <c r="AMO58" s="52"/>
      <c r="AMP58" s="52"/>
      <c r="AMQ58" s="52"/>
      <c r="AMR58" s="52"/>
      <c r="AMS58" s="52"/>
      <c r="AMT58" s="52"/>
      <c r="AMU58" s="52"/>
      <c r="AMV58" s="52"/>
      <c r="AMW58" s="52"/>
      <c r="AMX58" s="52"/>
      <c r="AMY58" s="52"/>
      <c r="AMZ58" s="52"/>
      <c r="ANA58" s="52"/>
      <c r="ANB58" s="52"/>
      <c r="ANC58" s="52"/>
      <c r="AND58" s="52"/>
      <c r="ANE58" s="52"/>
      <c r="ANF58" s="52"/>
      <c r="ANG58" s="52"/>
      <c r="ANH58" s="52"/>
      <c r="ANI58" s="52"/>
      <c r="ANJ58" s="52"/>
      <c r="ANK58" s="52"/>
      <c r="ANL58" s="52"/>
      <c r="ANM58" s="52"/>
      <c r="ANN58" s="52"/>
      <c r="ANO58" s="52"/>
      <c r="ANP58" s="52"/>
      <c r="ANQ58" s="52"/>
      <c r="ANR58" s="52"/>
      <c r="ANS58" s="52"/>
      <c r="ANT58" s="52"/>
      <c r="ANU58" s="52"/>
      <c r="ANV58" s="52"/>
      <c r="ANW58" s="52"/>
      <c r="ANX58" s="52"/>
      <c r="ANY58" s="52"/>
      <c r="ANZ58" s="52"/>
      <c r="AOA58" s="52"/>
      <c r="AOB58" s="52"/>
      <c r="AOC58" s="52"/>
      <c r="AOD58" s="52"/>
      <c r="AOE58" s="52"/>
      <c r="AOF58" s="52"/>
      <c r="AOG58" s="52"/>
      <c r="AOH58" s="52"/>
      <c r="AOI58" s="52"/>
      <c r="AOJ58" s="52"/>
      <c r="AOK58" s="52"/>
      <c r="AOL58" s="52"/>
      <c r="AOM58" s="52"/>
      <c r="AON58" s="52"/>
      <c r="AOO58" s="52"/>
      <c r="AOP58" s="52"/>
      <c r="AOQ58" s="52"/>
      <c r="AOR58" s="52"/>
      <c r="AOS58" s="52"/>
      <c r="AOT58" s="52"/>
      <c r="AOU58" s="52"/>
      <c r="AOV58" s="52"/>
      <c r="AOW58" s="52"/>
      <c r="AOX58" s="52"/>
      <c r="AOY58" s="52"/>
      <c r="AOZ58" s="52"/>
      <c r="APA58" s="52"/>
      <c r="APB58" s="52"/>
      <c r="APC58" s="52"/>
      <c r="APD58" s="52"/>
      <c r="APE58" s="52"/>
      <c r="APF58" s="52"/>
      <c r="APG58" s="52"/>
      <c r="APH58" s="52"/>
      <c r="API58" s="52"/>
      <c r="APJ58" s="52"/>
      <c r="APK58" s="52"/>
      <c r="APL58" s="52"/>
      <c r="APM58" s="52"/>
      <c r="APN58" s="52"/>
      <c r="APO58" s="52"/>
      <c r="APP58" s="52"/>
      <c r="APQ58" s="52"/>
      <c r="APR58" s="52"/>
      <c r="APS58" s="52"/>
      <c r="APT58" s="52"/>
      <c r="APU58" s="52"/>
      <c r="APV58" s="52"/>
      <c r="APW58" s="52"/>
      <c r="APX58" s="52"/>
      <c r="APY58" s="52"/>
      <c r="APZ58" s="52"/>
      <c r="AQA58" s="52"/>
      <c r="AQB58" s="52"/>
      <c r="AQC58" s="52"/>
      <c r="AQD58" s="52"/>
      <c r="AQE58" s="52"/>
      <c r="AQF58" s="52"/>
      <c r="AQG58" s="52"/>
      <c r="AQH58" s="52"/>
      <c r="AQI58" s="52"/>
      <c r="AQJ58" s="52"/>
      <c r="AQK58" s="52"/>
      <c r="AQL58" s="52"/>
      <c r="AQM58" s="52"/>
      <c r="AQN58" s="52"/>
      <c r="AQO58" s="52"/>
      <c r="AQP58" s="52"/>
      <c r="AQQ58" s="52"/>
      <c r="AQR58" s="52"/>
      <c r="AQS58" s="52"/>
      <c r="AQT58" s="52"/>
      <c r="AQU58" s="52"/>
      <c r="AQV58" s="52"/>
      <c r="AQW58" s="52"/>
      <c r="AQX58" s="52"/>
      <c r="AQY58" s="52"/>
      <c r="AQZ58" s="52"/>
      <c r="ARA58" s="52"/>
      <c r="ARB58" s="52"/>
      <c r="ARC58" s="52"/>
      <c r="ARD58" s="52"/>
      <c r="ARE58" s="52"/>
      <c r="ARF58" s="52"/>
      <c r="ARG58" s="52"/>
      <c r="ARH58" s="52"/>
      <c r="ARI58" s="52"/>
      <c r="ARJ58" s="52"/>
      <c r="ARK58" s="52"/>
      <c r="ARL58" s="52"/>
      <c r="ARM58" s="52"/>
      <c r="ARN58" s="52"/>
      <c r="ARO58" s="52"/>
      <c r="ARP58" s="52"/>
      <c r="ARQ58" s="52"/>
      <c r="ARR58" s="52"/>
      <c r="ARS58" s="52"/>
      <c r="ART58" s="52"/>
      <c r="ARU58" s="52"/>
      <c r="ARV58" s="52"/>
      <c r="ARW58" s="52"/>
      <c r="ARX58" s="52"/>
      <c r="ARY58" s="52"/>
      <c r="ARZ58" s="52"/>
      <c r="ASA58" s="52"/>
      <c r="ASB58" s="52"/>
      <c r="ASC58" s="52"/>
      <c r="ASD58" s="52"/>
      <c r="ASE58" s="52"/>
      <c r="ASF58" s="52"/>
      <c r="ASG58" s="52"/>
      <c r="ASH58" s="52"/>
      <c r="ASI58" s="52"/>
      <c r="ASJ58" s="52"/>
      <c r="ASK58" s="52"/>
      <c r="ASL58" s="52"/>
      <c r="ASM58" s="52"/>
      <c r="ASN58" s="52"/>
      <c r="ASO58" s="52"/>
      <c r="ASP58" s="52"/>
      <c r="ASQ58" s="52"/>
      <c r="ASR58" s="52"/>
      <c r="ASS58" s="52"/>
      <c r="AST58" s="52"/>
      <c r="ASU58" s="52"/>
      <c r="ASV58" s="52"/>
      <c r="ASW58" s="52"/>
      <c r="ASX58" s="52"/>
      <c r="ASY58" s="52"/>
      <c r="ASZ58" s="52"/>
      <c r="ATA58" s="52"/>
      <c r="ATB58" s="52"/>
      <c r="ATC58" s="52"/>
      <c r="ATD58" s="52"/>
      <c r="ATE58" s="52"/>
      <c r="ATF58" s="52"/>
      <c r="ATG58" s="52"/>
      <c r="ATH58" s="52"/>
      <c r="ATI58" s="52"/>
      <c r="ATJ58" s="52"/>
      <c r="ATK58" s="52"/>
      <c r="ATL58" s="52"/>
      <c r="ATM58" s="52"/>
      <c r="ATN58" s="52"/>
      <c r="ATO58" s="52"/>
      <c r="ATP58" s="52"/>
      <c r="ATQ58" s="52"/>
      <c r="ATR58" s="52"/>
      <c r="ATS58" s="52"/>
      <c r="ATT58" s="52"/>
      <c r="ATU58" s="52"/>
      <c r="ATV58" s="52"/>
      <c r="ATW58" s="52"/>
      <c r="ATX58" s="52"/>
      <c r="ATY58" s="52"/>
      <c r="ATZ58" s="52"/>
      <c r="AUA58" s="52"/>
      <c r="AUB58" s="52"/>
      <c r="AUC58" s="52"/>
      <c r="AUD58" s="52"/>
      <c r="AUE58" s="52"/>
      <c r="AUF58" s="52"/>
      <c r="AUG58" s="52"/>
      <c r="AUH58" s="52"/>
      <c r="AUI58" s="52"/>
      <c r="AUJ58" s="52"/>
      <c r="AUK58" s="52"/>
      <c r="AUL58" s="52"/>
      <c r="AUM58" s="52"/>
      <c r="AUN58" s="52"/>
      <c r="AUO58" s="52"/>
      <c r="AUP58" s="52"/>
      <c r="AUQ58" s="52"/>
      <c r="AUR58" s="52"/>
      <c r="AUS58" s="52"/>
      <c r="AUT58" s="52"/>
      <c r="AUU58" s="52"/>
      <c r="AUV58" s="52"/>
      <c r="AUW58" s="52"/>
      <c r="AUX58" s="52"/>
      <c r="AUY58" s="52"/>
      <c r="AUZ58" s="52"/>
      <c r="AVA58" s="52"/>
      <c r="AVB58" s="52"/>
      <c r="AVC58" s="52"/>
      <c r="AVD58" s="52"/>
      <c r="AVE58" s="52"/>
      <c r="AVF58" s="52"/>
      <c r="AVG58" s="52"/>
      <c r="AVH58" s="52"/>
      <c r="AVI58" s="52"/>
      <c r="AVJ58" s="52"/>
      <c r="AVK58" s="52"/>
      <c r="AVL58" s="52"/>
      <c r="AVM58" s="52"/>
      <c r="AVN58" s="52"/>
      <c r="AVO58" s="52"/>
      <c r="AVP58" s="52"/>
      <c r="AVQ58" s="52"/>
      <c r="AVR58" s="52"/>
      <c r="AVS58" s="52"/>
      <c r="AVT58" s="52"/>
      <c r="AVU58" s="52"/>
      <c r="AVV58" s="52"/>
      <c r="AVW58" s="52"/>
      <c r="AVX58" s="52"/>
      <c r="AVY58" s="52"/>
      <c r="AVZ58" s="52"/>
      <c r="AWA58" s="52"/>
      <c r="AWB58" s="52"/>
      <c r="AWC58" s="52"/>
      <c r="AWD58" s="52"/>
      <c r="AWE58" s="52"/>
      <c r="AWF58" s="52"/>
      <c r="AWG58" s="52"/>
      <c r="AWH58" s="52"/>
      <c r="AWI58" s="52"/>
      <c r="AWJ58" s="52"/>
      <c r="AWK58" s="52"/>
      <c r="AWL58" s="52"/>
      <c r="AWM58" s="52"/>
      <c r="AWN58" s="52"/>
      <c r="AWO58" s="52"/>
      <c r="AWP58" s="52"/>
      <c r="AWQ58" s="52"/>
      <c r="AWR58" s="52"/>
      <c r="AWS58" s="52"/>
      <c r="AWT58" s="52"/>
      <c r="AWU58" s="52"/>
      <c r="AWV58" s="52"/>
      <c r="AWW58" s="52"/>
      <c r="AWX58" s="52"/>
      <c r="AWY58" s="52"/>
      <c r="AWZ58" s="52"/>
      <c r="AXA58" s="52"/>
      <c r="AXB58" s="52"/>
      <c r="AXC58" s="52"/>
      <c r="AXD58" s="52"/>
      <c r="AXE58" s="52"/>
      <c r="AXF58" s="52"/>
      <c r="AXG58" s="52"/>
      <c r="AXH58" s="52"/>
      <c r="AXI58" s="52"/>
      <c r="AXJ58" s="52"/>
      <c r="AXK58" s="52"/>
      <c r="AXL58" s="52"/>
      <c r="AXM58" s="52"/>
      <c r="AXN58" s="52"/>
      <c r="AXO58" s="52"/>
      <c r="AXP58" s="52"/>
      <c r="AXQ58" s="52"/>
      <c r="AXR58" s="52"/>
      <c r="AXS58" s="52"/>
      <c r="AXT58" s="52"/>
      <c r="AXU58" s="52"/>
      <c r="AXV58" s="52"/>
      <c r="AXW58" s="52"/>
      <c r="AXX58" s="52"/>
      <c r="AXY58" s="52"/>
      <c r="AXZ58" s="52"/>
      <c r="AYA58" s="52"/>
      <c r="AYB58" s="52"/>
      <c r="AYC58" s="52"/>
      <c r="AYD58" s="52"/>
      <c r="AYE58" s="52"/>
      <c r="AYF58" s="52"/>
      <c r="AYG58" s="52"/>
      <c r="AYH58" s="52"/>
      <c r="AYI58" s="52"/>
      <c r="AYJ58" s="52"/>
      <c r="AYK58" s="52"/>
      <c r="AYL58" s="52"/>
      <c r="AYM58" s="52"/>
      <c r="AYN58" s="52"/>
      <c r="AYO58" s="52"/>
      <c r="AYP58" s="52"/>
      <c r="AYQ58" s="52"/>
      <c r="AYR58" s="52"/>
      <c r="AYS58" s="52"/>
      <c r="AYT58" s="52"/>
      <c r="AYU58" s="52"/>
      <c r="AYV58" s="52"/>
      <c r="AYW58" s="52"/>
      <c r="AYX58" s="52"/>
      <c r="AYY58" s="52"/>
      <c r="AYZ58" s="52"/>
      <c r="AZA58" s="52"/>
      <c r="AZB58" s="52"/>
      <c r="AZC58" s="52"/>
      <c r="AZD58" s="52"/>
      <c r="AZE58" s="52"/>
      <c r="AZF58" s="52"/>
      <c r="AZG58" s="52"/>
      <c r="AZH58" s="52"/>
      <c r="AZI58" s="52"/>
      <c r="AZJ58" s="52"/>
      <c r="AZK58" s="52"/>
      <c r="AZL58" s="52"/>
      <c r="AZM58" s="52"/>
      <c r="AZN58" s="52"/>
      <c r="AZO58" s="52"/>
      <c r="AZP58" s="52"/>
      <c r="AZQ58" s="52"/>
      <c r="AZR58" s="52"/>
      <c r="AZS58" s="52"/>
      <c r="AZT58" s="52"/>
      <c r="AZU58" s="52"/>
      <c r="AZV58" s="52"/>
      <c r="AZW58" s="52"/>
      <c r="AZX58" s="52"/>
      <c r="AZY58" s="52"/>
      <c r="AZZ58" s="52"/>
      <c r="BAA58" s="52"/>
      <c r="BAB58" s="52"/>
      <c r="BAC58" s="52"/>
      <c r="BAD58" s="52"/>
      <c r="BAE58" s="52"/>
      <c r="BAF58" s="52"/>
      <c r="BAG58" s="52"/>
      <c r="BAH58" s="52"/>
      <c r="BAI58" s="52"/>
      <c r="BAJ58" s="52"/>
      <c r="BAK58" s="52"/>
      <c r="BAL58" s="52"/>
      <c r="BAM58" s="52"/>
      <c r="BAN58" s="52"/>
      <c r="BAO58" s="52"/>
      <c r="BAP58" s="52"/>
      <c r="BAQ58" s="52"/>
      <c r="BAR58" s="52"/>
      <c r="BAS58" s="52"/>
      <c r="BAT58" s="52"/>
      <c r="BAU58" s="52"/>
      <c r="BAV58" s="52"/>
      <c r="BAW58" s="52"/>
      <c r="BAX58" s="52"/>
      <c r="BAY58" s="52"/>
      <c r="BAZ58" s="52"/>
      <c r="BBA58" s="52"/>
      <c r="BBB58" s="52"/>
      <c r="BBC58" s="52"/>
      <c r="BBD58" s="52"/>
      <c r="BBE58" s="52"/>
      <c r="BBF58" s="52"/>
      <c r="BBG58" s="52"/>
      <c r="BBH58" s="52"/>
      <c r="BBI58" s="52"/>
      <c r="BBJ58" s="52"/>
      <c r="BBK58" s="52"/>
      <c r="BBL58" s="52"/>
      <c r="BBM58" s="52"/>
      <c r="BBN58" s="52"/>
      <c r="BBO58" s="52"/>
      <c r="BBP58" s="52"/>
      <c r="BBQ58" s="52"/>
      <c r="BBR58" s="52"/>
      <c r="BBS58" s="52"/>
      <c r="BBT58" s="52"/>
      <c r="BBU58" s="52"/>
      <c r="BBV58" s="52"/>
      <c r="BBW58" s="52"/>
      <c r="BBX58" s="52"/>
      <c r="BBY58" s="52"/>
      <c r="BBZ58" s="52"/>
      <c r="BCA58" s="52"/>
      <c r="BCB58" s="52"/>
      <c r="BCC58" s="52"/>
      <c r="BCD58" s="52"/>
      <c r="BCE58" s="52"/>
      <c r="BCF58" s="52"/>
      <c r="BCG58" s="52"/>
      <c r="BCH58" s="52"/>
      <c r="BCI58" s="52"/>
      <c r="BCJ58" s="52"/>
      <c r="BCK58" s="52"/>
      <c r="BCL58" s="52"/>
      <c r="BCM58" s="52"/>
      <c r="BCN58" s="52"/>
      <c r="BCO58" s="52"/>
      <c r="BCP58" s="52"/>
      <c r="BCQ58" s="52"/>
      <c r="BCR58" s="52"/>
      <c r="BCS58" s="52"/>
      <c r="BCT58" s="52"/>
      <c r="BCU58" s="52"/>
      <c r="BCV58" s="52"/>
      <c r="BCW58" s="52"/>
      <c r="BCX58" s="52"/>
      <c r="BCY58" s="52"/>
      <c r="BCZ58" s="52"/>
      <c r="BDA58" s="52"/>
      <c r="BDB58" s="52"/>
      <c r="BDC58" s="52"/>
      <c r="BDD58" s="52"/>
      <c r="BDE58" s="52"/>
      <c r="BDF58" s="52"/>
      <c r="BDG58" s="52"/>
      <c r="BDH58" s="52"/>
      <c r="BDI58" s="52"/>
      <c r="BDJ58" s="52"/>
      <c r="BDK58" s="52"/>
      <c r="BDL58" s="52"/>
      <c r="BDM58" s="52"/>
      <c r="BDN58" s="52"/>
      <c r="BDO58" s="52"/>
      <c r="BDP58" s="52"/>
      <c r="BDQ58" s="52"/>
      <c r="BDR58" s="52"/>
      <c r="BDS58" s="52"/>
      <c r="BDT58" s="52"/>
      <c r="BDU58" s="52"/>
      <c r="BDV58" s="52"/>
      <c r="BDW58" s="52"/>
      <c r="BDX58" s="52"/>
      <c r="BDY58" s="52"/>
      <c r="BDZ58" s="52"/>
      <c r="BEA58" s="52"/>
      <c r="BEB58" s="52"/>
      <c r="BEC58" s="52"/>
      <c r="BED58" s="52"/>
      <c r="BEE58" s="52"/>
      <c r="BEF58" s="52"/>
      <c r="BEG58" s="52"/>
      <c r="BEH58" s="52"/>
      <c r="BEI58" s="52"/>
      <c r="BEJ58" s="52"/>
      <c r="BEK58" s="52"/>
      <c r="BEL58" s="52"/>
      <c r="BEM58" s="52"/>
      <c r="BEN58" s="52"/>
      <c r="BEO58" s="52"/>
      <c r="BEP58" s="52"/>
      <c r="BEQ58" s="52"/>
      <c r="BER58" s="52"/>
      <c r="BES58" s="52"/>
      <c r="BET58" s="52"/>
      <c r="BEU58" s="52"/>
      <c r="BEV58" s="52"/>
      <c r="BEW58" s="52"/>
      <c r="BEX58" s="52"/>
      <c r="BEY58" s="52"/>
      <c r="BEZ58" s="52"/>
      <c r="BFA58" s="52"/>
      <c r="BFB58" s="52"/>
      <c r="BFC58" s="52"/>
      <c r="BFD58" s="52"/>
      <c r="BFE58" s="52"/>
      <c r="BFF58" s="52"/>
      <c r="BFG58" s="52"/>
      <c r="BFH58" s="52"/>
      <c r="BFI58" s="52"/>
      <c r="BFJ58" s="52"/>
      <c r="BFK58" s="52"/>
      <c r="BFL58" s="52"/>
      <c r="BFM58" s="52"/>
      <c r="BFN58" s="52"/>
      <c r="BFO58" s="52"/>
      <c r="BFP58" s="52"/>
      <c r="BFQ58" s="52"/>
      <c r="BFR58" s="52"/>
      <c r="BFS58" s="52"/>
      <c r="BFT58" s="52"/>
      <c r="BFU58" s="52"/>
      <c r="BFV58" s="52"/>
      <c r="BFW58" s="52"/>
      <c r="BFX58" s="52"/>
      <c r="BFY58" s="52"/>
      <c r="BFZ58" s="52"/>
      <c r="BGA58" s="52"/>
      <c r="BGB58" s="52"/>
      <c r="BGC58" s="52"/>
      <c r="BGD58" s="52"/>
      <c r="BGE58" s="52"/>
      <c r="BGF58" s="52"/>
      <c r="BGG58" s="52"/>
      <c r="BGH58" s="52"/>
      <c r="BGI58" s="52"/>
      <c r="BGJ58" s="52"/>
      <c r="BGK58" s="52"/>
      <c r="BGL58" s="52"/>
      <c r="BGM58" s="52"/>
      <c r="BGN58" s="52"/>
      <c r="BGO58" s="52"/>
      <c r="BGP58" s="52"/>
      <c r="BGQ58" s="52"/>
      <c r="BGR58" s="52"/>
      <c r="BGS58" s="52"/>
      <c r="BGT58" s="52"/>
      <c r="BGU58" s="52"/>
      <c r="BGV58" s="52"/>
      <c r="BGW58" s="52"/>
      <c r="BGX58" s="52"/>
      <c r="BGY58" s="52"/>
      <c r="BGZ58" s="52"/>
      <c r="BHA58" s="52"/>
      <c r="BHB58" s="52"/>
      <c r="BHC58" s="52"/>
      <c r="BHD58" s="52"/>
      <c r="BHE58" s="52"/>
      <c r="BHF58" s="52"/>
      <c r="BHG58" s="52"/>
      <c r="BHH58" s="52"/>
      <c r="BHI58" s="52"/>
      <c r="BHJ58" s="52"/>
      <c r="BHK58" s="52"/>
      <c r="BHL58" s="52"/>
      <c r="BHM58" s="52"/>
      <c r="BHN58" s="52"/>
      <c r="BHO58" s="52"/>
      <c r="BHP58" s="52"/>
      <c r="BHQ58" s="52"/>
      <c r="BHR58" s="52"/>
      <c r="BHS58" s="52"/>
      <c r="BHT58" s="52"/>
      <c r="BHU58" s="52"/>
      <c r="BHV58" s="52"/>
      <c r="BHW58" s="52"/>
      <c r="BHX58" s="52"/>
      <c r="BHY58" s="52"/>
      <c r="BHZ58" s="52"/>
      <c r="BIA58" s="52"/>
      <c r="BIB58" s="52"/>
      <c r="BIC58" s="52"/>
      <c r="BID58" s="52"/>
      <c r="BIE58" s="52"/>
      <c r="BIF58" s="52"/>
      <c r="BIG58" s="52"/>
      <c r="BIH58" s="52"/>
      <c r="BII58" s="52"/>
      <c r="BIJ58" s="52"/>
      <c r="BIK58" s="52"/>
      <c r="BIL58" s="52"/>
      <c r="BIM58" s="52"/>
      <c r="BIN58" s="52"/>
      <c r="BIO58" s="52"/>
      <c r="BIP58" s="52"/>
      <c r="BIQ58" s="52"/>
      <c r="BIR58" s="52"/>
      <c r="BIS58" s="52"/>
      <c r="BIT58" s="52"/>
      <c r="BIU58" s="52"/>
      <c r="BIV58" s="52"/>
      <c r="BIW58" s="52"/>
      <c r="BIX58" s="52"/>
      <c r="BIY58" s="52"/>
      <c r="BIZ58" s="52"/>
      <c r="BJA58" s="52"/>
      <c r="BJB58" s="52"/>
      <c r="BJC58" s="52"/>
      <c r="BJD58" s="52"/>
      <c r="BJE58" s="52"/>
      <c r="BJF58" s="52"/>
      <c r="BJG58" s="52"/>
      <c r="BJH58" s="52"/>
      <c r="BJI58" s="52"/>
      <c r="BJJ58" s="52"/>
      <c r="BJK58" s="52"/>
      <c r="BJL58" s="52"/>
      <c r="BJM58" s="52"/>
      <c r="BJN58" s="52"/>
      <c r="BJO58" s="52"/>
      <c r="BJP58" s="52"/>
      <c r="BJQ58" s="52"/>
      <c r="BJR58" s="52"/>
      <c r="BJS58" s="52"/>
      <c r="BJT58" s="52"/>
      <c r="BJU58" s="52"/>
      <c r="BJV58" s="52"/>
      <c r="BJW58" s="52"/>
      <c r="BJX58" s="52"/>
      <c r="BJY58" s="52"/>
      <c r="BJZ58" s="52"/>
      <c r="BKA58" s="52"/>
      <c r="BKB58" s="52"/>
      <c r="BKC58" s="52"/>
      <c r="BKD58" s="52"/>
      <c r="BKE58" s="52"/>
      <c r="BKF58" s="52"/>
      <c r="BKG58" s="52"/>
      <c r="BKH58" s="52"/>
      <c r="BKI58" s="52"/>
      <c r="BKJ58" s="52"/>
      <c r="BKK58" s="52"/>
      <c r="BKL58" s="52"/>
      <c r="BKM58" s="52"/>
      <c r="BKN58" s="52"/>
      <c r="BKO58" s="52"/>
      <c r="BKP58" s="52"/>
      <c r="BKQ58" s="52"/>
      <c r="BKR58" s="52"/>
      <c r="BKS58" s="52"/>
      <c r="BKT58" s="52"/>
      <c r="BKU58" s="52"/>
      <c r="BKV58" s="52"/>
      <c r="BKW58" s="52"/>
      <c r="BKX58" s="52"/>
      <c r="BKY58" s="52"/>
      <c r="BKZ58" s="52"/>
      <c r="BLA58" s="52"/>
      <c r="BLB58" s="52"/>
      <c r="BLC58" s="52"/>
      <c r="BLD58" s="52"/>
      <c r="BLE58" s="52"/>
      <c r="BLF58" s="52"/>
      <c r="BLG58" s="52"/>
      <c r="BLH58" s="52"/>
      <c r="BLI58" s="52"/>
      <c r="BLJ58" s="52"/>
      <c r="BLK58" s="52"/>
      <c r="BLL58" s="52"/>
      <c r="BLM58" s="52"/>
      <c r="BLN58" s="52"/>
      <c r="BLO58" s="52"/>
      <c r="BLP58" s="52"/>
      <c r="BLQ58" s="52"/>
      <c r="BLR58" s="52"/>
      <c r="BLS58" s="52"/>
      <c r="BLT58" s="52"/>
      <c r="BLU58" s="52"/>
      <c r="BLV58" s="52"/>
      <c r="BLW58" s="52"/>
      <c r="BLX58" s="52"/>
      <c r="BLY58" s="52"/>
      <c r="BLZ58" s="52"/>
      <c r="BMA58" s="52"/>
      <c r="BMB58" s="52"/>
      <c r="BMC58" s="52"/>
      <c r="BMD58" s="52"/>
      <c r="BME58" s="52"/>
      <c r="BMF58" s="52"/>
      <c r="BMG58" s="52"/>
      <c r="BMH58" s="52"/>
      <c r="BMI58" s="52"/>
      <c r="BMJ58" s="52"/>
      <c r="BMK58" s="52"/>
      <c r="BML58" s="52"/>
      <c r="BMM58" s="52"/>
      <c r="BMN58" s="52"/>
      <c r="BMO58" s="52"/>
      <c r="BMP58" s="52"/>
      <c r="BMQ58" s="52"/>
      <c r="BMR58" s="52"/>
      <c r="BMS58" s="52"/>
      <c r="BMT58" s="52"/>
      <c r="BMU58" s="52"/>
      <c r="BMV58" s="52"/>
      <c r="BMW58" s="52"/>
      <c r="BMX58" s="52"/>
      <c r="BMY58" s="52"/>
      <c r="BMZ58" s="52"/>
      <c r="BNA58" s="52"/>
      <c r="BNB58" s="52"/>
      <c r="BNC58" s="52"/>
      <c r="BND58" s="52"/>
      <c r="BNE58" s="52"/>
      <c r="BNF58" s="52"/>
      <c r="BNG58" s="52"/>
      <c r="BNH58" s="52"/>
      <c r="BNI58" s="52"/>
      <c r="BNJ58" s="52"/>
      <c r="BNK58" s="52"/>
      <c r="BNL58" s="52"/>
      <c r="BNM58" s="52"/>
      <c r="BNN58" s="52"/>
      <c r="BNO58" s="52"/>
      <c r="BNP58" s="52"/>
      <c r="BNQ58" s="52"/>
      <c r="BNR58" s="52"/>
      <c r="BNS58" s="52"/>
      <c r="BNT58" s="52"/>
      <c r="BNU58" s="52"/>
      <c r="BNV58" s="52"/>
      <c r="BNW58" s="52"/>
      <c r="BNX58" s="52"/>
      <c r="BNY58" s="52"/>
      <c r="BNZ58" s="52"/>
      <c r="BOA58" s="52"/>
      <c r="BOB58" s="52"/>
      <c r="BOC58" s="52"/>
      <c r="BOD58" s="52"/>
      <c r="BOE58" s="52"/>
      <c r="BOF58" s="52"/>
      <c r="BOG58" s="52"/>
      <c r="BOH58" s="52"/>
      <c r="BOI58" s="52"/>
      <c r="BOJ58" s="52"/>
      <c r="BOK58" s="52"/>
      <c r="BOL58" s="52"/>
      <c r="BOM58" s="52"/>
      <c r="BON58" s="52"/>
      <c r="BOO58" s="52"/>
      <c r="BOP58" s="52"/>
      <c r="BOQ58" s="52"/>
    </row>
    <row r="59" spans="1:1759" s="25" customFormat="1" ht="32.450000000000003" customHeight="1" x14ac:dyDescent="0.2">
      <c r="A59" s="6"/>
      <c r="B59" s="6"/>
      <c r="C59" s="6"/>
      <c r="D59" s="6"/>
      <c r="E59" s="26" t="s">
        <v>14</v>
      </c>
      <c r="F59" s="6">
        <v>2019</v>
      </c>
      <c r="G59" s="17"/>
      <c r="H59" s="12">
        <f>1000369.8-1000000-369</f>
        <v>0.80000000004656613</v>
      </c>
      <c r="I59" s="12"/>
      <c r="J59" s="12">
        <f t="shared" si="14"/>
        <v>0.80000000004656613</v>
      </c>
      <c r="K59" s="6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  <c r="JB59" s="52"/>
      <c r="JC59" s="52"/>
      <c r="JD59" s="52"/>
      <c r="JE59" s="52"/>
      <c r="JF59" s="52"/>
      <c r="JG59" s="52"/>
      <c r="JH59" s="52"/>
      <c r="JI59" s="52"/>
      <c r="JJ59" s="52"/>
      <c r="JK59" s="52"/>
      <c r="JL59" s="52"/>
      <c r="JM59" s="52"/>
      <c r="JN59" s="52"/>
      <c r="JO59" s="52"/>
      <c r="JP59" s="52"/>
      <c r="JQ59" s="52"/>
      <c r="JR59" s="52"/>
      <c r="JS59" s="52"/>
      <c r="JT59" s="52"/>
      <c r="JU59" s="52"/>
      <c r="JV59" s="52"/>
      <c r="JW59" s="52"/>
      <c r="JX59" s="52"/>
      <c r="JY59" s="52"/>
      <c r="JZ59" s="52"/>
      <c r="KA59" s="52"/>
      <c r="KB59" s="52"/>
      <c r="KC59" s="52"/>
      <c r="KD59" s="52"/>
      <c r="KE59" s="52"/>
      <c r="KF59" s="52"/>
      <c r="KG59" s="52"/>
      <c r="KH59" s="52"/>
      <c r="KI59" s="52"/>
      <c r="KJ59" s="52"/>
      <c r="KK59" s="52"/>
      <c r="KL59" s="52"/>
      <c r="KM59" s="52"/>
      <c r="KN59" s="52"/>
      <c r="KO59" s="52"/>
      <c r="KP59" s="52"/>
      <c r="KQ59" s="52"/>
      <c r="KR59" s="52"/>
      <c r="KS59" s="52"/>
      <c r="KT59" s="52"/>
      <c r="KU59" s="52"/>
      <c r="KV59" s="52"/>
      <c r="KW59" s="52"/>
      <c r="KX59" s="52"/>
      <c r="KY59" s="52"/>
      <c r="KZ59" s="52"/>
      <c r="LA59" s="52"/>
      <c r="LB59" s="52"/>
      <c r="LC59" s="52"/>
      <c r="LD59" s="52"/>
      <c r="LE59" s="52"/>
      <c r="LF59" s="52"/>
      <c r="LG59" s="52"/>
      <c r="LH59" s="52"/>
      <c r="LI59" s="52"/>
      <c r="LJ59" s="52"/>
      <c r="LK59" s="52"/>
      <c r="LL59" s="52"/>
      <c r="LM59" s="52"/>
      <c r="LN59" s="52"/>
      <c r="LO59" s="52"/>
      <c r="LP59" s="52"/>
      <c r="LQ59" s="52"/>
      <c r="LR59" s="52"/>
      <c r="LS59" s="52"/>
      <c r="LT59" s="52"/>
      <c r="LU59" s="52"/>
      <c r="LV59" s="52"/>
      <c r="LW59" s="52"/>
      <c r="LX59" s="52"/>
      <c r="LY59" s="52"/>
      <c r="LZ59" s="52"/>
      <c r="MA59" s="52"/>
      <c r="MB59" s="52"/>
      <c r="MC59" s="52"/>
      <c r="MD59" s="52"/>
      <c r="ME59" s="52"/>
      <c r="MF59" s="52"/>
      <c r="MG59" s="52"/>
      <c r="MH59" s="52"/>
      <c r="MI59" s="52"/>
      <c r="MJ59" s="52"/>
      <c r="MK59" s="52"/>
      <c r="ML59" s="52"/>
      <c r="MM59" s="52"/>
      <c r="MN59" s="52"/>
      <c r="MO59" s="52"/>
      <c r="MP59" s="52"/>
      <c r="MQ59" s="52"/>
      <c r="MR59" s="52"/>
      <c r="MS59" s="52"/>
      <c r="MT59" s="52"/>
      <c r="MU59" s="52"/>
      <c r="MV59" s="52"/>
      <c r="MW59" s="52"/>
      <c r="MX59" s="52"/>
      <c r="MY59" s="52"/>
      <c r="MZ59" s="52"/>
      <c r="NA59" s="52"/>
      <c r="NB59" s="52"/>
      <c r="NC59" s="52"/>
      <c r="ND59" s="52"/>
      <c r="NE59" s="52"/>
      <c r="NF59" s="52"/>
      <c r="NG59" s="52"/>
      <c r="NH59" s="52"/>
      <c r="NI59" s="52"/>
      <c r="NJ59" s="52"/>
      <c r="NK59" s="52"/>
      <c r="NL59" s="52"/>
      <c r="NM59" s="52"/>
      <c r="NN59" s="52"/>
      <c r="NO59" s="52"/>
      <c r="NP59" s="52"/>
      <c r="NQ59" s="52"/>
      <c r="NR59" s="52"/>
      <c r="NS59" s="52"/>
      <c r="NT59" s="52"/>
      <c r="NU59" s="52"/>
      <c r="NV59" s="52"/>
      <c r="NW59" s="52"/>
      <c r="NX59" s="52"/>
      <c r="NY59" s="52"/>
      <c r="NZ59" s="52"/>
      <c r="OA59" s="52"/>
      <c r="OB59" s="52"/>
      <c r="OC59" s="52"/>
      <c r="OD59" s="52"/>
      <c r="OE59" s="52"/>
      <c r="OF59" s="52"/>
      <c r="OG59" s="52"/>
      <c r="OH59" s="52"/>
      <c r="OI59" s="52"/>
      <c r="OJ59" s="52"/>
      <c r="OK59" s="52"/>
      <c r="OL59" s="52"/>
      <c r="OM59" s="52"/>
      <c r="ON59" s="52"/>
      <c r="OO59" s="52"/>
      <c r="OP59" s="52"/>
      <c r="OQ59" s="52"/>
      <c r="OR59" s="52"/>
      <c r="OS59" s="52"/>
      <c r="OT59" s="52"/>
      <c r="OU59" s="52"/>
      <c r="OV59" s="52"/>
      <c r="OW59" s="52"/>
      <c r="OX59" s="52"/>
      <c r="OY59" s="52"/>
      <c r="OZ59" s="52"/>
      <c r="PA59" s="52"/>
      <c r="PB59" s="52"/>
      <c r="PC59" s="52"/>
      <c r="PD59" s="52"/>
      <c r="PE59" s="52"/>
      <c r="PF59" s="52"/>
      <c r="PG59" s="52"/>
      <c r="PH59" s="52"/>
      <c r="PI59" s="52"/>
      <c r="PJ59" s="52"/>
      <c r="PK59" s="52"/>
      <c r="PL59" s="52"/>
      <c r="PM59" s="52"/>
      <c r="PN59" s="52"/>
      <c r="PO59" s="52"/>
      <c r="PP59" s="52"/>
      <c r="PQ59" s="52"/>
      <c r="PR59" s="52"/>
      <c r="PS59" s="52"/>
      <c r="PT59" s="52"/>
      <c r="PU59" s="52"/>
      <c r="PV59" s="52"/>
      <c r="PW59" s="52"/>
      <c r="PX59" s="52"/>
      <c r="PY59" s="52"/>
      <c r="PZ59" s="52"/>
      <c r="QA59" s="52"/>
      <c r="QB59" s="52"/>
      <c r="QC59" s="52"/>
      <c r="QD59" s="52"/>
      <c r="QE59" s="52"/>
      <c r="QF59" s="52"/>
      <c r="QG59" s="52"/>
      <c r="QH59" s="52"/>
      <c r="QI59" s="52"/>
      <c r="QJ59" s="52"/>
      <c r="QK59" s="52"/>
      <c r="QL59" s="52"/>
      <c r="QM59" s="52"/>
      <c r="QN59" s="52"/>
      <c r="QO59" s="52"/>
      <c r="QP59" s="52"/>
      <c r="QQ59" s="52"/>
      <c r="QR59" s="52"/>
      <c r="QS59" s="52"/>
      <c r="QT59" s="52"/>
      <c r="QU59" s="52"/>
      <c r="QV59" s="52"/>
      <c r="QW59" s="52"/>
      <c r="QX59" s="52"/>
      <c r="QY59" s="52"/>
      <c r="QZ59" s="52"/>
      <c r="RA59" s="52"/>
      <c r="RB59" s="52"/>
      <c r="RC59" s="52"/>
      <c r="RD59" s="52"/>
      <c r="RE59" s="52"/>
      <c r="RF59" s="52"/>
      <c r="RG59" s="52"/>
      <c r="RH59" s="52"/>
      <c r="RI59" s="52"/>
      <c r="RJ59" s="52"/>
      <c r="RK59" s="52"/>
      <c r="RL59" s="52"/>
      <c r="RM59" s="52"/>
      <c r="RN59" s="52"/>
      <c r="RO59" s="52"/>
      <c r="RP59" s="52"/>
      <c r="RQ59" s="52"/>
      <c r="RR59" s="52"/>
      <c r="RS59" s="52"/>
      <c r="RT59" s="52"/>
      <c r="RU59" s="52"/>
      <c r="RV59" s="52"/>
      <c r="RW59" s="52"/>
      <c r="RX59" s="52"/>
      <c r="RY59" s="52"/>
      <c r="RZ59" s="52"/>
      <c r="SA59" s="52"/>
      <c r="SB59" s="52"/>
      <c r="SC59" s="52"/>
      <c r="SD59" s="52"/>
      <c r="SE59" s="52"/>
      <c r="SF59" s="52"/>
      <c r="SG59" s="52"/>
      <c r="SH59" s="52"/>
      <c r="SI59" s="52"/>
      <c r="SJ59" s="52"/>
      <c r="SK59" s="52"/>
      <c r="SL59" s="52"/>
      <c r="SM59" s="52"/>
      <c r="SN59" s="52"/>
      <c r="SO59" s="52"/>
      <c r="SP59" s="52"/>
      <c r="SQ59" s="52"/>
      <c r="SR59" s="52"/>
      <c r="SS59" s="52"/>
      <c r="ST59" s="52"/>
      <c r="SU59" s="52"/>
      <c r="SV59" s="52"/>
      <c r="SW59" s="52"/>
      <c r="SX59" s="52"/>
      <c r="SY59" s="52"/>
      <c r="SZ59" s="52"/>
      <c r="TA59" s="52"/>
      <c r="TB59" s="52"/>
      <c r="TC59" s="52"/>
      <c r="TD59" s="52"/>
      <c r="TE59" s="52"/>
      <c r="TF59" s="52"/>
      <c r="TG59" s="52"/>
      <c r="TH59" s="52"/>
      <c r="TI59" s="52"/>
      <c r="TJ59" s="52"/>
      <c r="TK59" s="52"/>
      <c r="TL59" s="52"/>
      <c r="TM59" s="52"/>
      <c r="TN59" s="52"/>
      <c r="TO59" s="52"/>
      <c r="TP59" s="52"/>
      <c r="TQ59" s="52"/>
      <c r="TR59" s="52"/>
      <c r="TS59" s="52"/>
      <c r="TT59" s="52"/>
      <c r="TU59" s="52"/>
      <c r="TV59" s="52"/>
      <c r="TW59" s="52"/>
      <c r="TX59" s="52"/>
      <c r="TY59" s="52"/>
      <c r="TZ59" s="52"/>
      <c r="UA59" s="52"/>
      <c r="UB59" s="52"/>
      <c r="UC59" s="52"/>
      <c r="UD59" s="52"/>
      <c r="UE59" s="52"/>
      <c r="UF59" s="52"/>
      <c r="UG59" s="52"/>
      <c r="UH59" s="52"/>
      <c r="UI59" s="52"/>
      <c r="UJ59" s="52"/>
      <c r="UK59" s="52"/>
      <c r="UL59" s="52"/>
      <c r="UM59" s="52"/>
      <c r="UN59" s="52"/>
      <c r="UO59" s="52"/>
      <c r="UP59" s="52"/>
      <c r="UQ59" s="52"/>
      <c r="UR59" s="52"/>
      <c r="US59" s="52"/>
      <c r="UT59" s="52"/>
      <c r="UU59" s="52"/>
      <c r="UV59" s="52"/>
      <c r="UW59" s="52"/>
      <c r="UX59" s="52"/>
      <c r="UY59" s="52"/>
      <c r="UZ59" s="52"/>
      <c r="VA59" s="52"/>
      <c r="VB59" s="52"/>
      <c r="VC59" s="52"/>
      <c r="VD59" s="52"/>
      <c r="VE59" s="52"/>
      <c r="VF59" s="52"/>
      <c r="VG59" s="52"/>
      <c r="VH59" s="52"/>
      <c r="VI59" s="52"/>
      <c r="VJ59" s="52"/>
      <c r="VK59" s="52"/>
      <c r="VL59" s="52"/>
      <c r="VM59" s="52"/>
      <c r="VN59" s="52"/>
      <c r="VO59" s="52"/>
      <c r="VP59" s="52"/>
      <c r="VQ59" s="52"/>
      <c r="VR59" s="52"/>
      <c r="VS59" s="52"/>
      <c r="VT59" s="52"/>
      <c r="VU59" s="52"/>
      <c r="VV59" s="52"/>
      <c r="VW59" s="52"/>
      <c r="VX59" s="52"/>
      <c r="VY59" s="52"/>
      <c r="VZ59" s="52"/>
      <c r="WA59" s="52"/>
      <c r="WB59" s="52"/>
      <c r="WC59" s="52"/>
      <c r="WD59" s="52"/>
      <c r="WE59" s="52"/>
      <c r="WF59" s="52"/>
      <c r="WG59" s="52"/>
      <c r="WH59" s="52"/>
      <c r="WI59" s="52"/>
      <c r="WJ59" s="52"/>
      <c r="WK59" s="52"/>
      <c r="WL59" s="52"/>
      <c r="WM59" s="52"/>
      <c r="WN59" s="52"/>
      <c r="WO59" s="52"/>
      <c r="WP59" s="52"/>
      <c r="WQ59" s="52"/>
      <c r="WR59" s="52"/>
      <c r="WS59" s="52"/>
      <c r="WT59" s="52"/>
      <c r="WU59" s="52"/>
      <c r="WV59" s="52"/>
      <c r="WW59" s="52"/>
      <c r="WX59" s="52"/>
      <c r="WY59" s="52"/>
      <c r="WZ59" s="52"/>
      <c r="XA59" s="52"/>
      <c r="XB59" s="52"/>
      <c r="XC59" s="52"/>
      <c r="XD59" s="52"/>
      <c r="XE59" s="52"/>
      <c r="XF59" s="52"/>
      <c r="XG59" s="52"/>
      <c r="XH59" s="52"/>
      <c r="XI59" s="52"/>
      <c r="XJ59" s="52"/>
      <c r="XK59" s="52"/>
      <c r="XL59" s="52"/>
      <c r="XM59" s="52"/>
      <c r="XN59" s="52"/>
      <c r="XO59" s="52"/>
      <c r="XP59" s="52"/>
      <c r="XQ59" s="52"/>
      <c r="XR59" s="52"/>
      <c r="XS59" s="52"/>
      <c r="XT59" s="52"/>
      <c r="XU59" s="52"/>
      <c r="XV59" s="52"/>
      <c r="XW59" s="52"/>
      <c r="XX59" s="52"/>
      <c r="XY59" s="52"/>
      <c r="XZ59" s="52"/>
      <c r="YA59" s="52"/>
      <c r="YB59" s="52"/>
      <c r="YC59" s="52"/>
      <c r="YD59" s="52"/>
      <c r="YE59" s="52"/>
      <c r="YF59" s="52"/>
      <c r="YG59" s="52"/>
      <c r="YH59" s="52"/>
      <c r="YI59" s="52"/>
      <c r="YJ59" s="52"/>
      <c r="YK59" s="52"/>
      <c r="YL59" s="52"/>
      <c r="YM59" s="52"/>
      <c r="YN59" s="52"/>
      <c r="YO59" s="52"/>
      <c r="YP59" s="52"/>
      <c r="YQ59" s="52"/>
      <c r="YR59" s="52"/>
      <c r="YS59" s="52"/>
      <c r="YT59" s="52"/>
      <c r="YU59" s="52"/>
      <c r="YV59" s="52"/>
      <c r="YW59" s="52"/>
      <c r="YX59" s="52"/>
      <c r="YY59" s="52"/>
      <c r="YZ59" s="52"/>
      <c r="ZA59" s="52"/>
      <c r="ZB59" s="52"/>
      <c r="ZC59" s="52"/>
      <c r="ZD59" s="52"/>
      <c r="ZE59" s="52"/>
      <c r="ZF59" s="52"/>
      <c r="ZG59" s="52"/>
      <c r="ZH59" s="52"/>
      <c r="ZI59" s="52"/>
      <c r="ZJ59" s="52"/>
      <c r="ZK59" s="52"/>
      <c r="ZL59" s="52"/>
      <c r="ZM59" s="52"/>
      <c r="ZN59" s="52"/>
      <c r="ZO59" s="52"/>
      <c r="ZP59" s="52"/>
      <c r="ZQ59" s="52"/>
      <c r="ZR59" s="52"/>
      <c r="ZS59" s="52"/>
      <c r="ZT59" s="52"/>
      <c r="ZU59" s="52"/>
      <c r="ZV59" s="52"/>
      <c r="ZW59" s="52"/>
      <c r="ZX59" s="52"/>
      <c r="ZY59" s="52"/>
      <c r="ZZ59" s="52"/>
      <c r="AAA59" s="52"/>
      <c r="AAB59" s="52"/>
      <c r="AAC59" s="52"/>
      <c r="AAD59" s="52"/>
      <c r="AAE59" s="52"/>
      <c r="AAF59" s="52"/>
      <c r="AAG59" s="52"/>
      <c r="AAH59" s="52"/>
      <c r="AAI59" s="52"/>
      <c r="AAJ59" s="52"/>
      <c r="AAK59" s="52"/>
      <c r="AAL59" s="52"/>
      <c r="AAM59" s="52"/>
      <c r="AAN59" s="52"/>
      <c r="AAO59" s="52"/>
      <c r="AAP59" s="52"/>
      <c r="AAQ59" s="52"/>
      <c r="AAR59" s="52"/>
      <c r="AAS59" s="52"/>
      <c r="AAT59" s="52"/>
      <c r="AAU59" s="52"/>
      <c r="AAV59" s="52"/>
      <c r="AAW59" s="52"/>
      <c r="AAX59" s="52"/>
      <c r="AAY59" s="52"/>
      <c r="AAZ59" s="52"/>
      <c r="ABA59" s="52"/>
      <c r="ABB59" s="52"/>
      <c r="ABC59" s="52"/>
      <c r="ABD59" s="52"/>
      <c r="ABE59" s="52"/>
      <c r="ABF59" s="52"/>
      <c r="ABG59" s="52"/>
      <c r="ABH59" s="52"/>
      <c r="ABI59" s="52"/>
      <c r="ABJ59" s="52"/>
      <c r="ABK59" s="52"/>
      <c r="ABL59" s="52"/>
      <c r="ABM59" s="52"/>
      <c r="ABN59" s="52"/>
      <c r="ABO59" s="52"/>
      <c r="ABP59" s="52"/>
      <c r="ABQ59" s="52"/>
      <c r="ABR59" s="52"/>
      <c r="ABS59" s="52"/>
      <c r="ABT59" s="52"/>
      <c r="ABU59" s="52"/>
      <c r="ABV59" s="52"/>
      <c r="ABW59" s="52"/>
      <c r="ABX59" s="52"/>
      <c r="ABY59" s="52"/>
      <c r="ABZ59" s="52"/>
      <c r="ACA59" s="52"/>
      <c r="ACB59" s="52"/>
      <c r="ACC59" s="52"/>
      <c r="ACD59" s="52"/>
      <c r="ACE59" s="52"/>
      <c r="ACF59" s="52"/>
      <c r="ACG59" s="52"/>
      <c r="ACH59" s="52"/>
      <c r="ACI59" s="52"/>
      <c r="ACJ59" s="52"/>
      <c r="ACK59" s="52"/>
      <c r="ACL59" s="52"/>
      <c r="ACM59" s="52"/>
      <c r="ACN59" s="52"/>
      <c r="ACO59" s="52"/>
      <c r="ACP59" s="52"/>
      <c r="ACQ59" s="52"/>
      <c r="ACR59" s="52"/>
      <c r="ACS59" s="52"/>
      <c r="ACT59" s="52"/>
      <c r="ACU59" s="52"/>
      <c r="ACV59" s="52"/>
      <c r="ACW59" s="52"/>
      <c r="ACX59" s="52"/>
      <c r="ACY59" s="52"/>
      <c r="ACZ59" s="52"/>
      <c r="ADA59" s="52"/>
      <c r="ADB59" s="52"/>
      <c r="ADC59" s="52"/>
      <c r="ADD59" s="52"/>
      <c r="ADE59" s="52"/>
      <c r="ADF59" s="52"/>
      <c r="ADG59" s="52"/>
      <c r="ADH59" s="52"/>
      <c r="ADI59" s="52"/>
      <c r="ADJ59" s="52"/>
      <c r="ADK59" s="52"/>
      <c r="ADL59" s="52"/>
      <c r="ADM59" s="52"/>
      <c r="ADN59" s="52"/>
      <c r="ADO59" s="52"/>
      <c r="ADP59" s="52"/>
      <c r="ADQ59" s="52"/>
      <c r="ADR59" s="52"/>
      <c r="ADS59" s="52"/>
      <c r="ADT59" s="52"/>
      <c r="ADU59" s="52"/>
      <c r="ADV59" s="52"/>
      <c r="ADW59" s="52"/>
      <c r="ADX59" s="52"/>
      <c r="ADY59" s="52"/>
      <c r="ADZ59" s="52"/>
      <c r="AEA59" s="52"/>
      <c r="AEB59" s="52"/>
      <c r="AEC59" s="52"/>
      <c r="AED59" s="52"/>
      <c r="AEE59" s="52"/>
      <c r="AEF59" s="52"/>
      <c r="AEG59" s="52"/>
      <c r="AEH59" s="52"/>
      <c r="AEI59" s="52"/>
      <c r="AEJ59" s="52"/>
      <c r="AEK59" s="52"/>
      <c r="AEL59" s="52"/>
      <c r="AEM59" s="52"/>
      <c r="AEN59" s="52"/>
      <c r="AEO59" s="52"/>
      <c r="AEP59" s="52"/>
      <c r="AEQ59" s="52"/>
      <c r="AER59" s="52"/>
      <c r="AES59" s="52"/>
      <c r="AET59" s="52"/>
      <c r="AEU59" s="52"/>
      <c r="AEV59" s="52"/>
      <c r="AEW59" s="52"/>
      <c r="AEX59" s="52"/>
      <c r="AEY59" s="52"/>
      <c r="AEZ59" s="52"/>
      <c r="AFA59" s="52"/>
      <c r="AFB59" s="52"/>
      <c r="AFC59" s="52"/>
      <c r="AFD59" s="52"/>
      <c r="AFE59" s="52"/>
      <c r="AFF59" s="52"/>
      <c r="AFG59" s="52"/>
      <c r="AFH59" s="52"/>
      <c r="AFI59" s="52"/>
      <c r="AFJ59" s="52"/>
      <c r="AFK59" s="52"/>
      <c r="AFL59" s="52"/>
      <c r="AFM59" s="52"/>
      <c r="AFN59" s="52"/>
      <c r="AFO59" s="52"/>
      <c r="AFP59" s="52"/>
      <c r="AFQ59" s="52"/>
      <c r="AFR59" s="52"/>
      <c r="AFS59" s="52"/>
      <c r="AFT59" s="52"/>
      <c r="AFU59" s="52"/>
      <c r="AFV59" s="52"/>
      <c r="AFW59" s="52"/>
      <c r="AFX59" s="52"/>
      <c r="AFY59" s="52"/>
      <c r="AFZ59" s="52"/>
      <c r="AGA59" s="52"/>
      <c r="AGB59" s="52"/>
      <c r="AGC59" s="52"/>
      <c r="AGD59" s="52"/>
      <c r="AGE59" s="52"/>
      <c r="AGF59" s="52"/>
      <c r="AGG59" s="52"/>
      <c r="AGH59" s="52"/>
      <c r="AGI59" s="52"/>
      <c r="AGJ59" s="52"/>
      <c r="AGK59" s="52"/>
      <c r="AGL59" s="52"/>
      <c r="AGM59" s="52"/>
      <c r="AGN59" s="52"/>
      <c r="AGO59" s="52"/>
      <c r="AGP59" s="52"/>
      <c r="AGQ59" s="52"/>
      <c r="AGR59" s="52"/>
      <c r="AGS59" s="52"/>
      <c r="AGT59" s="52"/>
      <c r="AGU59" s="52"/>
      <c r="AGV59" s="52"/>
      <c r="AGW59" s="52"/>
      <c r="AGX59" s="52"/>
      <c r="AGY59" s="52"/>
      <c r="AGZ59" s="52"/>
      <c r="AHA59" s="52"/>
      <c r="AHB59" s="52"/>
      <c r="AHC59" s="52"/>
      <c r="AHD59" s="52"/>
      <c r="AHE59" s="52"/>
      <c r="AHF59" s="52"/>
      <c r="AHG59" s="52"/>
      <c r="AHH59" s="52"/>
      <c r="AHI59" s="52"/>
      <c r="AHJ59" s="52"/>
      <c r="AHK59" s="52"/>
      <c r="AHL59" s="52"/>
      <c r="AHM59" s="52"/>
      <c r="AHN59" s="52"/>
      <c r="AHO59" s="52"/>
      <c r="AHP59" s="52"/>
      <c r="AHQ59" s="52"/>
      <c r="AHR59" s="52"/>
      <c r="AHS59" s="52"/>
      <c r="AHT59" s="52"/>
      <c r="AHU59" s="52"/>
      <c r="AHV59" s="52"/>
      <c r="AHW59" s="52"/>
      <c r="AHX59" s="52"/>
      <c r="AHY59" s="52"/>
      <c r="AHZ59" s="52"/>
      <c r="AIA59" s="52"/>
      <c r="AIB59" s="52"/>
      <c r="AIC59" s="52"/>
      <c r="AID59" s="52"/>
      <c r="AIE59" s="52"/>
      <c r="AIF59" s="52"/>
      <c r="AIG59" s="52"/>
      <c r="AIH59" s="52"/>
      <c r="AII59" s="52"/>
      <c r="AIJ59" s="52"/>
      <c r="AIK59" s="52"/>
      <c r="AIL59" s="52"/>
      <c r="AIM59" s="52"/>
      <c r="AIN59" s="52"/>
      <c r="AIO59" s="52"/>
      <c r="AIP59" s="52"/>
      <c r="AIQ59" s="52"/>
      <c r="AIR59" s="52"/>
      <c r="AIS59" s="52"/>
      <c r="AIT59" s="52"/>
      <c r="AIU59" s="52"/>
      <c r="AIV59" s="52"/>
      <c r="AIW59" s="52"/>
      <c r="AIX59" s="52"/>
      <c r="AIY59" s="52"/>
      <c r="AIZ59" s="52"/>
      <c r="AJA59" s="52"/>
      <c r="AJB59" s="52"/>
      <c r="AJC59" s="52"/>
      <c r="AJD59" s="52"/>
      <c r="AJE59" s="52"/>
      <c r="AJF59" s="52"/>
      <c r="AJG59" s="52"/>
      <c r="AJH59" s="52"/>
      <c r="AJI59" s="52"/>
      <c r="AJJ59" s="52"/>
      <c r="AJK59" s="52"/>
      <c r="AJL59" s="52"/>
      <c r="AJM59" s="52"/>
      <c r="AJN59" s="52"/>
      <c r="AJO59" s="52"/>
      <c r="AJP59" s="52"/>
      <c r="AJQ59" s="52"/>
      <c r="AJR59" s="52"/>
      <c r="AJS59" s="52"/>
      <c r="AJT59" s="52"/>
      <c r="AJU59" s="52"/>
      <c r="AJV59" s="52"/>
      <c r="AJW59" s="52"/>
      <c r="AJX59" s="52"/>
      <c r="AJY59" s="52"/>
      <c r="AJZ59" s="52"/>
      <c r="AKA59" s="52"/>
      <c r="AKB59" s="52"/>
      <c r="AKC59" s="52"/>
      <c r="AKD59" s="52"/>
      <c r="AKE59" s="52"/>
      <c r="AKF59" s="52"/>
      <c r="AKG59" s="52"/>
      <c r="AKH59" s="52"/>
      <c r="AKI59" s="52"/>
      <c r="AKJ59" s="52"/>
      <c r="AKK59" s="52"/>
      <c r="AKL59" s="52"/>
      <c r="AKM59" s="52"/>
      <c r="AKN59" s="52"/>
      <c r="AKO59" s="52"/>
      <c r="AKP59" s="52"/>
      <c r="AKQ59" s="52"/>
      <c r="AKR59" s="52"/>
      <c r="AKS59" s="52"/>
      <c r="AKT59" s="52"/>
      <c r="AKU59" s="52"/>
      <c r="AKV59" s="52"/>
      <c r="AKW59" s="52"/>
      <c r="AKX59" s="52"/>
      <c r="AKY59" s="52"/>
      <c r="AKZ59" s="52"/>
      <c r="ALA59" s="52"/>
      <c r="ALB59" s="52"/>
      <c r="ALC59" s="52"/>
      <c r="ALD59" s="52"/>
      <c r="ALE59" s="52"/>
      <c r="ALF59" s="52"/>
      <c r="ALG59" s="52"/>
      <c r="ALH59" s="52"/>
      <c r="ALI59" s="52"/>
      <c r="ALJ59" s="52"/>
      <c r="ALK59" s="52"/>
      <c r="ALL59" s="52"/>
      <c r="ALM59" s="52"/>
      <c r="ALN59" s="52"/>
      <c r="ALO59" s="52"/>
      <c r="ALP59" s="52"/>
      <c r="ALQ59" s="52"/>
      <c r="ALR59" s="52"/>
      <c r="ALS59" s="52"/>
      <c r="ALT59" s="52"/>
      <c r="ALU59" s="52"/>
      <c r="ALV59" s="52"/>
      <c r="ALW59" s="52"/>
      <c r="ALX59" s="52"/>
      <c r="ALY59" s="52"/>
      <c r="ALZ59" s="52"/>
      <c r="AMA59" s="52"/>
      <c r="AMB59" s="52"/>
      <c r="AMC59" s="52"/>
      <c r="AMD59" s="52"/>
      <c r="AME59" s="52"/>
      <c r="AMF59" s="52"/>
      <c r="AMG59" s="52"/>
      <c r="AMH59" s="52"/>
      <c r="AMI59" s="52"/>
      <c r="AMJ59" s="52"/>
      <c r="AMK59" s="52"/>
      <c r="AML59" s="52"/>
      <c r="AMM59" s="52"/>
      <c r="AMN59" s="52"/>
      <c r="AMO59" s="52"/>
      <c r="AMP59" s="52"/>
      <c r="AMQ59" s="52"/>
      <c r="AMR59" s="52"/>
      <c r="AMS59" s="52"/>
      <c r="AMT59" s="52"/>
      <c r="AMU59" s="52"/>
      <c r="AMV59" s="52"/>
      <c r="AMW59" s="52"/>
      <c r="AMX59" s="52"/>
      <c r="AMY59" s="52"/>
      <c r="AMZ59" s="52"/>
      <c r="ANA59" s="52"/>
      <c r="ANB59" s="52"/>
      <c r="ANC59" s="52"/>
      <c r="AND59" s="52"/>
      <c r="ANE59" s="52"/>
      <c r="ANF59" s="52"/>
      <c r="ANG59" s="52"/>
      <c r="ANH59" s="52"/>
      <c r="ANI59" s="52"/>
      <c r="ANJ59" s="52"/>
      <c r="ANK59" s="52"/>
      <c r="ANL59" s="52"/>
      <c r="ANM59" s="52"/>
      <c r="ANN59" s="52"/>
      <c r="ANO59" s="52"/>
      <c r="ANP59" s="52"/>
      <c r="ANQ59" s="52"/>
      <c r="ANR59" s="52"/>
      <c r="ANS59" s="52"/>
      <c r="ANT59" s="52"/>
      <c r="ANU59" s="52"/>
      <c r="ANV59" s="52"/>
      <c r="ANW59" s="52"/>
      <c r="ANX59" s="52"/>
      <c r="ANY59" s="52"/>
      <c r="ANZ59" s="52"/>
      <c r="AOA59" s="52"/>
      <c r="AOB59" s="52"/>
      <c r="AOC59" s="52"/>
      <c r="AOD59" s="52"/>
      <c r="AOE59" s="52"/>
      <c r="AOF59" s="52"/>
      <c r="AOG59" s="52"/>
      <c r="AOH59" s="52"/>
      <c r="AOI59" s="52"/>
      <c r="AOJ59" s="52"/>
      <c r="AOK59" s="52"/>
      <c r="AOL59" s="52"/>
      <c r="AOM59" s="52"/>
      <c r="AON59" s="52"/>
      <c r="AOO59" s="52"/>
      <c r="AOP59" s="52"/>
      <c r="AOQ59" s="52"/>
      <c r="AOR59" s="52"/>
      <c r="AOS59" s="52"/>
      <c r="AOT59" s="52"/>
      <c r="AOU59" s="52"/>
      <c r="AOV59" s="52"/>
      <c r="AOW59" s="52"/>
      <c r="AOX59" s="52"/>
      <c r="AOY59" s="52"/>
      <c r="AOZ59" s="52"/>
      <c r="APA59" s="52"/>
      <c r="APB59" s="52"/>
      <c r="APC59" s="52"/>
      <c r="APD59" s="52"/>
      <c r="APE59" s="52"/>
      <c r="APF59" s="52"/>
      <c r="APG59" s="52"/>
      <c r="APH59" s="52"/>
      <c r="API59" s="52"/>
      <c r="APJ59" s="52"/>
      <c r="APK59" s="52"/>
      <c r="APL59" s="52"/>
      <c r="APM59" s="52"/>
      <c r="APN59" s="52"/>
      <c r="APO59" s="52"/>
      <c r="APP59" s="52"/>
      <c r="APQ59" s="52"/>
      <c r="APR59" s="52"/>
      <c r="APS59" s="52"/>
      <c r="APT59" s="52"/>
      <c r="APU59" s="52"/>
      <c r="APV59" s="52"/>
      <c r="APW59" s="52"/>
      <c r="APX59" s="52"/>
      <c r="APY59" s="52"/>
      <c r="APZ59" s="52"/>
      <c r="AQA59" s="52"/>
      <c r="AQB59" s="52"/>
      <c r="AQC59" s="52"/>
      <c r="AQD59" s="52"/>
      <c r="AQE59" s="52"/>
      <c r="AQF59" s="52"/>
      <c r="AQG59" s="52"/>
      <c r="AQH59" s="52"/>
      <c r="AQI59" s="52"/>
      <c r="AQJ59" s="52"/>
      <c r="AQK59" s="52"/>
      <c r="AQL59" s="52"/>
      <c r="AQM59" s="52"/>
      <c r="AQN59" s="52"/>
      <c r="AQO59" s="52"/>
      <c r="AQP59" s="52"/>
      <c r="AQQ59" s="52"/>
      <c r="AQR59" s="52"/>
      <c r="AQS59" s="52"/>
      <c r="AQT59" s="52"/>
      <c r="AQU59" s="52"/>
      <c r="AQV59" s="52"/>
      <c r="AQW59" s="52"/>
      <c r="AQX59" s="52"/>
      <c r="AQY59" s="52"/>
      <c r="AQZ59" s="52"/>
      <c r="ARA59" s="52"/>
      <c r="ARB59" s="52"/>
      <c r="ARC59" s="52"/>
      <c r="ARD59" s="52"/>
      <c r="ARE59" s="52"/>
      <c r="ARF59" s="52"/>
      <c r="ARG59" s="52"/>
      <c r="ARH59" s="52"/>
      <c r="ARI59" s="52"/>
      <c r="ARJ59" s="52"/>
      <c r="ARK59" s="52"/>
      <c r="ARL59" s="52"/>
      <c r="ARM59" s="52"/>
      <c r="ARN59" s="52"/>
      <c r="ARO59" s="52"/>
      <c r="ARP59" s="52"/>
      <c r="ARQ59" s="52"/>
      <c r="ARR59" s="52"/>
      <c r="ARS59" s="52"/>
      <c r="ART59" s="52"/>
      <c r="ARU59" s="52"/>
      <c r="ARV59" s="52"/>
      <c r="ARW59" s="52"/>
      <c r="ARX59" s="52"/>
      <c r="ARY59" s="52"/>
      <c r="ARZ59" s="52"/>
      <c r="ASA59" s="52"/>
      <c r="ASB59" s="52"/>
      <c r="ASC59" s="52"/>
      <c r="ASD59" s="52"/>
      <c r="ASE59" s="52"/>
      <c r="ASF59" s="52"/>
      <c r="ASG59" s="52"/>
      <c r="ASH59" s="52"/>
      <c r="ASI59" s="52"/>
      <c r="ASJ59" s="52"/>
      <c r="ASK59" s="52"/>
      <c r="ASL59" s="52"/>
      <c r="ASM59" s="52"/>
      <c r="ASN59" s="52"/>
      <c r="ASO59" s="52"/>
      <c r="ASP59" s="52"/>
      <c r="ASQ59" s="52"/>
      <c r="ASR59" s="52"/>
      <c r="ASS59" s="52"/>
      <c r="AST59" s="52"/>
      <c r="ASU59" s="52"/>
      <c r="ASV59" s="52"/>
      <c r="ASW59" s="52"/>
      <c r="ASX59" s="52"/>
      <c r="ASY59" s="52"/>
      <c r="ASZ59" s="52"/>
      <c r="ATA59" s="52"/>
      <c r="ATB59" s="52"/>
      <c r="ATC59" s="52"/>
      <c r="ATD59" s="52"/>
      <c r="ATE59" s="52"/>
      <c r="ATF59" s="52"/>
      <c r="ATG59" s="52"/>
      <c r="ATH59" s="52"/>
      <c r="ATI59" s="52"/>
      <c r="ATJ59" s="52"/>
      <c r="ATK59" s="52"/>
      <c r="ATL59" s="52"/>
      <c r="ATM59" s="52"/>
      <c r="ATN59" s="52"/>
      <c r="ATO59" s="52"/>
      <c r="ATP59" s="52"/>
      <c r="ATQ59" s="52"/>
      <c r="ATR59" s="52"/>
      <c r="ATS59" s="52"/>
      <c r="ATT59" s="52"/>
      <c r="ATU59" s="52"/>
      <c r="ATV59" s="52"/>
      <c r="ATW59" s="52"/>
      <c r="ATX59" s="52"/>
      <c r="ATY59" s="52"/>
      <c r="ATZ59" s="52"/>
      <c r="AUA59" s="52"/>
      <c r="AUB59" s="52"/>
      <c r="AUC59" s="52"/>
      <c r="AUD59" s="52"/>
      <c r="AUE59" s="52"/>
      <c r="AUF59" s="52"/>
      <c r="AUG59" s="52"/>
      <c r="AUH59" s="52"/>
      <c r="AUI59" s="52"/>
      <c r="AUJ59" s="52"/>
      <c r="AUK59" s="52"/>
      <c r="AUL59" s="52"/>
      <c r="AUM59" s="52"/>
      <c r="AUN59" s="52"/>
      <c r="AUO59" s="52"/>
      <c r="AUP59" s="52"/>
      <c r="AUQ59" s="52"/>
      <c r="AUR59" s="52"/>
      <c r="AUS59" s="52"/>
      <c r="AUT59" s="52"/>
      <c r="AUU59" s="52"/>
      <c r="AUV59" s="52"/>
      <c r="AUW59" s="52"/>
      <c r="AUX59" s="52"/>
      <c r="AUY59" s="52"/>
      <c r="AUZ59" s="52"/>
      <c r="AVA59" s="52"/>
      <c r="AVB59" s="52"/>
      <c r="AVC59" s="52"/>
      <c r="AVD59" s="52"/>
      <c r="AVE59" s="52"/>
      <c r="AVF59" s="52"/>
      <c r="AVG59" s="52"/>
      <c r="AVH59" s="52"/>
      <c r="AVI59" s="52"/>
      <c r="AVJ59" s="52"/>
      <c r="AVK59" s="52"/>
      <c r="AVL59" s="52"/>
      <c r="AVM59" s="52"/>
      <c r="AVN59" s="52"/>
      <c r="AVO59" s="52"/>
      <c r="AVP59" s="52"/>
      <c r="AVQ59" s="52"/>
      <c r="AVR59" s="52"/>
      <c r="AVS59" s="52"/>
      <c r="AVT59" s="52"/>
      <c r="AVU59" s="52"/>
      <c r="AVV59" s="52"/>
      <c r="AVW59" s="52"/>
      <c r="AVX59" s="52"/>
      <c r="AVY59" s="52"/>
      <c r="AVZ59" s="52"/>
      <c r="AWA59" s="52"/>
      <c r="AWB59" s="52"/>
      <c r="AWC59" s="52"/>
      <c r="AWD59" s="52"/>
      <c r="AWE59" s="52"/>
      <c r="AWF59" s="52"/>
      <c r="AWG59" s="52"/>
      <c r="AWH59" s="52"/>
      <c r="AWI59" s="52"/>
      <c r="AWJ59" s="52"/>
      <c r="AWK59" s="52"/>
      <c r="AWL59" s="52"/>
      <c r="AWM59" s="52"/>
      <c r="AWN59" s="52"/>
      <c r="AWO59" s="52"/>
      <c r="AWP59" s="52"/>
      <c r="AWQ59" s="52"/>
      <c r="AWR59" s="52"/>
      <c r="AWS59" s="52"/>
      <c r="AWT59" s="52"/>
      <c r="AWU59" s="52"/>
      <c r="AWV59" s="52"/>
      <c r="AWW59" s="52"/>
      <c r="AWX59" s="52"/>
      <c r="AWY59" s="52"/>
      <c r="AWZ59" s="52"/>
      <c r="AXA59" s="52"/>
      <c r="AXB59" s="52"/>
      <c r="AXC59" s="52"/>
      <c r="AXD59" s="52"/>
      <c r="AXE59" s="52"/>
      <c r="AXF59" s="52"/>
      <c r="AXG59" s="52"/>
      <c r="AXH59" s="52"/>
      <c r="AXI59" s="52"/>
      <c r="AXJ59" s="52"/>
      <c r="AXK59" s="52"/>
      <c r="AXL59" s="52"/>
      <c r="AXM59" s="52"/>
      <c r="AXN59" s="52"/>
      <c r="AXO59" s="52"/>
      <c r="AXP59" s="52"/>
      <c r="AXQ59" s="52"/>
      <c r="AXR59" s="52"/>
      <c r="AXS59" s="52"/>
      <c r="AXT59" s="52"/>
      <c r="AXU59" s="52"/>
      <c r="AXV59" s="52"/>
      <c r="AXW59" s="52"/>
      <c r="AXX59" s="52"/>
      <c r="AXY59" s="52"/>
      <c r="AXZ59" s="52"/>
      <c r="AYA59" s="52"/>
      <c r="AYB59" s="52"/>
      <c r="AYC59" s="52"/>
      <c r="AYD59" s="52"/>
      <c r="AYE59" s="52"/>
      <c r="AYF59" s="52"/>
      <c r="AYG59" s="52"/>
      <c r="AYH59" s="52"/>
      <c r="AYI59" s="52"/>
      <c r="AYJ59" s="52"/>
      <c r="AYK59" s="52"/>
      <c r="AYL59" s="52"/>
      <c r="AYM59" s="52"/>
      <c r="AYN59" s="52"/>
      <c r="AYO59" s="52"/>
      <c r="AYP59" s="52"/>
      <c r="AYQ59" s="52"/>
      <c r="AYR59" s="52"/>
      <c r="AYS59" s="52"/>
      <c r="AYT59" s="52"/>
      <c r="AYU59" s="52"/>
      <c r="AYV59" s="52"/>
      <c r="AYW59" s="52"/>
      <c r="AYX59" s="52"/>
      <c r="AYY59" s="52"/>
      <c r="AYZ59" s="52"/>
      <c r="AZA59" s="52"/>
      <c r="AZB59" s="52"/>
      <c r="AZC59" s="52"/>
      <c r="AZD59" s="52"/>
      <c r="AZE59" s="52"/>
      <c r="AZF59" s="52"/>
      <c r="AZG59" s="52"/>
      <c r="AZH59" s="52"/>
      <c r="AZI59" s="52"/>
      <c r="AZJ59" s="52"/>
      <c r="AZK59" s="52"/>
      <c r="AZL59" s="52"/>
      <c r="AZM59" s="52"/>
      <c r="AZN59" s="52"/>
      <c r="AZO59" s="52"/>
      <c r="AZP59" s="52"/>
      <c r="AZQ59" s="52"/>
      <c r="AZR59" s="52"/>
      <c r="AZS59" s="52"/>
      <c r="AZT59" s="52"/>
      <c r="AZU59" s="52"/>
      <c r="AZV59" s="52"/>
      <c r="AZW59" s="52"/>
      <c r="AZX59" s="52"/>
      <c r="AZY59" s="52"/>
      <c r="AZZ59" s="52"/>
      <c r="BAA59" s="52"/>
      <c r="BAB59" s="52"/>
      <c r="BAC59" s="52"/>
      <c r="BAD59" s="52"/>
      <c r="BAE59" s="52"/>
      <c r="BAF59" s="52"/>
      <c r="BAG59" s="52"/>
      <c r="BAH59" s="52"/>
      <c r="BAI59" s="52"/>
      <c r="BAJ59" s="52"/>
      <c r="BAK59" s="52"/>
      <c r="BAL59" s="52"/>
      <c r="BAM59" s="52"/>
      <c r="BAN59" s="52"/>
      <c r="BAO59" s="52"/>
      <c r="BAP59" s="52"/>
      <c r="BAQ59" s="52"/>
      <c r="BAR59" s="52"/>
      <c r="BAS59" s="52"/>
      <c r="BAT59" s="52"/>
      <c r="BAU59" s="52"/>
      <c r="BAV59" s="52"/>
      <c r="BAW59" s="52"/>
      <c r="BAX59" s="52"/>
      <c r="BAY59" s="52"/>
      <c r="BAZ59" s="52"/>
      <c r="BBA59" s="52"/>
      <c r="BBB59" s="52"/>
      <c r="BBC59" s="52"/>
      <c r="BBD59" s="52"/>
      <c r="BBE59" s="52"/>
      <c r="BBF59" s="52"/>
      <c r="BBG59" s="52"/>
      <c r="BBH59" s="52"/>
      <c r="BBI59" s="52"/>
      <c r="BBJ59" s="52"/>
      <c r="BBK59" s="52"/>
      <c r="BBL59" s="52"/>
      <c r="BBM59" s="52"/>
      <c r="BBN59" s="52"/>
      <c r="BBO59" s="52"/>
      <c r="BBP59" s="52"/>
      <c r="BBQ59" s="52"/>
      <c r="BBR59" s="52"/>
      <c r="BBS59" s="52"/>
      <c r="BBT59" s="52"/>
      <c r="BBU59" s="52"/>
      <c r="BBV59" s="52"/>
      <c r="BBW59" s="52"/>
      <c r="BBX59" s="52"/>
      <c r="BBY59" s="52"/>
      <c r="BBZ59" s="52"/>
      <c r="BCA59" s="52"/>
      <c r="BCB59" s="52"/>
      <c r="BCC59" s="52"/>
      <c r="BCD59" s="52"/>
      <c r="BCE59" s="52"/>
      <c r="BCF59" s="52"/>
      <c r="BCG59" s="52"/>
      <c r="BCH59" s="52"/>
      <c r="BCI59" s="52"/>
      <c r="BCJ59" s="52"/>
      <c r="BCK59" s="52"/>
      <c r="BCL59" s="52"/>
      <c r="BCM59" s="52"/>
      <c r="BCN59" s="52"/>
      <c r="BCO59" s="52"/>
      <c r="BCP59" s="52"/>
      <c r="BCQ59" s="52"/>
      <c r="BCR59" s="52"/>
      <c r="BCS59" s="52"/>
      <c r="BCT59" s="52"/>
      <c r="BCU59" s="52"/>
      <c r="BCV59" s="52"/>
      <c r="BCW59" s="52"/>
      <c r="BCX59" s="52"/>
      <c r="BCY59" s="52"/>
      <c r="BCZ59" s="52"/>
      <c r="BDA59" s="52"/>
      <c r="BDB59" s="52"/>
      <c r="BDC59" s="52"/>
      <c r="BDD59" s="52"/>
      <c r="BDE59" s="52"/>
      <c r="BDF59" s="52"/>
      <c r="BDG59" s="52"/>
      <c r="BDH59" s="52"/>
      <c r="BDI59" s="52"/>
      <c r="BDJ59" s="52"/>
      <c r="BDK59" s="52"/>
      <c r="BDL59" s="52"/>
      <c r="BDM59" s="52"/>
      <c r="BDN59" s="52"/>
      <c r="BDO59" s="52"/>
      <c r="BDP59" s="52"/>
      <c r="BDQ59" s="52"/>
      <c r="BDR59" s="52"/>
      <c r="BDS59" s="52"/>
      <c r="BDT59" s="52"/>
      <c r="BDU59" s="52"/>
      <c r="BDV59" s="52"/>
      <c r="BDW59" s="52"/>
      <c r="BDX59" s="52"/>
      <c r="BDY59" s="52"/>
      <c r="BDZ59" s="52"/>
      <c r="BEA59" s="52"/>
      <c r="BEB59" s="52"/>
      <c r="BEC59" s="52"/>
      <c r="BED59" s="52"/>
      <c r="BEE59" s="52"/>
      <c r="BEF59" s="52"/>
      <c r="BEG59" s="52"/>
      <c r="BEH59" s="52"/>
      <c r="BEI59" s="52"/>
      <c r="BEJ59" s="52"/>
      <c r="BEK59" s="52"/>
      <c r="BEL59" s="52"/>
      <c r="BEM59" s="52"/>
      <c r="BEN59" s="52"/>
      <c r="BEO59" s="52"/>
      <c r="BEP59" s="52"/>
      <c r="BEQ59" s="52"/>
      <c r="BER59" s="52"/>
      <c r="BES59" s="52"/>
      <c r="BET59" s="52"/>
      <c r="BEU59" s="52"/>
      <c r="BEV59" s="52"/>
      <c r="BEW59" s="52"/>
      <c r="BEX59" s="52"/>
      <c r="BEY59" s="52"/>
      <c r="BEZ59" s="52"/>
      <c r="BFA59" s="52"/>
      <c r="BFB59" s="52"/>
      <c r="BFC59" s="52"/>
      <c r="BFD59" s="52"/>
      <c r="BFE59" s="52"/>
      <c r="BFF59" s="52"/>
      <c r="BFG59" s="52"/>
      <c r="BFH59" s="52"/>
      <c r="BFI59" s="52"/>
      <c r="BFJ59" s="52"/>
      <c r="BFK59" s="52"/>
      <c r="BFL59" s="52"/>
      <c r="BFM59" s="52"/>
      <c r="BFN59" s="52"/>
      <c r="BFO59" s="52"/>
      <c r="BFP59" s="52"/>
      <c r="BFQ59" s="52"/>
      <c r="BFR59" s="52"/>
      <c r="BFS59" s="52"/>
      <c r="BFT59" s="52"/>
      <c r="BFU59" s="52"/>
      <c r="BFV59" s="52"/>
      <c r="BFW59" s="52"/>
      <c r="BFX59" s="52"/>
      <c r="BFY59" s="52"/>
      <c r="BFZ59" s="52"/>
      <c r="BGA59" s="52"/>
      <c r="BGB59" s="52"/>
      <c r="BGC59" s="52"/>
      <c r="BGD59" s="52"/>
      <c r="BGE59" s="52"/>
      <c r="BGF59" s="52"/>
      <c r="BGG59" s="52"/>
      <c r="BGH59" s="52"/>
      <c r="BGI59" s="52"/>
      <c r="BGJ59" s="52"/>
      <c r="BGK59" s="52"/>
      <c r="BGL59" s="52"/>
      <c r="BGM59" s="52"/>
      <c r="BGN59" s="52"/>
      <c r="BGO59" s="52"/>
      <c r="BGP59" s="52"/>
      <c r="BGQ59" s="52"/>
      <c r="BGR59" s="52"/>
      <c r="BGS59" s="52"/>
      <c r="BGT59" s="52"/>
      <c r="BGU59" s="52"/>
      <c r="BGV59" s="52"/>
      <c r="BGW59" s="52"/>
      <c r="BGX59" s="52"/>
      <c r="BGY59" s="52"/>
      <c r="BGZ59" s="52"/>
      <c r="BHA59" s="52"/>
      <c r="BHB59" s="52"/>
      <c r="BHC59" s="52"/>
      <c r="BHD59" s="52"/>
      <c r="BHE59" s="52"/>
      <c r="BHF59" s="52"/>
      <c r="BHG59" s="52"/>
      <c r="BHH59" s="52"/>
      <c r="BHI59" s="52"/>
      <c r="BHJ59" s="52"/>
      <c r="BHK59" s="52"/>
      <c r="BHL59" s="52"/>
      <c r="BHM59" s="52"/>
      <c r="BHN59" s="52"/>
      <c r="BHO59" s="52"/>
      <c r="BHP59" s="52"/>
      <c r="BHQ59" s="52"/>
      <c r="BHR59" s="52"/>
      <c r="BHS59" s="52"/>
      <c r="BHT59" s="52"/>
      <c r="BHU59" s="52"/>
      <c r="BHV59" s="52"/>
      <c r="BHW59" s="52"/>
      <c r="BHX59" s="52"/>
      <c r="BHY59" s="52"/>
      <c r="BHZ59" s="52"/>
      <c r="BIA59" s="52"/>
      <c r="BIB59" s="52"/>
      <c r="BIC59" s="52"/>
      <c r="BID59" s="52"/>
      <c r="BIE59" s="52"/>
      <c r="BIF59" s="52"/>
      <c r="BIG59" s="52"/>
      <c r="BIH59" s="52"/>
      <c r="BII59" s="52"/>
      <c r="BIJ59" s="52"/>
      <c r="BIK59" s="52"/>
      <c r="BIL59" s="52"/>
      <c r="BIM59" s="52"/>
      <c r="BIN59" s="52"/>
      <c r="BIO59" s="52"/>
      <c r="BIP59" s="52"/>
      <c r="BIQ59" s="52"/>
      <c r="BIR59" s="52"/>
      <c r="BIS59" s="52"/>
      <c r="BIT59" s="52"/>
      <c r="BIU59" s="52"/>
      <c r="BIV59" s="52"/>
      <c r="BIW59" s="52"/>
      <c r="BIX59" s="52"/>
      <c r="BIY59" s="52"/>
      <c r="BIZ59" s="52"/>
      <c r="BJA59" s="52"/>
      <c r="BJB59" s="52"/>
      <c r="BJC59" s="52"/>
      <c r="BJD59" s="52"/>
      <c r="BJE59" s="52"/>
      <c r="BJF59" s="52"/>
      <c r="BJG59" s="52"/>
      <c r="BJH59" s="52"/>
      <c r="BJI59" s="52"/>
      <c r="BJJ59" s="52"/>
      <c r="BJK59" s="52"/>
      <c r="BJL59" s="52"/>
      <c r="BJM59" s="52"/>
      <c r="BJN59" s="52"/>
      <c r="BJO59" s="52"/>
      <c r="BJP59" s="52"/>
      <c r="BJQ59" s="52"/>
      <c r="BJR59" s="52"/>
      <c r="BJS59" s="52"/>
      <c r="BJT59" s="52"/>
      <c r="BJU59" s="52"/>
      <c r="BJV59" s="52"/>
      <c r="BJW59" s="52"/>
      <c r="BJX59" s="52"/>
      <c r="BJY59" s="52"/>
      <c r="BJZ59" s="52"/>
      <c r="BKA59" s="52"/>
      <c r="BKB59" s="52"/>
      <c r="BKC59" s="52"/>
      <c r="BKD59" s="52"/>
      <c r="BKE59" s="52"/>
      <c r="BKF59" s="52"/>
      <c r="BKG59" s="52"/>
      <c r="BKH59" s="52"/>
      <c r="BKI59" s="52"/>
      <c r="BKJ59" s="52"/>
      <c r="BKK59" s="52"/>
      <c r="BKL59" s="52"/>
      <c r="BKM59" s="52"/>
      <c r="BKN59" s="52"/>
      <c r="BKO59" s="52"/>
      <c r="BKP59" s="52"/>
      <c r="BKQ59" s="52"/>
      <c r="BKR59" s="52"/>
      <c r="BKS59" s="52"/>
      <c r="BKT59" s="52"/>
      <c r="BKU59" s="52"/>
      <c r="BKV59" s="52"/>
      <c r="BKW59" s="52"/>
      <c r="BKX59" s="52"/>
      <c r="BKY59" s="52"/>
      <c r="BKZ59" s="52"/>
      <c r="BLA59" s="52"/>
      <c r="BLB59" s="52"/>
      <c r="BLC59" s="52"/>
      <c r="BLD59" s="52"/>
      <c r="BLE59" s="52"/>
      <c r="BLF59" s="52"/>
      <c r="BLG59" s="52"/>
      <c r="BLH59" s="52"/>
      <c r="BLI59" s="52"/>
      <c r="BLJ59" s="52"/>
      <c r="BLK59" s="52"/>
      <c r="BLL59" s="52"/>
      <c r="BLM59" s="52"/>
      <c r="BLN59" s="52"/>
      <c r="BLO59" s="52"/>
      <c r="BLP59" s="52"/>
      <c r="BLQ59" s="52"/>
      <c r="BLR59" s="52"/>
      <c r="BLS59" s="52"/>
      <c r="BLT59" s="52"/>
      <c r="BLU59" s="52"/>
      <c r="BLV59" s="52"/>
      <c r="BLW59" s="52"/>
      <c r="BLX59" s="52"/>
      <c r="BLY59" s="52"/>
      <c r="BLZ59" s="52"/>
      <c r="BMA59" s="52"/>
      <c r="BMB59" s="52"/>
      <c r="BMC59" s="52"/>
      <c r="BMD59" s="52"/>
      <c r="BME59" s="52"/>
      <c r="BMF59" s="52"/>
      <c r="BMG59" s="52"/>
      <c r="BMH59" s="52"/>
      <c r="BMI59" s="52"/>
      <c r="BMJ59" s="52"/>
      <c r="BMK59" s="52"/>
      <c r="BML59" s="52"/>
      <c r="BMM59" s="52"/>
      <c r="BMN59" s="52"/>
      <c r="BMO59" s="52"/>
      <c r="BMP59" s="52"/>
      <c r="BMQ59" s="52"/>
      <c r="BMR59" s="52"/>
      <c r="BMS59" s="52"/>
      <c r="BMT59" s="52"/>
      <c r="BMU59" s="52"/>
      <c r="BMV59" s="52"/>
      <c r="BMW59" s="52"/>
      <c r="BMX59" s="52"/>
      <c r="BMY59" s="52"/>
      <c r="BMZ59" s="52"/>
      <c r="BNA59" s="52"/>
      <c r="BNB59" s="52"/>
      <c r="BNC59" s="52"/>
      <c r="BND59" s="52"/>
      <c r="BNE59" s="52"/>
      <c r="BNF59" s="52"/>
      <c r="BNG59" s="52"/>
      <c r="BNH59" s="52"/>
      <c r="BNI59" s="52"/>
      <c r="BNJ59" s="52"/>
      <c r="BNK59" s="52"/>
      <c r="BNL59" s="52"/>
      <c r="BNM59" s="52"/>
      <c r="BNN59" s="52"/>
      <c r="BNO59" s="52"/>
      <c r="BNP59" s="52"/>
      <c r="BNQ59" s="52"/>
      <c r="BNR59" s="52"/>
      <c r="BNS59" s="52"/>
      <c r="BNT59" s="52"/>
      <c r="BNU59" s="52"/>
      <c r="BNV59" s="52"/>
      <c r="BNW59" s="52"/>
      <c r="BNX59" s="52"/>
      <c r="BNY59" s="52"/>
      <c r="BNZ59" s="52"/>
      <c r="BOA59" s="52"/>
      <c r="BOB59" s="52"/>
      <c r="BOC59" s="52"/>
      <c r="BOD59" s="52"/>
      <c r="BOE59" s="52"/>
      <c r="BOF59" s="52"/>
      <c r="BOG59" s="52"/>
      <c r="BOH59" s="52"/>
      <c r="BOI59" s="52"/>
      <c r="BOJ59" s="52"/>
      <c r="BOK59" s="52"/>
      <c r="BOL59" s="52"/>
      <c r="BOM59" s="52"/>
      <c r="BON59" s="52"/>
      <c r="BOO59" s="52"/>
      <c r="BOP59" s="52"/>
      <c r="BOQ59" s="52"/>
    </row>
    <row r="60" spans="1:1759" s="25" customFormat="1" ht="21.6" customHeight="1" x14ac:dyDescent="0.2">
      <c r="A60" s="6"/>
      <c r="B60" s="6"/>
      <c r="C60" s="6"/>
      <c r="D60" s="7"/>
      <c r="E60" s="8" t="s">
        <v>15</v>
      </c>
      <c r="F60" s="12"/>
      <c r="G60" s="17"/>
      <c r="H60" s="9">
        <f>H61+H62</f>
        <v>1787596</v>
      </c>
      <c r="I60" s="9">
        <f>I61+I62</f>
        <v>-23641</v>
      </c>
      <c r="J60" s="9">
        <f>J61+J62</f>
        <v>1763955</v>
      </c>
      <c r="K60" s="6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  <c r="JB60" s="52"/>
      <c r="JC60" s="52"/>
      <c r="JD60" s="52"/>
      <c r="JE60" s="52"/>
      <c r="JF60" s="52"/>
      <c r="JG60" s="52"/>
      <c r="JH60" s="52"/>
      <c r="JI60" s="52"/>
      <c r="JJ60" s="52"/>
      <c r="JK60" s="52"/>
      <c r="JL60" s="52"/>
      <c r="JM60" s="52"/>
      <c r="JN60" s="52"/>
      <c r="JO60" s="52"/>
      <c r="JP60" s="52"/>
      <c r="JQ60" s="52"/>
      <c r="JR60" s="52"/>
      <c r="JS60" s="52"/>
      <c r="JT60" s="52"/>
      <c r="JU60" s="52"/>
      <c r="JV60" s="52"/>
      <c r="JW60" s="52"/>
      <c r="JX60" s="52"/>
      <c r="JY60" s="52"/>
      <c r="JZ60" s="52"/>
      <c r="KA60" s="52"/>
      <c r="KB60" s="52"/>
      <c r="KC60" s="52"/>
      <c r="KD60" s="52"/>
      <c r="KE60" s="52"/>
      <c r="KF60" s="52"/>
      <c r="KG60" s="52"/>
      <c r="KH60" s="52"/>
      <c r="KI60" s="52"/>
      <c r="KJ60" s="52"/>
      <c r="KK60" s="52"/>
      <c r="KL60" s="52"/>
      <c r="KM60" s="52"/>
      <c r="KN60" s="52"/>
      <c r="KO60" s="52"/>
      <c r="KP60" s="52"/>
      <c r="KQ60" s="52"/>
      <c r="KR60" s="52"/>
      <c r="KS60" s="52"/>
      <c r="KT60" s="52"/>
      <c r="KU60" s="52"/>
      <c r="KV60" s="52"/>
      <c r="KW60" s="52"/>
      <c r="KX60" s="52"/>
      <c r="KY60" s="52"/>
      <c r="KZ60" s="52"/>
      <c r="LA60" s="52"/>
      <c r="LB60" s="52"/>
      <c r="LC60" s="52"/>
      <c r="LD60" s="52"/>
      <c r="LE60" s="52"/>
      <c r="LF60" s="52"/>
      <c r="LG60" s="52"/>
      <c r="LH60" s="52"/>
      <c r="LI60" s="52"/>
      <c r="LJ60" s="52"/>
      <c r="LK60" s="52"/>
      <c r="LL60" s="52"/>
      <c r="LM60" s="52"/>
      <c r="LN60" s="52"/>
      <c r="LO60" s="52"/>
      <c r="LP60" s="52"/>
      <c r="LQ60" s="52"/>
      <c r="LR60" s="52"/>
      <c r="LS60" s="52"/>
      <c r="LT60" s="52"/>
      <c r="LU60" s="52"/>
      <c r="LV60" s="52"/>
      <c r="LW60" s="52"/>
      <c r="LX60" s="52"/>
      <c r="LY60" s="52"/>
      <c r="LZ60" s="52"/>
      <c r="MA60" s="52"/>
      <c r="MB60" s="52"/>
      <c r="MC60" s="52"/>
      <c r="MD60" s="52"/>
      <c r="ME60" s="52"/>
      <c r="MF60" s="52"/>
      <c r="MG60" s="52"/>
      <c r="MH60" s="52"/>
      <c r="MI60" s="52"/>
      <c r="MJ60" s="52"/>
      <c r="MK60" s="52"/>
      <c r="ML60" s="52"/>
      <c r="MM60" s="52"/>
      <c r="MN60" s="52"/>
      <c r="MO60" s="52"/>
      <c r="MP60" s="52"/>
      <c r="MQ60" s="52"/>
      <c r="MR60" s="52"/>
      <c r="MS60" s="52"/>
      <c r="MT60" s="52"/>
      <c r="MU60" s="52"/>
      <c r="MV60" s="52"/>
      <c r="MW60" s="52"/>
      <c r="MX60" s="52"/>
      <c r="MY60" s="52"/>
      <c r="MZ60" s="52"/>
      <c r="NA60" s="52"/>
      <c r="NB60" s="52"/>
      <c r="NC60" s="52"/>
      <c r="ND60" s="52"/>
      <c r="NE60" s="52"/>
      <c r="NF60" s="52"/>
      <c r="NG60" s="52"/>
      <c r="NH60" s="52"/>
      <c r="NI60" s="52"/>
      <c r="NJ60" s="52"/>
      <c r="NK60" s="52"/>
      <c r="NL60" s="52"/>
      <c r="NM60" s="52"/>
      <c r="NN60" s="52"/>
      <c r="NO60" s="52"/>
      <c r="NP60" s="52"/>
      <c r="NQ60" s="52"/>
      <c r="NR60" s="52"/>
      <c r="NS60" s="52"/>
      <c r="NT60" s="52"/>
      <c r="NU60" s="52"/>
      <c r="NV60" s="52"/>
      <c r="NW60" s="52"/>
      <c r="NX60" s="52"/>
      <c r="NY60" s="52"/>
      <c r="NZ60" s="52"/>
      <c r="OA60" s="52"/>
      <c r="OB60" s="52"/>
      <c r="OC60" s="52"/>
      <c r="OD60" s="52"/>
      <c r="OE60" s="52"/>
      <c r="OF60" s="52"/>
      <c r="OG60" s="52"/>
      <c r="OH60" s="52"/>
      <c r="OI60" s="52"/>
      <c r="OJ60" s="52"/>
      <c r="OK60" s="52"/>
      <c r="OL60" s="52"/>
      <c r="OM60" s="52"/>
      <c r="ON60" s="52"/>
      <c r="OO60" s="52"/>
      <c r="OP60" s="52"/>
      <c r="OQ60" s="52"/>
      <c r="OR60" s="52"/>
      <c r="OS60" s="52"/>
      <c r="OT60" s="52"/>
      <c r="OU60" s="52"/>
      <c r="OV60" s="52"/>
      <c r="OW60" s="52"/>
      <c r="OX60" s="52"/>
      <c r="OY60" s="52"/>
      <c r="OZ60" s="52"/>
      <c r="PA60" s="52"/>
      <c r="PB60" s="52"/>
      <c r="PC60" s="52"/>
      <c r="PD60" s="52"/>
      <c r="PE60" s="52"/>
      <c r="PF60" s="52"/>
      <c r="PG60" s="52"/>
      <c r="PH60" s="52"/>
      <c r="PI60" s="52"/>
      <c r="PJ60" s="52"/>
      <c r="PK60" s="52"/>
      <c r="PL60" s="52"/>
      <c r="PM60" s="52"/>
      <c r="PN60" s="52"/>
      <c r="PO60" s="52"/>
      <c r="PP60" s="52"/>
      <c r="PQ60" s="52"/>
      <c r="PR60" s="52"/>
      <c r="PS60" s="52"/>
      <c r="PT60" s="52"/>
      <c r="PU60" s="52"/>
      <c r="PV60" s="52"/>
      <c r="PW60" s="52"/>
      <c r="PX60" s="52"/>
      <c r="PY60" s="52"/>
      <c r="PZ60" s="52"/>
      <c r="QA60" s="52"/>
      <c r="QB60" s="52"/>
      <c r="QC60" s="52"/>
      <c r="QD60" s="52"/>
      <c r="QE60" s="52"/>
      <c r="QF60" s="52"/>
      <c r="QG60" s="52"/>
      <c r="QH60" s="52"/>
      <c r="QI60" s="52"/>
      <c r="QJ60" s="52"/>
      <c r="QK60" s="52"/>
      <c r="QL60" s="52"/>
      <c r="QM60" s="52"/>
      <c r="QN60" s="52"/>
      <c r="QO60" s="52"/>
      <c r="QP60" s="52"/>
      <c r="QQ60" s="52"/>
      <c r="QR60" s="52"/>
      <c r="QS60" s="52"/>
      <c r="QT60" s="52"/>
      <c r="QU60" s="52"/>
      <c r="QV60" s="52"/>
      <c r="QW60" s="52"/>
      <c r="QX60" s="52"/>
      <c r="QY60" s="52"/>
      <c r="QZ60" s="52"/>
      <c r="RA60" s="52"/>
      <c r="RB60" s="52"/>
      <c r="RC60" s="52"/>
      <c r="RD60" s="52"/>
      <c r="RE60" s="52"/>
      <c r="RF60" s="52"/>
      <c r="RG60" s="52"/>
      <c r="RH60" s="52"/>
      <c r="RI60" s="52"/>
      <c r="RJ60" s="52"/>
      <c r="RK60" s="52"/>
      <c r="RL60" s="52"/>
      <c r="RM60" s="52"/>
      <c r="RN60" s="52"/>
      <c r="RO60" s="52"/>
      <c r="RP60" s="52"/>
      <c r="RQ60" s="52"/>
      <c r="RR60" s="52"/>
      <c r="RS60" s="52"/>
      <c r="RT60" s="52"/>
      <c r="RU60" s="52"/>
      <c r="RV60" s="52"/>
      <c r="RW60" s="52"/>
      <c r="RX60" s="52"/>
      <c r="RY60" s="52"/>
      <c r="RZ60" s="52"/>
      <c r="SA60" s="52"/>
      <c r="SB60" s="52"/>
      <c r="SC60" s="52"/>
      <c r="SD60" s="52"/>
      <c r="SE60" s="52"/>
      <c r="SF60" s="52"/>
      <c r="SG60" s="52"/>
      <c r="SH60" s="52"/>
      <c r="SI60" s="52"/>
      <c r="SJ60" s="52"/>
      <c r="SK60" s="52"/>
      <c r="SL60" s="52"/>
      <c r="SM60" s="52"/>
      <c r="SN60" s="52"/>
      <c r="SO60" s="52"/>
      <c r="SP60" s="52"/>
      <c r="SQ60" s="52"/>
      <c r="SR60" s="52"/>
      <c r="SS60" s="52"/>
      <c r="ST60" s="52"/>
      <c r="SU60" s="52"/>
      <c r="SV60" s="52"/>
      <c r="SW60" s="52"/>
      <c r="SX60" s="52"/>
      <c r="SY60" s="52"/>
      <c r="SZ60" s="52"/>
      <c r="TA60" s="52"/>
      <c r="TB60" s="52"/>
      <c r="TC60" s="52"/>
      <c r="TD60" s="52"/>
      <c r="TE60" s="52"/>
      <c r="TF60" s="52"/>
      <c r="TG60" s="52"/>
      <c r="TH60" s="52"/>
      <c r="TI60" s="52"/>
      <c r="TJ60" s="52"/>
      <c r="TK60" s="52"/>
      <c r="TL60" s="52"/>
      <c r="TM60" s="52"/>
      <c r="TN60" s="52"/>
      <c r="TO60" s="52"/>
      <c r="TP60" s="52"/>
      <c r="TQ60" s="52"/>
      <c r="TR60" s="52"/>
      <c r="TS60" s="52"/>
      <c r="TT60" s="52"/>
      <c r="TU60" s="52"/>
      <c r="TV60" s="52"/>
      <c r="TW60" s="52"/>
      <c r="TX60" s="52"/>
      <c r="TY60" s="52"/>
      <c r="TZ60" s="52"/>
      <c r="UA60" s="52"/>
      <c r="UB60" s="52"/>
      <c r="UC60" s="52"/>
      <c r="UD60" s="52"/>
      <c r="UE60" s="52"/>
      <c r="UF60" s="52"/>
      <c r="UG60" s="52"/>
      <c r="UH60" s="52"/>
      <c r="UI60" s="52"/>
      <c r="UJ60" s="52"/>
      <c r="UK60" s="52"/>
      <c r="UL60" s="52"/>
      <c r="UM60" s="52"/>
      <c r="UN60" s="52"/>
      <c r="UO60" s="52"/>
      <c r="UP60" s="52"/>
      <c r="UQ60" s="52"/>
      <c r="UR60" s="52"/>
      <c r="US60" s="52"/>
      <c r="UT60" s="52"/>
      <c r="UU60" s="52"/>
      <c r="UV60" s="52"/>
      <c r="UW60" s="52"/>
      <c r="UX60" s="52"/>
      <c r="UY60" s="52"/>
      <c r="UZ60" s="52"/>
      <c r="VA60" s="52"/>
      <c r="VB60" s="52"/>
      <c r="VC60" s="52"/>
      <c r="VD60" s="52"/>
      <c r="VE60" s="52"/>
      <c r="VF60" s="52"/>
      <c r="VG60" s="52"/>
      <c r="VH60" s="52"/>
      <c r="VI60" s="52"/>
      <c r="VJ60" s="52"/>
      <c r="VK60" s="52"/>
      <c r="VL60" s="52"/>
      <c r="VM60" s="52"/>
      <c r="VN60" s="52"/>
      <c r="VO60" s="52"/>
      <c r="VP60" s="52"/>
      <c r="VQ60" s="52"/>
      <c r="VR60" s="52"/>
      <c r="VS60" s="52"/>
      <c r="VT60" s="52"/>
      <c r="VU60" s="52"/>
      <c r="VV60" s="52"/>
      <c r="VW60" s="52"/>
      <c r="VX60" s="52"/>
      <c r="VY60" s="52"/>
      <c r="VZ60" s="52"/>
      <c r="WA60" s="52"/>
      <c r="WB60" s="52"/>
      <c r="WC60" s="52"/>
      <c r="WD60" s="52"/>
      <c r="WE60" s="52"/>
      <c r="WF60" s="52"/>
      <c r="WG60" s="52"/>
      <c r="WH60" s="52"/>
      <c r="WI60" s="52"/>
      <c r="WJ60" s="52"/>
      <c r="WK60" s="52"/>
      <c r="WL60" s="52"/>
      <c r="WM60" s="52"/>
      <c r="WN60" s="52"/>
      <c r="WO60" s="52"/>
      <c r="WP60" s="52"/>
      <c r="WQ60" s="52"/>
      <c r="WR60" s="52"/>
      <c r="WS60" s="52"/>
      <c r="WT60" s="52"/>
      <c r="WU60" s="52"/>
      <c r="WV60" s="52"/>
      <c r="WW60" s="52"/>
      <c r="WX60" s="52"/>
      <c r="WY60" s="52"/>
      <c r="WZ60" s="52"/>
      <c r="XA60" s="52"/>
      <c r="XB60" s="52"/>
      <c r="XC60" s="52"/>
      <c r="XD60" s="52"/>
      <c r="XE60" s="52"/>
      <c r="XF60" s="52"/>
      <c r="XG60" s="52"/>
      <c r="XH60" s="52"/>
      <c r="XI60" s="52"/>
      <c r="XJ60" s="52"/>
      <c r="XK60" s="52"/>
      <c r="XL60" s="52"/>
      <c r="XM60" s="52"/>
      <c r="XN60" s="52"/>
      <c r="XO60" s="52"/>
      <c r="XP60" s="52"/>
      <c r="XQ60" s="52"/>
      <c r="XR60" s="52"/>
      <c r="XS60" s="52"/>
      <c r="XT60" s="52"/>
      <c r="XU60" s="52"/>
      <c r="XV60" s="52"/>
      <c r="XW60" s="52"/>
      <c r="XX60" s="52"/>
      <c r="XY60" s="52"/>
      <c r="XZ60" s="52"/>
      <c r="YA60" s="52"/>
      <c r="YB60" s="52"/>
      <c r="YC60" s="52"/>
      <c r="YD60" s="52"/>
      <c r="YE60" s="52"/>
      <c r="YF60" s="52"/>
      <c r="YG60" s="52"/>
      <c r="YH60" s="52"/>
      <c r="YI60" s="52"/>
      <c r="YJ60" s="52"/>
      <c r="YK60" s="52"/>
      <c r="YL60" s="52"/>
      <c r="YM60" s="52"/>
      <c r="YN60" s="52"/>
      <c r="YO60" s="52"/>
      <c r="YP60" s="52"/>
      <c r="YQ60" s="52"/>
      <c r="YR60" s="52"/>
      <c r="YS60" s="52"/>
      <c r="YT60" s="52"/>
      <c r="YU60" s="52"/>
      <c r="YV60" s="52"/>
      <c r="YW60" s="52"/>
      <c r="YX60" s="52"/>
      <c r="YY60" s="52"/>
      <c r="YZ60" s="52"/>
      <c r="ZA60" s="52"/>
      <c r="ZB60" s="52"/>
      <c r="ZC60" s="52"/>
      <c r="ZD60" s="52"/>
      <c r="ZE60" s="52"/>
      <c r="ZF60" s="52"/>
      <c r="ZG60" s="52"/>
      <c r="ZH60" s="52"/>
      <c r="ZI60" s="52"/>
      <c r="ZJ60" s="52"/>
      <c r="ZK60" s="52"/>
      <c r="ZL60" s="52"/>
      <c r="ZM60" s="52"/>
      <c r="ZN60" s="52"/>
      <c r="ZO60" s="52"/>
      <c r="ZP60" s="52"/>
      <c r="ZQ60" s="52"/>
      <c r="ZR60" s="52"/>
      <c r="ZS60" s="52"/>
      <c r="ZT60" s="52"/>
      <c r="ZU60" s="52"/>
      <c r="ZV60" s="52"/>
      <c r="ZW60" s="52"/>
      <c r="ZX60" s="52"/>
      <c r="ZY60" s="52"/>
      <c r="ZZ60" s="52"/>
      <c r="AAA60" s="52"/>
      <c r="AAB60" s="52"/>
      <c r="AAC60" s="52"/>
      <c r="AAD60" s="52"/>
      <c r="AAE60" s="52"/>
      <c r="AAF60" s="52"/>
      <c r="AAG60" s="52"/>
      <c r="AAH60" s="52"/>
      <c r="AAI60" s="52"/>
      <c r="AAJ60" s="52"/>
      <c r="AAK60" s="52"/>
      <c r="AAL60" s="52"/>
      <c r="AAM60" s="52"/>
      <c r="AAN60" s="52"/>
      <c r="AAO60" s="52"/>
      <c r="AAP60" s="52"/>
      <c r="AAQ60" s="52"/>
      <c r="AAR60" s="52"/>
      <c r="AAS60" s="52"/>
      <c r="AAT60" s="52"/>
      <c r="AAU60" s="52"/>
      <c r="AAV60" s="52"/>
      <c r="AAW60" s="52"/>
      <c r="AAX60" s="52"/>
      <c r="AAY60" s="52"/>
      <c r="AAZ60" s="52"/>
      <c r="ABA60" s="52"/>
      <c r="ABB60" s="52"/>
      <c r="ABC60" s="52"/>
      <c r="ABD60" s="52"/>
      <c r="ABE60" s="52"/>
      <c r="ABF60" s="52"/>
      <c r="ABG60" s="52"/>
      <c r="ABH60" s="52"/>
      <c r="ABI60" s="52"/>
      <c r="ABJ60" s="52"/>
      <c r="ABK60" s="52"/>
      <c r="ABL60" s="52"/>
      <c r="ABM60" s="52"/>
      <c r="ABN60" s="52"/>
      <c r="ABO60" s="52"/>
      <c r="ABP60" s="52"/>
      <c r="ABQ60" s="52"/>
      <c r="ABR60" s="52"/>
      <c r="ABS60" s="52"/>
      <c r="ABT60" s="52"/>
      <c r="ABU60" s="52"/>
      <c r="ABV60" s="52"/>
      <c r="ABW60" s="52"/>
      <c r="ABX60" s="52"/>
      <c r="ABY60" s="52"/>
      <c r="ABZ60" s="52"/>
      <c r="ACA60" s="52"/>
      <c r="ACB60" s="52"/>
      <c r="ACC60" s="52"/>
      <c r="ACD60" s="52"/>
      <c r="ACE60" s="52"/>
      <c r="ACF60" s="52"/>
      <c r="ACG60" s="52"/>
      <c r="ACH60" s="52"/>
      <c r="ACI60" s="52"/>
      <c r="ACJ60" s="52"/>
      <c r="ACK60" s="52"/>
      <c r="ACL60" s="52"/>
      <c r="ACM60" s="52"/>
      <c r="ACN60" s="52"/>
      <c r="ACO60" s="52"/>
      <c r="ACP60" s="52"/>
      <c r="ACQ60" s="52"/>
      <c r="ACR60" s="52"/>
      <c r="ACS60" s="52"/>
      <c r="ACT60" s="52"/>
      <c r="ACU60" s="52"/>
      <c r="ACV60" s="52"/>
      <c r="ACW60" s="52"/>
      <c r="ACX60" s="52"/>
      <c r="ACY60" s="52"/>
      <c r="ACZ60" s="52"/>
      <c r="ADA60" s="52"/>
      <c r="ADB60" s="52"/>
      <c r="ADC60" s="52"/>
      <c r="ADD60" s="52"/>
      <c r="ADE60" s="52"/>
      <c r="ADF60" s="52"/>
      <c r="ADG60" s="52"/>
      <c r="ADH60" s="52"/>
      <c r="ADI60" s="52"/>
      <c r="ADJ60" s="52"/>
      <c r="ADK60" s="52"/>
      <c r="ADL60" s="52"/>
      <c r="ADM60" s="52"/>
      <c r="ADN60" s="52"/>
      <c r="ADO60" s="52"/>
      <c r="ADP60" s="52"/>
      <c r="ADQ60" s="52"/>
      <c r="ADR60" s="52"/>
      <c r="ADS60" s="52"/>
      <c r="ADT60" s="52"/>
      <c r="ADU60" s="52"/>
      <c r="ADV60" s="52"/>
      <c r="ADW60" s="52"/>
      <c r="ADX60" s="52"/>
      <c r="ADY60" s="52"/>
      <c r="ADZ60" s="52"/>
      <c r="AEA60" s="52"/>
      <c r="AEB60" s="52"/>
      <c r="AEC60" s="52"/>
      <c r="AED60" s="52"/>
      <c r="AEE60" s="52"/>
      <c r="AEF60" s="52"/>
      <c r="AEG60" s="52"/>
      <c r="AEH60" s="52"/>
      <c r="AEI60" s="52"/>
      <c r="AEJ60" s="52"/>
      <c r="AEK60" s="52"/>
      <c r="AEL60" s="52"/>
      <c r="AEM60" s="52"/>
      <c r="AEN60" s="52"/>
      <c r="AEO60" s="52"/>
      <c r="AEP60" s="52"/>
      <c r="AEQ60" s="52"/>
      <c r="AER60" s="52"/>
      <c r="AES60" s="52"/>
      <c r="AET60" s="52"/>
      <c r="AEU60" s="52"/>
      <c r="AEV60" s="52"/>
      <c r="AEW60" s="52"/>
      <c r="AEX60" s="52"/>
      <c r="AEY60" s="52"/>
      <c r="AEZ60" s="52"/>
      <c r="AFA60" s="52"/>
      <c r="AFB60" s="52"/>
      <c r="AFC60" s="52"/>
      <c r="AFD60" s="52"/>
      <c r="AFE60" s="52"/>
      <c r="AFF60" s="52"/>
      <c r="AFG60" s="52"/>
      <c r="AFH60" s="52"/>
      <c r="AFI60" s="52"/>
      <c r="AFJ60" s="52"/>
      <c r="AFK60" s="52"/>
      <c r="AFL60" s="52"/>
      <c r="AFM60" s="52"/>
      <c r="AFN60" s="52"/>
      <c r="AFO60" s="52"/>
      <c r="AFP60" s="52"/>
      <c r="AFQ60" s="52"/>
      <c r="AFR60" s="52"/>
      <c r="AFS60" s="52"/>
      <c r="AFT60" s="52"/>
      <c r="AFU60" s="52"/>
      <c r="AFV60" s="52"/>
      <c r="AFW60" s="52"/>
      <c r="AFX60" s="52"/>
      <c r="AFY60" s="52"/>
      <c r="AFZ60" s="52"/>
      <c r="AGA60" s="52"/>
      <c r="AGB60" s="52"/>
      <c r="AGC60" s="52"/>
      <c r="AGD60" s="52"/>
      <c r="AGE60" s="52"/>
      <c r="AGF60" s="52"/>
      <c r="AGG60" s="52"/>
      <c r="AGH60" s="52"/>
      <c r="AGI60" s="52"/>
      <c r="AGJ60" s="52"/>
      <c r="AGK60" s="52"/>
      <c r="AGL60" s="52"/>
      <c r="AGM60" s="52"/>
      <c r="AGN60" s="52"/>
      <c r="AGO60" s="52"/>
      <c r="AGP60" s="52"/>
      <c r="AGQ60" s="52"/>
      <c r="AGR60" s="52"/>
      <c r="AGS60" s="52"/>
      <c r="AGT60" s="52"/>
      <c r="AGU60" s="52"/>
      <c r="AGV60" s="52"/>
      <c r="AGW60" s="52"/>
      <c r="AGX60" s="52"/>
      <c r="AGY60" s="52"/>
      <c r="AGZ60" s="52"/>
      <c r="AHA60" s="52"/>
      <c r="AHB60" s="52"/>
      <c r="AHC60" s="52"/>
      <c r="AHD60" s="52"/>
      <c r="AHE60" s="52"/>
      <c r="AHF60" s="52"/>
      <c r="AHG60" s="52"/>
      <c r="AHH60" s="52"/>
      <c r="AHI60" s="52"/>
      <c r="AHJ60" s="52"/>
      <c r="AHK60" s="52"/>
      <c r="AHL60" s="52"/>
      <c r="AHM60" s="52"/>
      <c r="AHN60" s="52"/>
      <c r="AHO60" s="52"/>
      <c r="AHP60" s="52"/>
      <c r="AHQ60" s="52"/>
      <c r="AHR60" s="52"/>
      <c r="AHS60" s="52"/>
      <c r="AHT60" s="52"/>
      <c r="AHU60" s="52"/>
      <c r="AHV60" s="52"/>
      <c r="AHW60" s="52"/>
      <c r="AHX60" s="52"/>
      <c r="AHY60" s="52"/>
      <c r="AHZ60" s="52"/>
      <c r="AIA60" s="52"/>
      <c r="AIB60" s="52"/>
      <c r="AIC60" s="52"/>
      <c r="AID60" s="52"/>
      <c r="AIE60" s="52"/>
      <c r="AIF60" s="52"/>
      <c r="AIG60" s="52"/>
      <c r="AIH60" s="52"/>
      <c r="AII60" s="52"/>
      <c r="AIJ60" s="52"/>
      <c r="AIK60" s="52"/>
      <c r="AIL60" s="52"/>
      <c r="AIM60" s="52"/>
      <c r="AIN60" s="52"/>
      <c r="AIO60" s="52"/>
      <c r="AIP60" s="52"/>
      <c r="AIQ60" s="52"/>
      <c r="AIR60" s="52"/>
      <c r="AIS60" s="52"/>
      <c r="AIT60" s="52"/>
      <c r="AIU60" s="52"/>
      <c r="AIV60" s="52"/>
      <c r="AIW60" s="52"/>
      <c r="AIX60" s="52"/>
      <c r="AIY60" s="52"/>
      <c r="AIZ60" s="52"/>
      <c r="AJA60" s="52"/>
      <c r="AJB60" s="52"/>
      <c r="AJC60" s="52"/>
      <c r="AJD60" s="52"/>
      <c r="AJE60" s="52"/>
      <c r="AJF60" s="52"/>
      <c r="AJG60" s="52"/>
      <c r="AJH60" s="52"/>
      <c r="AJI60" s="52"/>
      <c r="AJJ60" s="52"/>
      <c r="AJK60" s="52"/>
      <c r="AJL60" s="52"/>
      <c r="AJM60" s="52"/>
      <c r="AJN60" s="52"/>
      <c r="AJO60" s="52"/>
      <c r="AJP60" s="52"/>
      <c r="AJQ60" s="52"/>
      <c r="AJR60" s="52"/>
      <c r="AJS60" s="52"/>
      <c r="AJT60" s="52"/>
      <c r="AJU60" s="52"/>
      <c r="AJV60" s="52"/>
      <c r="AJW60" s="52"/>
      <c r="AJX60" s="52"/>
      <c r="AJY60" s="52"/>
      <c r="AJZ60" s="52"/>
      <c r="AKA60" s="52"/>
      <c r="AKB60" s="52"/>
      <c r="AKC60" s="52"/>
      <c r="AKD60" s="52"/>
      <c r="AKE60" s="52"/>
      <c r="AKF60" s="52"/>
      <c r="AKG60" s="52"/>
      <c r="AKH60" s="52"/>
      <c r="AKI60" s="52"/>
      <c r="AKJ60" s="52"/>
      <c r="AKK60" s="52"/>
      <c r="AKL60" s="52"/>
      <c r="AKM60" s="52"/>
      <c r="AKN60" s="52"/>
      <c r="AKO60" s="52"/>
      <c r="AKP60" s="52"/>
      <c r="AKQ60" s="52"/>
      <c r="AKR60" s="52"/>
      <c r="AKS60" s="52"/>
      <c r="AKT60" s="52"/>
      <c r="AKU60" s="52"/>
      <c r="AKV60" s="52"/>
      <c r="AKW60" s="52"/>
      <c r="AKX60" s="52"/>
      <c r="AKY60" s="52"/>
      <c r="AKZ60" s="52"/>
      <c r="ALA60" s="52"/>
      <c r="ALB60" s="52"/>
      <c r="ALC60" s="52"/>
      <c r="ALD60" s="52"/>
      <c r="ALE60" s="52"/>
      <c r="ALF60" s="52"/>
      <c r="ALG60" s="52"/>
      <c r="ALH60" s="52"/>
      <c r="ALI60" s="52"/>
      <c r="ALJ60" s="52"/>
      <c r="ALK60" s="52"/>
      <c r="ALL60" s="52"/>
      <c r="ALM60" s="52"/>
      <c r="ALN60" s="52"/>
      <c r="ALO60" s="52"/>
      <c r="ALP60" s="52"/>
      <c r="ALQ60" s="52"/>
      <c r="ALR60" s="52"/>
      <c r="ALS60" s="52"/>
      <c r="ALT60" s="52"/>
      <c r="ALU60" s="52"/>
      <c r="ALV60" s="52"/>
      <c r="ALW60" s="52"/>
      <c r="ALX60" s="52"/>
      <c r="ALY60" s="52"/>
      <c r="ALZ60" s="52"/>
      <c r="AMA60" s="52"/>
      <c r="AMB60" s="52"/>
      <c r="AMC60" s="52"/>
      <c r="AMD60" s="52"/>
      <c r="AME60" s="52"/>
      <c r="AMF60" s="52"/>
      <c r="AMG60" s="52"/>
      <c r="AMH60" s="52"/>
      <c r="AMI60" s="52"/>
      <c r="AMJ60" s="52"/>
      <c r="AMK60" s="52"/>
      <c r="AML60" s="52"/>
      <c r="AMM60" s="52"/>
      <c r="AMN60" s="52"/>
      <c r="AMO60" s="52"/>
      <c r="AMP60" s="52"/>
      <c r="AMQ60" s="52"/>
      <c r="AMR60" s="52"/>
      <c r="AMS60" s="52"/>
      <c r="AMT60" s="52"/>
      <c r="AMU60" s="52"/>
      <c r="AMV60" s="52"/>
      <c r="AMW60" s="52"/>
      <c r="AMX60" s="52"/>
      <c r="AMY60" s="52"/>
      <c r="AMZ60" s="52"/>
      <c r="ANA60" s="52"/>
      <c r="ANB60" s="52"/>
      <c r="ANC60" s="52"/>
      <c r="AND60" s="52"/>
      <c r="ANE60" s="52"/>
      <c r="ANF60" s="52"/>
      <c r="ANG60" s="52"/>
      <c r="ANH60" s="52"/>
      <c r="ANI60" s="52"/>
      <c r="ANJ60" s="52"/>
      <c r="ANK60" s="52"/>
      <c r="ANL60" s="52"/>
      <c r="ANM60" s="52"/>
      <c r="ANN60" s="52"/>
      <c r="ANO60" s="52"/>
      <c r="ANP60" s="52"/>
      <c r="ANQ60" s="52"/>
      <c r="ANR60" s="52"/>
      <c r="ANS60" s="52"/>
      <c r="ANT60" s="52"/>
      <c r="ANU60" s="52"/>
      <c r="ANV60" s="52"/>
      <c r="ANW60" s="52"/>
      <c r="ANX60" s="52"/>
      <c r="ANY60" s="52"/>
      <c r="ANZ60" s="52"/>
      <c r="AOA60" s="52"/>
      <c r="AOB60" s="52"/>
      <c r="AOC60" s="52"/>
      <c r="AOD60" s="52"/>
      <c r="AOE60" s="52"/>
      <c r="AOF60" s="52"/>
      <c r="AOG60" s="52"/>
      <c r="AOH60" s="52"/>
      <c r="AOI60" s="52"/>
      <c r="AOJ60" s="52"/>
      <c r="AOK60" s="52"/>
      <c r="AOL60" s="52"/>
      <c r="AOM60" s="52"/>
      <c r="AON60" s="52"/>
      <c r="AOO60" s="52"/>
      <c r="AOP60" s="52"/>
      <c r="AOQ60" s="52"/>
      <c r="AOR60" s="52"/>
      <c r="AOS60" s="52"/>
      <c r="AOT60" s="52"/>
      <c r="AOU60" s="52"/>
      <c r="AOV60" s="52"/>
      <c r="AOW60" s="52"/>
      <c r="AOX60" s="52"/>
      <c r="AOY60" s="52"/>
      <c r="AOZ60" s="52"/>
      <c r="APA60" s="52"/>
      <c r="APB60" s="52"/>
      <c r="APC60" s="52"/>
      <c r="APD60" s="52"/>
      <c r="APE60" s="52"/>
      <c r="APF60" s="52"/>
      <c r="APG60" s="52"/>
      <c r="APH60" s="52"/>
      <c r="API60" s="52"/>
      <c r="APJ60" s="52"/>
      <c r="APK60" s="52"/>
      <c r="APL60" s="52"/>
      <c r="APM60" s="52"/>
      <c r="APN60" s="52"/>
      <c r="APO60" s="52"/>
      <c r="APP60" s="52"/>
      <c r="APQ60" s="52"/>
      <c r="APR60" s="52"/>
      <c r="APS60" s="52"/>
      <c r="APT60" s="52"/>
      <c r="APU60" s="52"/>
      <c r="APV60" s="52"/>
      <c r="APW60" s="52"/>
      <c r="APX60" s="52"/>
      <c r="APY60" s="52"/>
      <c r="APZ60" s="52"/>
      <c r="AQA60" s="52"/>
      <c r="AQB60" s="52"/>
      <c r="AQC60" s="52"/>
      <c r="AQD60" s="52"/>
      <c r="AQE60" s="52"/>
      <c r="AQF60" s="52"/>
      <c r="AQG60" s="52"/>
      <c r="AQH60" s="52"/>
      <c r="AQI60" s="52"/>
      <c r="AQJ60" s="52"/>
      <c r="AQK60" s="52"/>
      <c r="AQL60" s="52"/>
      <c r="AQM60" s="52"/>
      <c r="AQN60" s="52"/>
      <c r="AQO60" s="52"/>
      <c r="AQP60" s="52"/>
      <c r="AQQ60" s="52"/>
      <c r="AQR60" s="52"/>
      <c r="AQS60" s="52"/>
      <c r="AQT60" s="52"/>
      <c r="AQU60" s="52"/>
      <c r="AQV60" s="52"/>
      <c r="AQW60" s="52"/>
      <c r="AQX60" s="52"/>
      <c r="AQY60" s="52"/>
      <c r="AQZ60" s="52"/>
      <c r="ARA60" s="52"/>
      <c r="ARB60" s="52"/>
      <c r="ARC60" s="52"/>
      <c r="ARD60" s="52"/>
      <c r="ARE60" s="52"/>
      <c r="ARF60" s="52"/>
      <c r="ARG60" s="52"/>
      <c r="ARH60" s="52"/>
      <c r="ARI60" s="52"/>
      <c r="ARJ60" s="52"/>
      <c r="ARK60" s="52"/>
      <c r="ARL60" s="52"/>
      <c r="ARM60" s="52"/>
      <c r="ARN60" s="52"/>
      <c r="ARO60" s="52"/>
      <c r="ARP60" s="52"/>
      <c r="ARQ60" s="52"/>
      <c r="ARR60" s="52"/>
      <c r="ARS60" s="52"/>
      <c r="ART60" s="52"/>
      <c r="ARU60" s="52"/>
      <c r="ARV60" s="52"/>
      <c r="ARW60" s="52"/>
      <c r="ARX60" s="52"/>
      <c r="ARY60" s="52"/>
      <c r="ARZ60" s="52"/>
      <c r="ASA60" s="52"/>
      <c r="ASB60" s="52"/>
      <c r="ASC60" s="52"/>
      <c r="ASD60" s="52"/>
      <c r="ASE60" s="52"/>
      <c r="ASF60" s="52"/>
      <c r="ASG60" s="52"/>
      <c r="ASH60" s="52"/>
      <c r="ASI60" s="52"/>
      <c r="ASJ60" s="52"/>
      <c r="ASK60" s="52"/>
      <c r="ASL60" s="52"/>
      <c r="ASM60" s="52"/>
      <c r="ASN60" s="52"/>
      <c r="ASO60" s="52"/>
      <c r="ASP60" s="52"/>
      <c r="ASQ60" s="52"/>
      <c r="ASR60" s="52"/>
      <c r="ASS60" s="52"/>
      <c r="AST60" s="52"/>
      <c r="ASU60" s="52"/>
      <c r="ASV60" s="52"/>
      <c r="ASW60" s="52"/>
      <c r="ASX60" s="52"/>
      <c r="ASY60" s="52"/>
      <c r="ASZ60" s="52"/>
      <c r="ATA60" s="52"/>
      <c r="ATB60" s="52"/>
      <c r="ATC60" s="52"/>
      <c r="ATD60" s="52"/>
      <c r="ATE60" s="52"/>
      <c r="ATF60" s="52"/>
      <c r="ATG60" s="52"/>
      <c r="ATH60" s="52"/>
      <c r="ATI60" s="52"/>
      <c r="ATJ60" s="52"/>
      <c r="ATK60" s="52"/>
      <c r="ATL60" s="52"/>
      <c r="ATM60" s="52"/>
      <c r="ATN60" s="52"/>
      <c r="ATO60" s="52"/>
      <c r="ATP60" s="52"/>
      <c r="ATQ60" s="52"/>
      <c r="ATR60" s="52"/>
      <c r="ATS60" s="52"/>
      <c r="ATT60" s="52"/>
      <c r="ATU60" s="52"/>
      <c r="ATV60" s="52"/>
      <c r="ATW60" s="52"/>
      <c r="ATX60" s="52"/>
      <c r="ATY60" s="52"/>
      <c r="ATZ60" s="52"/>
      <c r="AUA60" s="52"/>
      <c r="AUB60" s="52"/>
      <c r="AUC60" s="52"/>
      <c r="AUD60" s="52"/>
      <c r="AUE60" s="52"/>
      <c r="AUF60" s="52"/>
      <c r="AUG60" s="52"/>
      <c r="AUH60" s="52"/>
      <c r="AUI60" s="52"/>
      <c r="AUJ60" s="52"/>
      <c r="AUK60" s="52"/>
      <c r="AUL60" s="52"/>
      <c r="AUM60" s="52"/>
      <c r="AUN60" s="52"/>
      <c r="AUO60" s="52"/>
      <c r="AUP60" s="52"/>
      <c r="AUQ60" s="52"/>
      <c r="AUR60" s="52"/>
      <c r="AUS60" s="52"/>
      <c r="AUT60" s="52"/>
      <c r="AUU60" s="52"/>
      <c r="AUV60" s="52"/>
      <c r="AUW60" s="52"/>
      <c r="AUX60" s="52"/>
      <c r="AUY60" s="52"/>
      <c r="AUZ60" s="52"/>
      <c r="AVA60" s="52"/>
      <c r="AVB60" s="52"/>
      <c r="AVC60" s="52"/>
      <c r="AVD60" s="52"/>
      <c r="AVE60" s="52"/>
      <c r="AVF60" s="52"/>
      <c r="AVG60" s="52"/>
      <c r="AVH60" s="52"/>
      <c r="AVI60" s="52"/>
      <c r="AVJ60" s="52"/>
      <c r="AVK60" s="52"/>
      <c r="AVL60" s="52"/>
      <c r="AVM60" s="52"/>
      <c r="AVN60" s="52"/>
      <c r="AVO60" s="52"/>
      <c r="AVP60" s="52"/>
      <c r="AVQ60" s="52"/>
      <c r="AVR60" s="52"/>
      <c r="AVS60" s="52"/>
      <c r="AVT60" s="52"/>
      <c r="AVU60" s="52"/>
      <c r="AVV60" s="52"/>
      <c r="AVW60" s="52"/>
      <c r="AVX60" s="52"/>
      <c r="AVY60" s="52"/>
      <c r="AVZ60" s="52"/>
      <c r="AWA60" s="52"/>
      <c r="AWB60" s="52"/>
      <c r="AWC60" s="52"/>
      <c r="AWD60" s="52"/>
      <c r="AWE60" s="52"/>
      <c r="AWF60" s="52"/>
      <c r="AWG60" s="52"/>
      <c r="AWH60" s="52"/>
      <c r="AWI60" s="52"/>
      <c r="AWJ60" s="52"/>
      <c r="AWK60" s="52"/>
      <c r="AWL60" s="52"/>
      <c r="AWM60" s="52"/>
      <c r="AWN60" s="52"/>
      <c r="AWO60" s="52"/>
      <c r="AWP60" s="52"/>
      <c r="AWQ60" s="52"/>
      <c r="AWR60" s="52"/>
      <c r="AWS60" s="52"/>
      <c r="AWT60" s="52"/>
      <c r="AWU60" s="52"/>
      <c r="AWV60" s="52"/>
      <c r="AWW60" s="52"/>
      <c r="AWX60" s="52"/>
      <c r="AWY60" s="52"/>
      <c r="AWZ60" s="52"/>
      <c r="AXA60" s="52"/>
      <c r="AXB60" s="52"/>
      <c r="AXC60" s="52"/>
      <c r="AXD60" s="52"/>
      <c r="AXE60" s="52"/>
      <c r="AXF60" s="52"/>
      <c r="AXG60" s="52"/>
      <c r="AXH60" s="52"/>
      <c r="AXI60" s="52"/>
      <c r="AXJ60" s="52"/>
      <c r="AXK60" s="52"/>
      <c r="AXL60" s="52"/>
      <c r="AXM60" s="52"/>
      <c r="AXN60" s="52"/>
      <c r="AXO60" s="52"/>
      <c r="AXP60" s="52"/>
      <c r="AXQ60" s="52"/>
      <c r="AXR60" s="52"/>
      <c r="AXS60" s="52"/>
      <c r="AXT60" s="52"/>
      <c r="AXU60" s="52"/>
      <c r="AXV60" s="52"/>
      <c r="AXW60" s="52"/>
      <c r="AXX60" s="52"/>
      <c r="AXY60" s="52"/>
      <c r="AXZ60" s="52"/>
      <c r="AYA60" s="52"/>
      <c r="AYB60" s="52"/>
      <c r="AYC60" s="52"/>
      <c r="AYD60" s="52"/>
      <c r="AYE60" s="52"/>
      <c r="AYF60" s="52"/>
      <c r="AYG60" s="52"/>
      <c r="AYH60" s="52"/>
      <c r="AYI60" s="52"/>
      <c r="AYJ60" s="52"/>
      <c r="AYK60" s="52"/>
      <c r="AYL60" s="52"/>
      <c r="AYM60" s="52"/>
      <c r="AYN60" s="52"/>
      <c r="AYO60" s="52"/>
      <c r="AYP60" s="52"/>
      <c r="AYQ60" s="52"/>
      <c r="AYR60" s="52"/>
      <c r="AYS60" s="52"/>
      <c r="AYT60" s="52"/>
      <c r="AYU60" s="52"/>
      <c r="AYV60" s="52"/>
      <c r="AYW60" s="52"/>
      <c r="AYX60" s="52"/>
      <c r="AYY60" s="52"/>
      <c r="AYZ60" s="52"/>
      <c r="AZA60" s="52"/>
      <c r="AZB60" s="52"/>
      <c r="AZC60" s="52"/>
      <c r="AZD60" s="52"/>
      <c r="AZE60" s="52"/>
      <c r="AZF60" s="52"/>
      <c r="AZG60" s="52"/>
      <c r="AZH60" s="52"/>
      <c r="AZI60" s="52"/>
      <c r="AZJ60" s="52"/>
      <c r="AZK60" s="52"/>
      <c r="AZL60" s="52"/>
      <c r="AZM60" s="52"/>
      <c r="AZN60" s="52"/>
      <c r="AZO60" s="52"/>
      <c r="AZP60" s="52"/>
      <c r="AZQ60" s="52"/>
      <c r="AZR60" s="52"/>
      <c r="AZS60" s="52"/>
      <c r="AZT60" s="52"/>
      <c r="AZU60" s="52"/>
      <c r="AZV60" s="52"/>
      <c r="AZW60" s="52"/>
      <c r="AZX60" s="52"/>
      <c r="AZY60" s="52"/>
      <c r="AZZ60" s="52"/>
      <c r="BAA60" s="52"/>
      <c r="BAB60" s="52"/>
      <c r="BAC60" s="52"/>
      <c r="BAD60" s="52"/>
      <c r="BAE60" s="52"/>
      <c r="BAF60" s="52"/>
      <c r="BAG60" s="52"/>
      <c r="BAH60" s="52"/>
      <c r="BAI60" s="52"/>
      <c r="BAJ60" s="52"/>
      <c r="BAK60" s="52"/>
      <c r="BAL60" s="52"/>
      <c r="BAM60" s="52"/>
      <c r="BAN60" s="52"/>
      <c r="BAO60" s="52"/>
      <c r="BAP60" s="52"/>
      <c r="BAQ60" s="52"/>
      <c r="BAR60" s="52"/>
      <c r="BAS60" s="52"/>
      <c r="BAT60" s="52"/>
      <c r="BAU60" s="52"/>
      <c r="BAV60" s="52"/>
      <c r="BAW60" s="52"/>
      <c r="BAX60" s="52"/>
      <c r="BAY60" s="52"/>
      <c r="BAZ60" s="52"/>
      <c r="BBA60" s="52"/>
      <c r="BBB60" s="52"/>
      <c r="BBC60" s="52"/>
      <c r="BBD60" s="52"/>
      <c r="BBE60" s="52"/>
      <c r="BBF60" s="52"/>
      <c r="BBG60" s="52"/>
      <c r="BBH60" s="52"/>
      <c r="BBI60" s="52"/>
      <c r="BBJ60" s="52"/>
      <c r="BBK60" s="52"/>
      <c r="BBL60" s="52"/>
      <c r="BBM60" s="52"/>
      <c r="BBN60" s="52"/>
      <c r="BBO60" s="52"/>
      <c r="BBP60" s="52"/>
      <c r="BBQ60" s="52"/>
      <c r="BBR60" s="52"/>
      <c r="BBS60" s="52"/>
      <c r="BBT60" s="52"/>
      <c r="BBU60" s="52"/>
      <c r="BBV60" s="52"/>
      <c r="BBW60" s="52"/>
      <c r="BBX60" s="52"/>
      <c r="BBY60" s="52"/>
      <c r="BBZ60" s="52"/>
      <c r="BCA60" s="52"/>
      <c r="BCB60" s="52"/>
      <c r="BCC60" s="52"/>
      <c r="BCD60" s="52"/>
      <c r="BCE60" s="52"/>
      <c r="BCF60" s="52"/>
      <c r="BCG60" s="52"/>
      <c r="BCH60" s="52"/>
      <c r="BCI60" s="52"/>
      <c r="BCJ60" s="52"/>
      <c r="BCK60" s="52"/>
      <c r="BCL60" s="52"/>
      <c r="BCM60" s="52"/>
      <c r="BCN60" s="52"/>
      <c r="BCO60" s="52"/>
      <c r="BCP60" s="52"/>
      <c r="BCQ60" s="52"/>
      <c r="BCR60" s="52"/>
      <c r="BCS60" s="52"/>
      <c r="BCT60" s="52"/>
      <c r="BCU60" s="52"/>
      <c r="BCV60" s="52"/>
      <c r="BCW60" s="52"/>
      <c r="BCX60" s="52"/>
      <c r="BCY60" s="52"/>
      <c r="BCZ60" s="52"/>
      <c r="BDA60" s="52"/>
      <c r="BDB60" s="52"/>
      <c r="BDC60" s="52"/>
      <c r="BDD60" s="52"/>
      <c r="BDE60" s="52"/>
      <c r="BDF60" s="52"/>
      <c r="BDG60" s="52"/>
      <c r="BDH60" s="52"/>
      <c r="BDI60" s="52"/>
      <c r="BDJ60" s="52"/>
      <c r="BDK60" s="52"/>
      <c r="BDL60" s="52"/>
      <c r="BDM60" s="52"/>
      <c r="BDN60" s="52"/>
      <c r="BDO60" s="52"/>
      <c r="BDP60" s="52"/>
      <c r="BDQ60" s="52"/>
      <c r="BDR60" s="52"/>
      <c r="BDS60" s="52"/>
      <c r="BDT60" s="52"/>
      <c r="BDU60" s="52"/>
      <c r="BDV60" s="52"/>
      <c r="BDW60" s="52"/>
      <c r="BDX60" s="52"/>
      <c r="BDY60" s="52"/>
      <c r="BDZ60" s="52"/>
      <c r="BEA60" s="52"/>
      <c r="BEB60" s="52"/>
      <c r="BEC60" s="52"/>
      <c r="BED60" s="52"/>
      <c r="BEE60" s="52"/>
      <c r="BEF60" s="52"/>
      <c r="BEG60" s="52"/>
      <c r="BEH60" s="52"/>
      <c r="BEI60" s="52"/>
      <c r="BEJ60" s="52"/>
      <c r="BEK60" s="52"/>
      <c r="BEL60" s="52"/>
      <c r="BEM60" s="52"/>
      <c r="BEN60" s="52"/>
      <c r="BEO60" s="52"/>
      <c r="BEP60" s="52"/>
      <c r="BEQ60" s="52"/>
      <c r="BER60" s="52"/>
      <c r="BES60" s="52"/>
      <c r="BET60" s="52"/>
      <c r="BEU60" s="52"/>
      <c r="BEV60" s="52"/>
      <c r="BEW60" s="52"/>
      <c r="BEX60" s="52"/>
      <c r="BEY60" s="52"/>
      <c r="BEZ60" s="52"/>
      <c r="BFA60" s="52"/>
      <c r="BFB60" s="52"/>
      <c r="BFC60" s="52"/>
      <c r="BFD60" s="52"/>
      <c r="BFE60" s="52"/>
      <c r="BFF60" s="52"/>
      <c r="BFG60" s="52"/>
      <c r="BFH60" s="52"/>
      <c r="BFI60" s="52"/>
      <c r="BFJ60" s="52"/>
      <c r="BFK60" s="52"/>
      <c r="BFL60" s="52"/>
      <c r="BFM60" s="52"/>
      <c r="BFN60" s="52"/>
      <c r="BFO60" s="52"/>
      <c r="BFP60" s="52"/>
      <c r="BFQ60" s="52"/>
      <c r="BFR60" s="52"/>
      <c r="BFS60" s="52"/>
      <c r="BFT60" s="52"/>
      <c r="BFU60" s="52"/>
      <c r="BFV60" s="52"/>
      <c r="BFW60" s="52"/>
      <c r="BFX60" s="52"/>
      <c r="BFY60" s="52"/>
      <c r="BFZ60" s="52"/>
      <c r="BGA60" s="52"/>
      <c r="BGB60" s="52"/>
      <c r="BGC60" s="52"/>
      <c r="BGD60" s="52"/>
      <c r="BGE60" s="52"/>
      <c r="BGF60" s="52"/>
      <c r="BGG60" s="52"/>
      <c r="BGH60" s="52"/>
      <c r="BGI60" s="52"/>
      <c r="BGJ60" s="52"/>
      <c r="BGK60" s="52"/>
      <c r="BGL60" s="52"/>
      <c r="BGM60" s="52"/>
      <c r="BGN60" s="52"/>
      <c r="BGO60" s="52"/>
      <c r="BGP60" s="52"/>
      <c r="BGQ60" s="52"/>
      <c r="BGR60" s="52"/>
      <c r="BGS60" s="52"/>
      <c r="BGT60" s="52"/>
      <c r="BGU60" s="52"/>
      <c r="BGV60" s="52"/>
      <c r="BGW60" s="52"/>
      <c r="BGX60" s="52"/>
      <c r="BGY60" s="52"/>
      <c r="BGZ60" s="52"/>
      <c r="BHA60" s="52"/>
      <c r="BHB60" s="52"/>
      <c r="BHC60" s="52"/>
      <c r="BHD60" s="52"/>
      <c r="BHE60" s="52"/>
      <c r="BHF60" s="52"/>
      <c r="BHG60" s="52"/>
      <c r="BHH60" s="52"/>
      <c r="BHI60" s="52"/>
      <c r="BHJ60" s="52"/>
      <c r="BHK60" s="52"/>
      <c r="BHL60" s="52"/>
      <c r="BHM60" s="52"/>
      <c r="BHN60" s="52"/>
      <c r="BHO60" s="52"/>
      <c r="BHP60" s="52"/>
      <c r="BHQ60" s="52"/>
      <c r="BHR60" s="52"/>
      <c r="BHS60" s="52"/>
      <c r="BHT60" s="52"/>
      <c r="BHU60" s="52"/>
      <c r="BHV60" s="52"/>
      <c r="BHW60" s="52"/>
      <c r="BHX60" s="52"/>
      <c r="BHY60" s="52"/>
      <c r="BHZ60" s="52"/>
      <c r="BIA60" s="52"/>
      <c r="BIB60" s="52"/>
      <c r="BIC60" s="52"/>
      <c r="BID60" s="52"/>
      <c r="BIE60" s="52"/>
      <c r="BIF60" s="52"/>
      <c r="BIG60" s="52"/>
      <c r="BIH60" s="52"/>
      <c r="BII60" s="52"/>
      <c r="BIJ60" s="52"/>
      <c r="BIK60" s="52"/>
      <c r="BIL60" s="52"/>
      <c r="BIM60" s="52"/>
      <c r="BIN60" s="52"/>
      <c r="BIO60" s="52"/>
      <c r="BIP60" s="52"/>
      <c r="BIQ60" s="52"/>
      <c r="BIR60" s="52"/>
      <c r="BIS60" s="52"/>
      <c r="BIT60" s="52"/>
      <c r="BIU60" s="52"/>
      <c r="BIV60" s="52"/>
      <c r="BIW60" s="52"/>
      <c r="BIX60" s="52"/>
      <c r="BIY60" s="52"/>
      <c r="BIZ60" s="52"/>
      <c r="BJA60" s="52"/>
      <c r="BJB60" s="52"/>
      <c r="BJC60" s="52"/>
      <c r="BJD60" s="52"/>
      <c r="BJE60" s="52"/>
      <c r="BJF60" s="52"/>
      <c r="BJG60" s="52"/>
      <c r="BJH60" s="52"/>
      <c r="BJI60" s="52"/>
      <c r="BJJ60" s="52"/>
      <c r="BJK60" s="52"/>
      <c r="BJL60" s="52"/>
      <c r="BJM60" s="52"/>
      <c r="BJN60" s="52"/>
      <c r="BJO60" s="52"/>
      <c r="BJP60" s="52"/>
      <c r="BJQ60" s="52"/>
      <c r="BJR60" s="52"/>
      <c r="BJS60" s="52"/>
      <c r="BJT60" s="52"/>
      <c r="BJU60" s="52"/>
      <c r="BJV60" s="52"/>
      <c r="BJW60" s="52"/>
      <c r="BJX60" s="52"/>
      <c r="BJY60" s="52"/>
      <c r="BJZ60" s="52"/>
      <c r="BKA60" s="52"/>
      <c r="BKB60" s="52"/>
      <c r="BKC60" s="52"/>
      <c r="BKD60" s="52"/>
      <c r="BKE60" s="52"/>
      <c r="BKF60" s="52"/>
      <c r="BKG60" s="52"/>
      <c r="BKH60" s="52"/>
      <c r="BKI60" s="52"/>
      <c r="BKJ60" s="52"/>
      <c r="BKK60" s="52"/>
      <c r="BKL60" s="52"/>
      <c r="BKM60" s="52"/>
      <c r="BKN60" s="52"/>
      <c r="BKO60" s="52"/>
      <c r="BKP60" s="52"/>
      <c r="BKQ60" s="52"/>
      <c r="BKR60" s="52"/>
      <c r="BKS60" s="52"/>
      <c r="BKT60" s="52"/>
      <c r="BKU60" s="52"/>
      <c r="BKV60" s="52"/>
      <c r="BKW60" s="52"/>
      <c r="BKX60" s="52"/>
      <c r="BKY60" s="52"/>
      <c r="BKZ60" s="52"/>
      <c r="BLA60" s="52"/>
      <c r="BLB60" s="52"/>
      <c r="BLC60" s="52"/>
      <c r="BLD60" s="52"/>
      <c r="BLE60" s="52"/>
      <c r="BLF60" s="52"/>
      <c r="BLG60" s="52"/>
      <c r="BLH60" s="52"/>
      <c r="BLI60" s="52"/>
      <c r="BLJ60" s="52"/>
      <c r="BLK60" s="52"/>
      <c r="BLL60" s="52"/>
      <c r="BLM60" s="52"/>
      <c r="BLN60" s="52"/>
      <c r="BLO60" s="52"/>
      <c r="BLP60" s="52"/>
      <c r="BLQ60" s="52"/>
      <c r="BLR60" s="52"/>
      <c r="BLS60" s="52"/>
      <c r="BLT60" s="52"/>
      <c r="BLU60" s="52"/>
      <c r="BLV60" s="52"/>
      <c r="BLW60" s="52"/>
      <c r="BLX60" s="52"/>
      <c r="BLY60" s="52"/>
      <c r="BLZ60" s="52"/>
      <c r="BMA60" s="52"/>
      <c r="BMB60" s="52"/>
      <c r="BMC60" s="52"/>
      <c r="BMD60" s="52"/>
      <c r="BME60" s="52"/>
      <c r="BMF60" s="52"/>
      <c r="BMG60" s="52"/>
      <c r="BMH60" s="52"/>
      <c r="BMI60" s="52"/>
      <c r="BMJ60" s="52"/>
      <c r="BMK60" s="52"/>
      <c r="BML60" s="52"/>
      <c r="BMM60" s="52"/>
      <c r="BMN60" s="52"/>
      <c r="BMO60" s="52"/>
      <c r="BMP60" s="52"/>
      <c r="BMQ60" s="52"/>
      <c r="BMR60" s="52"/>
      <c r="BMS60" s="52"/>
      <c r="BMT60" s="52"/>
      <c r="BMU60" s="52"/>
      <c r="BMV60" s="52"/>
      <c r="BMW60" s="52"/>
      <c r="BMX60" s="52"/>
      <c r="BMY60" s="52"/>
      <c r="BMZ60" s="52"/>
      <c r="BNA60" s="52"/>
      <c r="BNB60" s="52"/>
      <c r="BNC60" s="52"/>
      <c r="BND60" s="52"/>
      <c r="BNE60" s="52"/>
      <c r="BNF60" s="52"/>
      <c r="BNG60" s="52"/>
      <c r="BNH60" s="52"/>
      <c r="BNI60" s="52"/>
      <c r="BNJ60" s="52"/>
      <c r="BNK60" s="52"/>
      <c r="BNL60" s="52"/>
      <c r="BNM60" s="52"/>
      <c r="BNN60" s="52"/>
      <c r="BNO60" s="52"/>
      <c r="BNP60" s="52"/>
      <c r="BNQ60" s="52"/>
      <c r="BNR60" s="52"/>
      <c r="BNS60" s="52"/>
      <c r="BNT60" s="52"/>
      <c r="BNU60" s="52"/>
      <c r="BNV60" s="52"/>
      <c r="BNW60" s="52"/>
      <c r="BNX60" s="52"/>
      <c r="BNY60" s="52"/>
      <c r="BNZ60" s="52"/>
      <c r="BOA60" s="52"/>
      <c r="BOB60" s="52"/>
      <c r="BOC60" s="52"/>
      <c r="BOD60" s="52"/>
      <c r="BOE60" s="52"/>
      <c r="BOF60" s="52"/>
      <c r="BOG60" s="52"/>
      <c r="BOH60" s="52"/>
      <c r="BOI60" s="52"/>
      <c r="BOJ60" s="52"/>
      <c r="BOK60" s="52"/>
      <c r="BOL60" s="52"/>
      <c r="BOM60" s="52"/>
      <c r="BON60" s="52"/>
      <c r="BOO60" s="52"/>
      <c r="BOP60" s="52"/>
      <c r="BOQ60" s="52"/>
    </row>
    <row r="61" spans="1:1759" s="25" customFormat="1" ht="51.95" customHeight="1" x14ac:dyDescent="0.2">
      <c r="A61" s="6"/>
      <c r="B61" s="6"/>
      <c r="C61" s="6"/>
      <c r="D61" s="7"/>
      <c r="E61" s="26" t="s">
        <v>47</v>
      </c>
      <c r="F61" s="6">
        <v>2019</v>
      </c>
      <c r="G61" s="17">
        <v>323596</v>
      </c>
      <c r="H61" s="12">
        <f>100000+223596</f>
        <v>323596</v>
      </c>
      <c r="I61" s="12">
        <v>-23641</v>
      </c>
      <c r="J61" s="12">
        <f t="shared" ref="J61:J62" si="15">H61+I61</f>
        <v>299955</v>
      </c>
      <c r="K61" s="68">
        <v>100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  <c r="QF61" s="52"/>
      <c r="QG61" s="52"/>
      <c r="QH61" s="52"/>
      <c r="QI61" s="52"/>
      <c r="QJ61" s="52"/>
      <c r="QK61" s="52"/>
      <c r="QL61" s="52"/>
      <c r="QM61" s="52"/>
      <c r="QN61" s="52"/>
      <c r="QO61" s="52"/>
      <c r="QP61" s="52"/>
      <c r="QQ61" s="52"/>
      <c r="QR61" s="52"/>
      <c r="QS61" s="52"/>
      <c r="QT61" s="52"/>
      <c r="QU61" s="52"/>
      <c r="QV61" s="52"/>
      <c r="QW61" s="52"/>
      <c r="QX61" s="52"/>
      <c r="QY61" s="52"/>
      <c r="QZ61" s="52"/>
      <c r="RA61" s="52"/>
      <c r="RB61" s="52"/>
      <c r="RC61" s="52"/>
      <c r="RD61" s="52"/>
      <c r="RE61" s="52"/>
      <c r="RF61" s="52"/>
      <c r="RG61" s="52"/>
      <c r="RH61" s="52"/>
      <c r="RI61" s="52"/>
      <c r="RJ61" s="52"/>
      <c r="RK61" s="52"/>
      <c r="RL61" s="52"/>
      <c r="RM61" s="52"/>
      <c r="RN61" s="52"/>
      <c r="RO61" s="52"/>
      <c r="RP61" s="52"/>
      <c r="RQ61" s="52"/>
      <c r="RR61" s="52"/>
      <c r="RS61" s="52"/>
      <c r="RT61" s="52"/>
      <c r="RU61" s="52"/>
      <c r="RV61" s="52"/>
      <c r="RW61" s="52"/>
      <c r="RX61" s="52"/>
      <c r="RY61" s="52"/>
      <c r="RZ61" s="52"/>
      <c r="SA61" s="52"/>
      <c r="SB61" s="52"/>
      <c r="SC61" s="52"/>
      <c r="SD61" s="52"/>
      <c r="SE61" s="52"/>
      <c r="SF61" s="52"/>
      <c r="SG61" s="52"/>
      <c r="SH61" s="52"/>
      <c r="SI61" s="52"/>
      <c r="SJ61" s="52"/>
      <c r="SK61" s="52"/>
      <c r="SL61" s="52"/>
      <c r="SM61" s="52"/>
      <c r="SN61" s="52"/>
      <c r="SO61" s="52"/>
      <c r="SP61" s="52"/>
      <c r="SQ61" s="52"/>
      <c r="SR61" s="52"/>
      <c r="SS61" s="52"/>
      <c r="ST61" s="52"/>
      <c r="SU61" s="52"/>
      <c r="SV61" s="52"/>
      <c r="SW61" s="52"/>
      <c r="SX61" s="52"/>
      <c r="SY61" s="52"/>
      <c r="SZ61" s="52"/>
      <c r="TA61" s="52"/>
      <c r="TB61" s="52"/>
      <c r="TC61" s="52"/>
      <c r="TD61" s="52"/>
      <c r="TE61" s="52"/>
      <c r="TF61" s="52"/>
      <c r="TG61" s="52"/>
      <c r="TH61" s="52"/>
      <c r="TI61" s="52"/>
      <c r="TJ61" s="52"/>
      <c r="TK61" s="52"/>
      <c r="TL61" s="52"/>
      <c r="TM61" s="52"/>
      <c r="TN61" s="52"/>
      <c r="TO61" s="52"/>
      <c r="TP61" s="52"/>
      <c r="TQ61" s="52"/>
      <c r="TR61" s="52"/>
      <c r="TS61" s="52"/>
      <c r="TT61" s="52"/>
      <c r="TU61" s="52"/>
      <c r="TV61" s="52"/>
      <c r="TW61" s="52"/>
      <c r="TX61" s="52"/>
      <c r="TY61" s="52"/>
      <c r="TZ61" s="52"/>
      <c r="UA61" s="52"/>
      <c r="UB61" s="52"/>
      <c r="UC61" s="52"/>
      <c r="UD61" s="52"/>
      <c r="UE61" s="52"/>
      <c r="UF61" s="52"/>
      <c r="UG61" s="52"/>
      <c r="UH61" s="52"/>
      <c r="UI61" s="52"/>
      <c r="UJ61" s="52"/>
      <c r="UK61" s="52"/>
      <c r="UL61" s="52"/>
      <c r="UM61" s="52"/>
      <c r="UN61" s="52"/>
      <c r="UO61" s="52"/>
      <c r="UP61" s="52"/>
      <c r="UQ61" s="52"/>
      <c r="UR61" s="52"/>
      <c r="US61" s="52"/>
      <c r="UT61" s="52"/>
      <c r="UU61" s="52"/>
      <c r="UV61" s="52"/>
      <c r="UW61" s="52"/>
      <c r="UX61" s="52"/>
      <c r="UY61" s="52"/>
      <c r="UZ61" s="52"/>
      <c r="VA61" s="52"/>
      <c r="VB61" s="52"/>
      <c r="VC61" s="52"/>
      <c r="VD61" s="52"/>
      <c r="VE61" s="52"/>
      <c r="VF61" s="52"/>
      <c r="VG61" s="52"/>
      <c r="VH61" s="52"/>
      <c r="VI61" s="52"/>
      <c r="VJ61" s="52"/>
      <c r="VK61" s="52"/>
      <c r="VL61" s="52"/>
      <c r="VM61" s="52"/>
      <c r="VN61" s="52"/>
      <c r="VO61" s="52"/>
      <c r="VP61" s="52"/>
      <c r="VQ61" s="52"/>
      <c r="VR61" s="52"/>
      <c r="VS61" s="52"/>
      <c r="VT61" s="52"/>
      <c r="VU61" s="52"/>
      <c r="VV61" s="52"/>
      <c r="VW61" s="52"/>
      <c r="VX61" s="52"/>
      <c r="VY61" s="52"/>
      <c r="VZ61" s="52"/>
      <c r="WA61" s="52"/>
      <c r="WB61" s="52"/>
      <c r="WC61" s="52"/>
      <c r="WD61" s="52"/>
      <c r="WE61" s="52"/>
      <c r="WF61" s="52"/>
      <c r="WG61" s="52"/>
      <c r="WH61" s="52"/>
      <c r="WI61" s="52"/>
      <c r="WJ61" s="52"/>
      <c r="WK61" s="52"/>
      <c r="WL61" s="52"/>
      <c r="WM61" s="52"/>
      <c r="WN61" s="52"/>
      <c r="WO61" s="52"/>
      <c r="WP61" s="52"/>
      <c r="WQ61" s="52"/>
      <c r="WR61" s="52"/>
      <c r="WS61" s="52"/>
      <c r="WT61" s="52"/>
      <c r="WU61" s="52"/>
      <c r="WV61" s="52"/>
      <c r="WW61" s="52"/>
      <c r="WX61" s="52"/>
      <c r="WY61" s="52"/>
      <c r="WZ61" s="52"/>
      <c r="XA61" s="52"/>
      <c r="XB61" s="52"/>
      <c r="XC61" s="52"/>
      <c r="XD61" s="52"/>
      <c r="XE61" s="52"/>
      <c r="XF61" s="52"/>
      <c r="XG61" s="52"/>
      <c r="XH61" s="52"/>
      <c r="XI61" s="52"/>
      <c r="XJ61" s="52"/>
      <c r="XK61" s="52"/>
      <c r="XL61" s="52"/>
      <c r="XM61" s="52"/>
      <c r="XN61" s="52"/>
      <c r="XO61" s="52"/>
      <c r="XP61" s="52"/>
      <c r="XQ61" s="52"/>
      <c r="XR61" s="52"/>
      <c r="XS61" s="52"/>
      <c r="XT61" s="52"/>
      <c r="XU61" s="52"/>
      <c r="XV61" s="52"/>
      <c r="XW61" s="52"/>
      <c r="XX61" s="52"/>
      <c r="XY61" s="52"/>
      <c r="XZ61" s="52"/>
      <c r="YA61" s="52"/>
      <c r="YB61" s="52"/>
      <c r="YC61" s="52"/>
      <c r="YD61" s="52"/>
      <c r="YE61" s="52"/>
      <c r="YF61" s="52"/>
      <c r="YG61" s="52"/>
      <c r="YH61" s="52"/>
      <c r="YI61" s="52"/>
      <c r="YJ61" s="52"/>
      <c r="YK61" s="52"/>
      <c r="YL61" s="52"/>
      <c r="YM61" s="52"/>
      <c r="YN61" s="52"/>
      <c r="YO61" s="52"/>
      <c r="YP61" s="52"/>
      <c r="YQ61" s="52"/>
      <c r="YR61" s="52"/>
      <c r="YS61" s="52"/>
      <c r="YT61" s="52"/>
      <c r="YU61" s="52"/>
      <c r="YV61" s="52"/>
      <c r="YW61" s="52"/>
      <c r="YX61" s="52"/>
      <c r="YY61" s="52"/>
      <c r="YZ61" s="52"/>
      <c r="ZA61" s="52"/>
      <c r="ZB61" s="52"/>
      <c r="ZC61" s="52"/>
      <c r="ZD61" s="52"/>
      <c r="ZE61" s="52"/>
      <c r="ZF61" s="52"/>
      <c r="ZG61" s="52"/>
      <c r="ZH61" s="52"/>
      <c r="ZI61" s="52"/>
      <c r="ZJ61" s="52"/>
      <c r="ZK61" s="52"/>
      <c r="ZL61" s="52"/>
      <c r="ZM61" s="52"/>
      <c r="ZN61" s="52"/>
      <c r="ZO61" s="52"/>
      <c r="ZP61" s="52"/>
      <c r="ZQ61" s="52"/>
      <c r="ZR61" s="52"/>
      <c r="ZS61" s="52"/>
      <c r="ZT61" s="52"/>
      <c r="ZU61" s="52"/>
      <c r="ZV61" s="52"/>
      <c r="ZW61" s="52"/>
      <c r="ZX61" s="52"/>
      <c r="ZY61" s="52"/>
      <c r="ZZ61" s="52"/>
      <c r="AAA61" s="52"/>
      <c r="AAB61" s="52"/>
      <c r="AAC61" s="52"/>
      <c r="AAD61" s="52"/>
      <c r="AAE61" s="52"/>
      <c r="AAF61" s="52"/>
      <c r="AAG61" s="52"/>
      <c r="AAH61" s="52"/>
      <c r="AAI61" s="52"/>
      <c r="AAJ61" s="52"/>
      <c r="AAK61" s="52"/>
      <c r="AAL61" s="52"/>
      <c r="AAM61" s="52"/>
      <c r="AAN61" s="52"/>
      <c r="AAO61" s="52"/>
      <c r="AAP61" s="52"/>
      <c r="AAQ61" s="52"/>
      <c r="AAR61" s="52"/>
      <c r="AAS61" s="52"/>
      <c r="AAT61" s="52"/>
      <c r="AAU61" s="52"/>
      <c r="AAV61" s="52"/>
      <c r="AAW61" s="52"/>
      <c r="AAX61" s="52"/>
      <c r="AAY61" s="52"/>
      <c r="AAZ61" s="52"/>
      <c r="ABA61" s="52"/>
      <c r="ABB61" s="52"/>
      <c r="ABC61" s="52"/>
      <c r="ABD61" s="52"/>
      <c r="ABE61" s="52"/>
      <c r="ABF61" s="52"/>
      <c r="ABG61" s="52"/>
      <c r="ABH61" s="52"/>
      <c r="ABI61" s="52"/>
      <c r="ABJ61" s="52"/>
      <c r="ABK61" s="52"/>
      <c r="ABL61" s="52"/>
      <c r="ABM61" s="52"/>
      <c r="ABN61" s="52"/>
      <c r="ABO61" s="52"/>
      <c r="ABP61" s="52"/>
      <c r="ABQ61" s="52"/>
      <c r="ABR61" s="52"/>
      <c r="ABS61" s="52"/>
      <c r="ABT61" s="52"/>
      <c r="ABU61" s="52"/>
      <c r="ABV61" s="52"/>
      <c r="ABW61" s="52"/>
      <c r="ABX61" s="52"/>
      <c r="ABY61" s="52"/>
      <c r="ABZ61" s="52"/>
      <c r="ACA61" s="52"/>
      <c r="ACB61" s="52"/>
      <c r="ACC61" s="52"/>
      <c r="ACD61" s="52"/>
      <c r="ACE61" s="52"/>
      <c r="ACF61" s="52"/>
      <c r="ACG61" s="52"/>
      <c r="ACH61" s="52"/>
      <c r="ACI61" s="52"/>
      <c r="ACJ61" s="52"/>
      <c r="ACK61" s="52"/>
      <c r="ACL61" s="52"/>
      <c r="ACM61" s="52"/>
      <c r="ACN61" s="52"/>
      <c r="ACO61" s="52"/>
      <c r="ACP61" s="52"/>
      <c r="ACQ61" s="52"/>
      <c r="ACR61" s="52"/>
      <c r="ACS61" s="52"/>
      <c r="ACT61" s="52"/>
      <c r="ACU61" s="52"/>
      <c r="ACV61" s="52"/>
      <c r="ACW61" s="52"/>
      <c r="ACX61" s="52"/>
      <c r="ACY61" s="52"/>
      <c r="ACZ61" s="52"/>
      <c r="ADA61" s="52"/>
      <c r="ADB61" s="52"/>
      <c r="ADC61" s="52"/>
      <c r="ADD61" s="52"/>
      <c r="ADE61" s="52"/>
      <c r="ADF61" s="52"/>
      <c r="ADG61" s="52"/>
      <c r="ADH61" s="52"/>
      <c r="ADI61" s="52"/>
      <c r="ADJ61" s="52"/>
      <c r="ADK61" s="52"/>
      <c r="ADL61" s="52"/>
      <c r="ADM61" s="52"/>
      <c r="ADN61" s="52"/>
      <c r="ADO61" s="52"/>
      <c r="ADP61" s="52"/>
      <c r="ADQ61" s="52"/>
      <c r="ADR61" s="52"/>
      <c r="ADS61" s="52"/>
      <c r="ADT61" s="52"/>
      <c r="ADU61" s="52"/>
      <c r="ADV61" s="52"/>
      <c r="ADW61" s="52"/>
      <c r="ADX61" s="52"/>
      <c r="ADY61" s="52"/>
      <c r="ADZ61" s="52"/>
      <c r="AEA61" s="52"/>
      <c r="AEB61" s="52"/>
      <c r="AEC61" s="52"/>
      <c r="AED61" s="52"/>
      <c r="AEE61" s="52"/>
      <c r="AEF61" s="52"/>
      <c r="AEG61" s="52"/>
      <c r="AEH61" s="52"/>
      <c r="AEI61" s="52"/>
      <c r="AEJ61" s="52"/>
      <c r="AEK61" s="52"/>
      <c r="AEL61" s="52"/>
      <c r="AEM61" s="52"/>
      <c r="AEN61" s="52"/>
      <c r="AEO61" s="52"/>
      <c r="AEP61" s="52"/>
      <c r="AEQ61" s="52"/>
      <c r="AER61" s="52"/>
      <c r="AES61" s="52"/>
      <c r="AET61" s="52"/>
      <c r="AEU61" s="52"/>
      <c r="AEV61" s="52"/>
      <c r="AEW61" s="52"/>
      <c r="AEX61" s="52"/>
      <c r="AEY61" s="52"/>
      <c r="AEZ61" s="52"/>
      <c r="AFA61" s="52"/>
      <c r="AFB61" s="52"/>
      <c r="AFC61" s="52"/>
      <c r="AFD61" s="52"/>
      <c r="AFE61" s="52"/>
      <c r="AFF61" s="52"/>
      <c r="AFG61" s="52"/>
      <c r="AFH61" s="52"/>
      <c r="AFI61" s="52"/>
      <c r="AFJ61" s="52"/>
      <c r="AFK61" s="52"/>
      <c r="AFL61" s="52"/>
      <c r="AFM61" s="52"/>
      <c r="AFN61" s="52"/>
      <c r="AFO61" s="52"/>
      <c r="AFP61" s="52"/>
      <c r="AFQ61" s="52"/>
      <c r="AFR61" s="52"/>
      <c r="AFS61" s="52"/>
      <c r="AFT61" s="52"/>
      <c r="AFU61" s="52"/>
      <c r="AFV61" s="52"/>
      <c r="AFW61" s="52"/>
      <c r="AFX61" s="52"/>
      <c r="AFY61" s="52"/>
      <c r="AFZ61" s="52"/>
      <c r="AGA61" s="52"/>
      <c r="AGB61" s="52"/>
      <c r="AGC61" s="52"/>
      <c r="AGD61" s="52"/>
      <c r="AGE61" s="52"/>
      <c r="AGF61" s="52"/>
      <c r="AGG61" s="52"/>
      <c r="AGH61" s="52"/>
      <c r="AGI61" s="52"/>
      <c r="AGJ61" s="52"/>
      <c r="AGK61" s="52"/>
      <c r="AGL61" s="52"/>
      <c r="AGM61" s="52"/>
      <c r="AGN61" s="52"/>
      <c r="AGO61" s="52"/>
      <c r="AGP61" s="52"/>
      <c r="AGQ61" s="52"/>
      <c r="AGR61" s="52"/>
      <c r="AGS61" s="52"/>
      <c r="AGT61" s="52"/>
      <c r="AGU61" s="52"/>
      <c r="AGV61" s="52"/>
      <c r="AGW61" s="52"/>
      <c r="AGX61" s="52"/>
      <c r="AGY61" s="52"/>
      <c r="AGZ61" s="52"/>
      <c r="AHA61" s="52"/>
      <c r="AHB61" s="52"/>
      <c r="AHC61" s="52"/>
      <c r="AHD61" s="52"/>
      <c r="AHE61" s="52"/>
      <c r="AHF61" s="52"/>
      <c r="AHG61" s="52"/>
      <c r="AHH61" s="52"/>
      <c r="AHI61" s="52"/>
      <c r="AHJ61" s="52"/>
      <c r="AHK61" s="52"/>
      <c r="AHL61" s="52"/>
      <c r="AHM61" s="52"/>
      <c r="AHN61" s="52"/>
      <c r="AHO61" s="52"/>
      <c r="AHP61" s="52"/>
      <c r="AHQ61" s="52"/>
      <c r="AHR61" s="52"/>
      <c r="AHS61" s="52"/>
      <c r="AHT61" s="52"/>
      <c r="AHU61" s="52"/>
      <c r="AHV61" s="52"/>
      <c r="AHW61" s="52"/>
      <c r="AHX61" s="52"/>
      <c r="AHY61" s="52"/>
      <c r="AHZ61" s="52"/>
      <c r="AIA61" s="52"/>
      <c r="AIB61" s="52"/>
      <c r="AIC61" s="52"/>
      <c r="AID61" s="52"/>
      <c r="AIE61" s="52"/>
      <c r="AIF61" s="52"/>
      <c r="AIG61" s="52"/>
      <c r="AIH61" s="52"/>
      <c r="AII61" s="52"/>
      <c r="AIJ61" s="52"/>
      <c r="AIK61" s="52"/>
      <c r="AIL61" s="52"/>
      <c r="AIM61" s="52"/>
      <c r="AIN61" s="52"/>
      <c r="AIO61" s="52"/>
      <c r="AIP61" s="52"/>
      <c r="AIQ61" s="52"/>
      <c r="AIR61" s="52"/>
      <c r="AIS61" s="52"/>
      <c r="AIT61" s="52"/>
      <c r="AIU61" s="52"/>
      <c r="AIV61" s="52"/>
      <c r="AIW61" s="52"/>
      <c r="AIX61" s="52"/>
      <c r="AIY61" s="52"/>
      <c r="AIZ61" s="52"/>
      <c r="AJA61" s="52"/>
      <c r="AJB61" s="52"/>
      <c r="AJC61" s="52"/>
      <c r="AJD61" s="52"/>
      <c r="AJE61" s="52"/>
      <c r="AJF61" s="52"/>
      <c r="AJG61" s="52"/>
      <c r="AJH61" s="52"/>
      <c r="AJI61" s="52"/>
      <c r="AJJ61" s="52"/>
      <c r="AJK61" s="52"/>
      <c r="AJL61" s="52"/>
      <c r="AJM61" s="52"/>
      <c r="AJN61" s="52"/>
      <c r="AJO61" s="52"/>
      <c r="AJP61" s="52"/>
      <c r="AJQ61" s="52"/>
      <c r="AJR61" s="52"/>
      <c r="AJS61" s="52"/>
      <c r="AJT61" s="52"/>
      <c r="AJU61" s="52"/>
      <c r="AJV61" s="52"/>
      <c r="AJW61" s="52"/>
      <c r="AJX61" s="52"/>
      <c r="AJY61" s="52"/>
      <c r="AJZ61" s="52"/>
      <c r="AKA61" s="52"/>
      <c r="AKB61" s="52"/>
      <c r="AKC61" s="52"/>
      <c r="AKD61" s="52"/>
      <c r="AKE61" s="52"/>
      <c r="AKF61" s="52"/>
      <c r="AKG61" s="52"/>
      <c r="AKH61" s="52"/>
      <c r="AKI61" s="52"/>
      <c r="AKJ61" s="52"/>
      <c r="AKK61" s="52"/>
      <c r="AKL61" s="52"/>
      <c r="AKM61" s="52"/>
      <c r="AKN61" s="52"/>
      <c r="AKO61" s="52"/>
      <c r="AKP61" s="52"/>
      <c r="AKQ61" s="52"/>
      <c r="AKR61" s="52"/>
      <c r="AKS61" s="52"/>
      <c r="AKT61" s="52"/>
      <c r="AKU61" s="52"/>
      <c r="AKV61" s="52"/>
      <c r="AKW61" s="52"/>
      <c r="AKX61" s="52"/>
      <c r="AKY61" s="52"/>
      <c r="AKZ61" s="52"/>
      <c r="ALA61" s="52"/>
      <c r="ALB61" s="52"/>
      <c r="ALC61" s="52"/>
      <c r="ALD61" s="52"/>
      <c r="ALE61" s="52"/>
      <c r="ALF61" s="52"/>
      <c r="ALG61" s="52"/>
      <c r="ALH61" s="52"/>
      <c r="ALI61" s="52"/>
      <c r="ALJ61" s="52"/>
      <c r="ALK61" s="52"/>
      <c r="ALL61" s="52"/>
      <c r="ALM61" s="52"/>
      <c r="ALN61" s="52"/>
      <c r="ALO61" s="52"/>
      <c r="ALP61" s="52"/>
      <c r="ALQ61" s="52"/>
      <c r="ALR61" s="52"/>
      <c r="ALS61" s="52"/>
      <c r="ALT61" s="52"/>
      <c r="ALU61" s="52"/>
      <c r="ALV61" s="52"/>
      <c r="ALW61" s="52"/>
      <c r="ALX61" s="52"/>
      <c r="ALY61" s="52"/>
      <c r="ALZ61" s="52"/>
      <c r="AMA61" s="52"/>
      <c r="AMB61" s="52"/>
      <c r="AMC61" s="52"/>
      <c r="AMD61" s="52"/>
      <c r="AME61" s="52"/>
      <c r="AMF61" s="52"/>
      <c r="AMG61" s="52"/>
      <c r="AMH61" s="52"/>
      <c r="AMI61" s="52"/>
      <c r="AMJ61" s="52"/>
      <c r="AMK61" s="52"/>
      <c r="AML61" s="52"/>
      <c r="AMM61" s="52"/>
      <c r="AMN61" s="52"/>
      <c r="AMO61" s="52"/>
      <c r="AMP61" s="52"/>
      <c r="AMQ61" s="52"/>
      <c r="AMR61" s="52"/>
      <c r="AMS61" s="52"/>
      <c r="AMT61" s="52"/>
      <c r="AMU61" s="52"/>
      <c r="AMV61" s="52"/>
      <c r="AMW61" s="52"/>
      <c r="AMX61" s="52"/>
      <c r="AMY61" s="52"/>
      <c r="AMZ61" s="52"/>
      <c r="ANA61" s="52"/>
      <c r="ANB61" s="52"/>
      <c r="ANC61" s="52"/>
      <c r="AND61" s="52"/>
      <c r="ANE61" s="52"/>
      <c r="ANF61" s="52"/>
      <c r="ANG61" s="52"/>
      <c r="ANH61" s="52"/>
      <c r="ANI61" s="52"/>
      <c r="ANJ61" s="52"/>
      <c r="ANK61" s="52"/>
      <c r="ANL61" s="52"/>
      <c r="ANM61" s="52"/>
      <c r="ANN61" s="52"/>
      <c r="ANO61" s="52"/>
      <c r="ANP61" s="52"/>
      <c r="ANQ61" s="52"/>
      <c r="ANR61" s="52"/>
      <c r="ANS61" s="52"/>
      <c r="ANT61" s="52"/>
      <c r="ANU61" s="52"/>
      <c r="ANV61" s="52"/>
      <c r="ANW61" s="52"/>
      <c r="ANX61" s="52"/>
      <c r="ANY61" s="52"/>
      <c r="ANZ61" s="52"/>
      <c r="AOA61" s="52"/>
      <c r="AOB61" s="52"/>
      <c r="AOC61" s="52"/>
      <c r="AOD61" s="52"/>
      <c r="AOE61" s="52"/>
      <c r="AOF61" s="52"/>
      <c r="AOG61" s="52"/>
      <c r="AOH61" s="52"/>
      <c r="AOI61" s="52"/>
      <c r="AOJ61" s="52"/>
      <c r="AOK61" s="52"/>
      <c r="AOL61" s="52"/>
      <c r="AOM61" s="52"/>
      <c r="AON61" s="52"/>
      <c r="AOO61" s="52"/>
      <c r="AOP61" s="52"/>
      <c r="AOQ61" s="52"/>
      <c r="AOR61" s="52"/>
      <c r="AOS61" s="52"/>
      <c r="AOT61" s="52"/>
      <c r="AOU61" s="52"/>
      <c r="AOV61" s="52"/>
      <c r="AOW61" s="52"/>
      <c r="AOX61" s="52"/>
      <c r="AOY61" s="52"/>
      <c r="AOZ61" s="52"/>
      <c r="APA61" s="52"/>
      <c r="APB61" s="52"/>
      <c r="APC61" s="52"/>
      <c r="APD61" s="52"/>
      <c r="APE61" s="52"/>
      <c r="APF61" s="52"/>
      <c r="APG61" s="52"/>
      <c r="APH61" s="52"/>
      <c r="API61" s="52"/>
      <c r="APJ61" s="52"/>
      <c r="APK61" s="52"/>
      <c r="APL61" s="52"/>
      <c r="APM61" s="52"/>
      <c r="APN61" s="52"/>
      <c r="APO61" s="52"/>
      <c r="APP61" s="52"/>
      <c r="APQ61" s="52"/>
      <c r="APR61" s="52"/>
      <c r="APS61" s="52"/>
      <c r="APT61" s="52"/>
      <c r="APU61" s="52"/>
      <c r="APV61" s="52"/>
      <c r="APW61" s="52"/>
      <c r="APX61" s="52"/>
      <c r="APY61" s="52"/>
      <c r="APZ61" s="52"/>
      <c r="AQA61" s="52"/>
      <c r="AQB61" s="52"/>
      <c r="AQC61" s="52"/>
      <c r="AQD61" s="52"/>
      <c r="AQE61" s="52"/>
      <c r="AQF61" s="52"/>
      <c r="AQG61" s="52"/>
      <c r="AQH61" s="52"/>
      <c r="AQI61" s="52"/>
      <c r="AQJ61" s="52"/>
      <c r="AQK61" s="52"/>
      <c r="AQL61" s="52"/>
      <c r="AQM61" s="52"/>
      <c r="AQN61" s="52"/>
      <c r="AQO61" s="52"/>
      <c r="AQP61" s="52"/>
      <c r="AQQ61" s="52"/>
      <c r="AQR61" s="52"/>
      <c r="AQS61" s="52"/>
      <c r="AQT61" s="52"/>
      <c r="AQU61" s="52"/>
      <c r="AQV61" s="52"/>
      <c r="AQW61" s="52"/>
      <c r="AQX61" s="52"/>
      <c r="AQY61" s="52"/>
      <c r="AQZ61" s="52"/>
      <c r="ARA61" s="52"/>
      <c r="ARB61" s="52"/>
      <c r="ARC61" s="52"/>
      <c r="ARD61" s="52"/>
      <c r="ARE61" s="52"/>
      <c r="ARF61" s="52"/>
      <c r="ARG61" s="52"/>
      <c r="ARH61" s="52"/>
      <c r="ARI61" s="52"/>
      <c r="ARJ61" s="52"/>
      <c r="ARK61" s="52"/>
      <c r="ARL61" s="52"/>
      <c r="ARM61" s="52"/>
      <c r="ARN61" s="52"/>
      <c r="ARO61" s="52"/>
      <c r="ARP61" s="52"/>
      <c r="ARQ61" s="52"/>
      <c r="ARR61" s="52"/>
      <c r="ARS61" s="52"/>
      <c r="ART61" s="52"/>
      <c r="ARU61" s="52"/>
      <c r="ARV61" s="52"/>
      <c r="ARW61" s="52"/>
      <c r="ARX61" s="52"/>
      <c r="ARY61" s="52"/>
      <c r="ARZ61" s="52"/>
      <c r="ASA61" s="52"/>
      <c r="ASB61" s="52"/>
      <c r="ASC61" s="52"/>
      <c r="ASD61" s="52"/>
      <c r="ASE61" s="52"/>
      <c r="ASF61" s="52"/>
      <c r="ASG61" s="52"/>
      <c r="ASH61" s="52"/>
      <c r="ASI61" s="52"/>
      <c r="ASJ61" s="52"/>
      <c r="ASK61" s="52"/>
      <c r="ASL61" s="52"/>
      <c r="ASM61" s="52"/>
      <c r="ASN61" s="52"/>
      <c r="ASO61" s="52"/>
      <c r="ASP61" s="52"/>
      <c r="ASQ61" s="52"/>
      <c r="ASR61" s="52"/>
      <c r="ASS61" s="52"/>
      <c r="AST61" s="52"/>
      <c r="ASU61" s="52"/>
      <c r="ASV61" s="52"/>
      <c r="ASW61" s="52"/>
      <c r="ASX61" s="52"/>
      <c r="ASY61" s="52"/>
      <c r="ASZ61" s="52"/>
      <c r="ATA61" s="52"/>
      <c r="ATB61" s="52"/>
      <c r="ATC61" s="52"/>
      <c r="ATD61" s="52"/>
      <c r="ATE61" s="52"/>
      <c r="ATF61" s="52"/>
      <c r="ATG61" s="52"/>
      <c r="ATH61" s="52"/>
      <c r="ATI61" s="52"/>
      <c r="ATJ61" s="52"/>
      <c r="ATK61" s="52"/>
      <c r="ATL61" s="52"/>
      <c r="ATM61" s="52"/>
      <c r="ATN61" s="52"/>
      <c r="ATO61" s="52"/>
      <c r="ATP61" s="52"/>
      <c r="ATQ61" s="52"/>
      <c r="ATR61" s="52"/>
      <c r="ATS61" s="52"/>
      <c r="ATT61" s="52"/>
      <c r="ATU61" s="52"/>
      <c r="ATV61" s="52"/>
      <c r="ATW61" s="52"/>
      <c r="ATX61" s="52"/>
      <c r="ATY61" s="52"/>
      <c r="ATZ61" s="52"/>
      <c r="AUA61" s="52"/>
      <c r="AUB61" s="52"/>
      <c r="AUC61" s="52"/>
      <c r="AUD61" s="52"/>
      <c r="AUE61" s="52"/>
      <c r="AUF61" s="52"/>
      <c r="AUG61" s="52"/>
      <c r="AUH61" s="52"/>
      <c r="AUI61" s="52"/>
      <c r="AUJ61" s="52"/>
      <c r="AUK61" s="52"/>
      <c r="AUL61" s="52"/>
      <c r="AUM61" s="52"/>
      <c r="AUN61" s="52"/>
      <c r="AUO61" s="52"/>
      <c r="AUP61" s="52"/>
      <c r="AUQ61" s="52"/>
      <c r="AUR61" s="52"/>
      <c r="AUS61" s="52"/>
      <c r="AUT61" s="52"/>
      <c r="AUU61" s="52"/>
      <c r="AUV61" s="52"/>
      <c r="AUW61" s="52"/>
      <c r="AUX61" s="52"/>
      <c r="AUY61" s="52"/>
      <c r="AUZ61" s="52"/>
      <c r="AVA61" s="52"/>
      <c r="AVB61" s="52"/>
      <c r="AVC61" s="52"/>
      <c r="AVD61" s="52"/>
      <c r="AVE61" s="52"/>
      <c r="AVF61" s="52"/>
      <c r="AVG61" s="52"/>
      <c r="AVH61" s="52"/>
      <c r="AVI61" s="52"/>
      <c r="AVJ61" s="52"/>
      <c r="AVK61" s="52"/>
      <c r="AVL61" s="52"/>
      <c r="AVM61" s="52"/>
      <c r="AVN61" s="52"/>
      <c r="AVO61" s="52"/>
      <c r="AVP61" s="52"/>
      <c r="AVQ61" s="52"/>
      <c r="AVR61" s="52"/>
      <c r="AVS61" s="52"/>
      <c r="AVT61" s="52"/>
      <c r="AVU61" s="52"/>
      <c r="AVV61" s="52"/>
      <c r="AVW61" s="52"/>
      <c r="AVX61" s="52"/>
      <c r="AVY61" s="52"/>
      <c r="AVZ61" s="52"/>
      <c r="AWA61" s="52"/>
      <c r="AWB61" s="52"/>
      <c r="AWC61" s="52"/>
      <c r="AWD61" s="52"/>
      <c r="AWE61" s="52"/>
      <c r="AWF61" s="52"/>
      <c r="AWG61" s="52"/>
      <c r="AWH61" s="52"/>
      <c r="AWI61" s="52"/>
      <c r="AWJ61" s="52"/>
      <c r="AWK61" s="52"/>
      <c r="AWL61" s="52"/>
      <c r="AWM61" s="52"/>
      <c r="AWN61" s="52"/>
      <c r="AWO61" s="52"/>
      <c r="AWP61" s="52"/>
      <c r="AWQ61" s="52"/>
      <c r="AWR61" s="52"/>
      <c r="AWS61" s="52"/>
      <c r="AWT61" s="52"/>
      <c r="AWU61" s="52"/>
      <c r="AWV61" s="52"/>
      <c r="AWW61" s="52"/>
      <c r="AWX61" s="52"/>
      <c r="AWY61" s="52"/>
      <c r="AWZ61" s="52"/>
      <c r="AXA61" s="52"/>
      <c r="AXB61" s="52"/>
      <c r="AXC61" s="52"/>
      <c r="AXD61" s="52"/>
      <c r="AXE61" s="52"/>
      <c r="AXF61" s="52"/>
      <c r="AXG61" s="52"/>
      <c r="AXH61" s="52"/>
      <c r="AXI61" s="52"/>
      <c r="AXJ61" s="52"/>
      <c r="AXK61" s="52"/>
      <c r="AXL61" s="52"/>
      <c r="AXM61" s="52"/>
      <c r="AXN61" s="52"/>
      <c r="AXO61" s="52"/>
      <c r="AXP61" s="52"/>
      <c r="AXQ61" s="52"/>
      <c r="AXR61" s="52"/>
      <c r="AXS61" s="52"/>
      <c r="AXT61" s="52"/>
      <c r="AXU61" s="52"/>
      <c r="AXV61" s="52"/>
      <c r="AXW61" s="52"/>
      <c r="AXX61" s="52"/>
      <c r="AXY61" s="52"/>
      <c r="AXZ61" s="52"/>
      <c r="AYA61" s="52"/>
      <c r="AYB61" s="52"/>
      <c r="AYC61" s="52"/>
      <c r="AYD61" s="52"/>
      <c r="AYE61" s="52"/>
      <c r="AYF61" s="52"/>
      <c r="AYG61" s="52"/>
      <c r="AYH61" s="52"/>
      <c r="AYI61" s="52"/>
      <c r="AYJ61" s="52"/>
      <c r="AYK61" s="52"/>
      <c r="AYL61" s="52"/>
      <c r="AYM61" s="52"/>
      <c r="AYN61" s="52"/>
      <c r="AYO61" s="52"/>
      <c r="AYP61" s="52"/>
      <c r="AYQ61" s="52"/>
      <c r="AYR61" s="52"/>
      <c r="AYS61" s="52"/>
      <c r="AYT61" s="52"/>
      <c r="AYU61" s="52"/>
      <c r="AYV61" s="52"/>
      <c r="AYW61" s="52"/>
      <c r="AYX61" s="52"/>
      <c r="AYY61" s="52"/>
      <c r="AYZ61" s="52"/>
      <c r="AZA61" s="52"/>
      <c r="AZB61" s="52"/>
      <c r="AZC61" s="52"/>
      <c r="AZD61" s="52"/>
      <c r="AZE61" s="52"/>
      <c r="AZF61" s="52"/>
      <c r="AZG61" s="52"/>
      <c r="AZH61" s="52"/>
      <c r="AZI61" s="52"/>
      <c r="AZJ61" s="52"/>
      <c r="AZK61" s="52"/>
      <c r="AZL61" s="52"/>
      <c r="AZM61" s="52"/>
      <c r="AZN61" s="52"/>
      <c r="AZO61" s="52"/>
      <c r="AZP61" s="52"/>
      <c r="AZQ61" s="52"/>
      <c r="AZR61" s="52"/>
      <c r="AZS61" s="52"/>
      <c r="AZT61" s="52"/>
      <c r="AZU61" s="52"/>
      <c r="AZV61" s="52"/>
      <c r="AZW61" s="52"/>
      <c r="AZX61" s="52"/>
      <c r="AZY61" s="52"/>
      <c r="AZZ61" s="52"/>
      <c r="BAA61" s="52"/>
      <c r="BAB61" s="52"/>
      <c r="BAC61" s="52"/>
      <c r="BAD61" s="52"/>
      <c r="BAE61" s="52"/>
      <c r="BAF61" s="52"/>
      <c r="BAG61" s="52"/>
      <c r="BAH61" s="52"/>
      <c r="BAI61" s="52"/>
      <c r="BAJ61" s="52"/>
      <c r="BAK61" s="52"/>
      <c r="BAL61" s="52"/>
      <c r="BAM61" s="52"/>
      <c r="BAN61" s="52"/>
      <c r="BAO61" s="52"/>
      <c r="BAP61" s="52"/>
      <c r="BAQ61" s="52"/>
      <c r="BAR61" s="52"/>
      <c r="BAS61" s="52"/>
      <c r="BAT61" s="52"/>
      <c r="BAU61" s="52"/>
      <c r="BAV61" s="52"/>
      <c r="BAW61" s="52"/>
      <c r="BAX61" s="52"/>
      <c r="BAY61" s="52"/>
      <c r="BAZ61" s="52"/>
      <c r="BBA61" s="52"/>
      <c r="BBB61" s="52"/>
      <c r="BBC61" s="52"/>
      <c r="BBD61" s="52"/>
      <c r="BBE61" s="52"/>
      <c r="BBF61" s="52"/>
      <c r="BBG61" s="52"/>
      <c r="BBH61" s="52"/>
      <c r="BBI61" s="52"/>
      <c r="BBJ61" s="52"/>
      <c r="BBK61" s="52"/>
      <c r="BBL61" s="52"/>
      <c r="BBM61" s="52"/>
      <c r="BBN61" s="52"/>
      <c r="BBO61" s="52"/>
      <c r="BBP61" s="52"/>
      <c r="BBQ61" s="52"/>
      <c r="BBR61" s="52"/>
      <c r="BBS61" s="52"/>
      <c r="BBT61" s="52"/>
      <c r="BBU61" s="52"/>
      <c r="BBV61" s="52"/>
      <c r="BBW61" s="52"/>
      <c r="BBX61" s="52"/>
      <c r="BBY61" s="52"/>
      <c r="BBZ61" s="52"/>
      <c r="BCA61" s="52"/>
      <c r="BCB61" s="52"/>
      <c r="BCC61" s="52"/>
      <c r="BCD61" s="52"/>
      <c r="BCE61" s="52"/>
      <c r="BCF61" s="52"/>
      <c r="BCG61" s="52"/>
      <c r="BCH61" s="52"/>
      <c r="BCI61" s="52"/>
      <c r="BCJ61" s="52"/>
      <c r="BCK61" s="52"/>
      <c r="BCL61" s="52"/>
      <c r="BCM61" s="52"/>
      <c r="BCN61" s="52"/>
      <c r="BCO61" s="52"/>
      <c r="BCP61" s="52"/>
      <c r="BCQ61" s="52"/>
      <c r="BCR61" s="52"/>
      <c r="BCS61" s="52"/>
      <c r="BCT61" s="52"/>
      <c r="BCU61" s="52"/>
      <c r="BCV61" s="52"/>
      <c r="BCW61" s="52"/>
      <c r="BCX61" s="52"/>
      <c r="BCY61" s="52"/>
      <c r="BCZ61" s="52"/>
      <c r="BDA61" s="52"/>
      <c r="BDB61" s="52"/>
      <c r="BDC61" s="52"/>
      <c r="BDD61" s="52"/>
      <c r="BDE61" s="52"/>
      <c r="BDF61" s="52"/>
      <c r="BDG61" s="52"/>
      <c r="BDH61" s="52"/>
      <c r="BDI61" s="52"/>
      <c r="BDJ61" s="52"/>
      <c r="BDK61" s="52"/>
      <c r="BDL61" s="52"/>
      <c r="BDM61" s="52"/>
      <c r="BDN61" s="52"/>
      <c r="BDO61" s="52"/>
      <c r="BDP61" s="52"/>
      <c r="BDQ61" s="52"/>
      <c r="BDR61" s="52"/>
      <c r="BDS61" s="52"/>
      <c r="BDT61" s="52"/>
      <c r="BDU61" s="52"/>
      <c r="BDV61" s="52"/>
      <c r="BDW61" s="52"/>
      <c r="BDX61" s="52"/>
      <c r="BDY61" s="52"/>
      <c r="BDZ61" s="52"/>
      <c r="BEA61" s="52"/>
      <c r="BEB61" s="52"/>
      <c r="BEC61" s="52"/>
      <c r="BED61" s="52"/>
      <c r="BEE61" s="52"/>
      <c r="BEF61" s="52"/>
      <c r="BEG61" s="52"/>
      <c r="BEH61" s="52"/>
      <c r="BEI61" s="52"/>
      <c r="BEJ61" s="52"/>
      <c r="BEK61" s="52"/>
      <c r="BEL61" s="52"/>
      <c r="BEM61" s="52"/>
      <c r="BEN61" s="52"/>
      <c r="BEO61" s="52"/>
      <c r="BEP61" s="52"/>
      <c r="BEQ61" s="52"/>
      <c r="BER61" s="52"/>
      <c r="BES61" s="52"/>
      <c r="BET61" s="52"/>
      <c r="BEU61" s="52"/>
      <c r="BEV61" s="52"/>
      <c r="BEW61" s="52"/>
      <c r="BEX61" s="52"/>
      <c r="BEY61" s="52"/>
      <c r="BEZ61" s="52"/>
      <c r="BFA61" s="52"/>
      <c r="BFB61" s="52"/>
      <c r="BFC61" s="52"/>
      <c r="BFD61" s="52"/>
      <c r="BFE61" s="52"/>
      <c r="BFF61" s="52"/>
      <c r="BFG61" s="52"/>
      <c r="BFH61" s="52"/>
      <c r="BFI61" s="52"/>
      <c r="BFJ61" s="52"/>
      <c r="BFK61" s="52"/>
      <c r="BFL61" s="52"/>
      <c r="BFM61" s="52"/>
      <c r="BFN61" s="52"/>
      <c r="BFO61" s="52"/>
      <c r="BFP61" s="52"/>
      <c r="BFQ61" s="52"/>
      <c r="BFR61" s="52"/>
      <c r="BFS61" s="52"/>
      <c r="BFT61" s="52"/>
      <c r="BFU61" s="52"/>
      <c r="BFV61" s="52"/>
      <c r="BFW61" s="52"/>
      <c r="BFX61" s="52"/>
      <c r="BFY61" s="52"/>
      <c r="BFZ61" s="52"/>
      <c r="BGA61" s="52"/>
      <c r="BGB61" s="52"/>
      <c r="BGC61" s="52"/>
      <c r="BGD61" s="52"/>
      <c r="BGE61" s="52"/>
      <c r="BGF61" s="52"/>
      <c r="BGG61" s="52"/>
      <c r="BGH61" s="52"/>
      <c r="BGI61" s="52"/>
      <c r="BGJ61" s="52"/>
      <c r="BGK61" s="52"/>
      <c r="BGL61" s="52"/>
      <c r="BGM61" s="52"/>
      <c r="BGN61" s="52"/>
      <c r="BGO61" s="52"/>
      <c r="BGP61" s="52"/>
      <c r="BGQ61" s="52"/>
      <c r="BGR61" s="52"/>
      <c r="BGS61" s="52"/>
      <c r="BGT61" s="52"/>
      <c r="BGU61" s="52"/>
      <c r="BGV61" s="52"/>
      <c r="BGW61" s="52"/>
      <c r="BGX61" s="52"/>
      <c r="BGY61" s="52"/>
      <c r="BGZ61" s="52"/>
      <c r="BHA61" s="52"/>
      <c r="BHB61" s="52"/>
      <c r="BHC61" s="52"/>
      <c r="BHD61" s="52"/>
      <c r="BHE61" s="52"/>
      <c r="BHF61" s="52"/>
      <c r="BHG61" s="52"/>
      <c r="BHH61" s="52"/>
      <c r="BHI61" s="52"/>
      <c r="BHJ61" s="52"/>
      <c r="BHK61" s="52"/>
      <c r="BHL61" s="52"/>
      <c r="BHM61" s="52"/>
      <c r="BHN61" s="52"/>
      <c r="BHO61" s="52"/>
      <c r="BHP61" s="52"/>
      <c r="BHQ61" s="52"/>
      <c r="BHR61" s="52"/>
      <c r="BHS61" s="52"/>
      <c r="BHT61" s="52"/>
      <c r="BHU61" s="52"/>
      <c r="BHV61" s="52"/>
      <c r="BHW61" s="52"/>
      <c r="BHX61" s="52"/>
      <c r="BHY61" s="52"/>
      <c r="BHZ61" s="52"/>
      <c r="BIA61" s="52"/>
      <c r="BIB61" s="52"/>
      <c r="BIC61" s="52"/>
      <c r="BID61" s="52"/>
      <c r="BIE61" s="52"/>
      <c r="BIF61" s="52"/>
      <c r="BIG61" s="52"/>
      <c r="BIH61" s="52"/>
      <c r="BII61" s="52"/>
      <c r="BIJ61" s="52"/>
      <c r="BIK61" s="52"/>
      <c r="BIL61" s="52"/>
      <c r="BIM61" s="52"/>
      <c r="BIN61" s="52"/>
      <c r="BIO61" s="52"/>
      <c r="BIP61" s="52"/>
      <c r="BIQ61" s="52"/>
      <c r="BIR61" s="52"/>
      <c r="BIS61" s="52"/>
      <c r="BIT61" s="52"/>
      <c r="BIU61" s="52"/>
      <c r="BIV61" s="52"/>
      <c r="BIW61" s="52"/>
      <c r="BIX61" s="52"/>
      <c r="BIY61" s="52"/>
      <c r="BIZ61" s="52"/>
      <c r="BJA61" s="52"/>
      <c r="BJB61" s="52"/>
      <c r="BJC61" s="52"/>
      <c r="BJD61" s="52"/>
      <c r="BJE61" s="52"/>
      <c r="BJF61" s="52"/>
      <c r="BJG61" s="52"/>
      <c r="BJH61" s="52"/>
      <c r="BJI61" s="52"/>
      <c r="BJJ61" s="52"/>
      <c r="BJK61" s="52"/>
      <c r="BJL61" s="52"/>
      <c r="BJM61" s="52"/>
      <c r="BJN61" s="52"/>
      <c r="BJO61" s="52"/>
      <c r="BJP61" s="52"/>
      <c r="BJQ61" s="52"/>
      <c r="BJR61" s="52"/>
      <c r="BJS61" s="52"/>
      <c r="BJT61" s="52"/>
      <c r="BJU61" s="52"/>
      <c r="BJV61" s="52"/>
      <c r="BJW61" s="52"/>
      <c r="BJX61" s="52"/>
      <c r="BJY61" s="52"/>
      <c r="BJZ61" s="52"/>
      <c r="BKA61" s="52"/>
      <c r="BKB61" s="52"/>
      <c r="BKC61" s="52"/>
      <c r="BKD61" s="52"/>
      <c r="BKE61" s="52"/>
      <c r="BKF61" s="52"/>
      <c r="BKG61" s="52"/>
      <c r="BKH61" s="52"/>
      <c r="BKI61" s="52"/>
      <c r="BKJ61" s="52"/>
      <c r="BKK61" s="52"/>
      <c r="BKL61" s="52"/>
      <c r="BKM61" s="52"/>
      <c r="BKN61" s="52"/>
      <c r="BKO61" s="52"/>
      <c r="BKP61" s="52"/>
      <c r="BKQ61" s="52"/>
      <c r="BKR61" s="52"/>
      <c r="BKS61" s="52"/>
      <c r="BKT61" s="52"/>
      <c r="BKU61" s="52"/>
      <c r="BKV61" s="52"/>
      <c r="BKW61" s="52"/>
      <c r="BKX61" s="52"/>
      <c r="BKY61" s="52"/>
      <c r="BKZ61" s="52"/>
      <c r="BLA61" s="52"/>
      <c r="BLB61" s="52"/>
      <c r="BLC61" s="52"/>
      <c r="BLD61" s="52"/>
      <c r="BLE61" s="52"/>
      <c r="BLF61" s="52"/>
      <c r="BLG61" s="52"/>
      <c r="BLH61" s="52"/>
      <c r="BLI61" s="52"/>
      <c r="BLJ61" s="52"/>
      <c r="BLK61" s="52"/>
      <c r="BLL61" s="52"/>
      <c r="BLM61" s="52"/>
      <c r="BLN61" s="52"/>
      <c r="BLO61" s="52"/>
      <c r="BLP61" s="52"/>
      <c r="BLQ61" s="52"/>
      <c r="BLR61" s="52"/>
      <c r="BLS61" s="52"/>
      <c r="BLT61" s="52"/>
      <c r="BLU61" s="52"/>
      <c r="BLV61" s="52"/>
      <c r="BLW61" s="52"/>
      <c r="BLX61" s="52"/>
      <c r="BLY61" s="52"/>
      <c r="BLZ61" s="52"/>
      <c r="BMA61" s="52"/>
      <c r="BMB61" s="52"/>
      <c r="BMC61" s="52"/>
      <c r="BMD61" s="52"/>
      <c r="BME61" s="52"/>
      <c r="BMF61" s="52"/>
      <c r="BMG61" s="52"/>
      <c r="BMH61" s="52"/>
      <c r="BMI61" s="52"/>
      <c r="BMJ61" s="52"/>
      <c r="BMK61" s="52"/>
      <c r="BML61" s="52"/>
      <c r="BMM61" s="52"/>
      <c r="BMN61" s="52"/>
      <c r="BMO61" s="52"/>
      <c r="BMP61" s="52"/>
      <c r="BMQ61" s="52"/>
      <c r="BMR61" s="52"/>
      <c r="BMS61" s="52"/>
      <c r="BMT61" s="52"/>
      <c r="BMU61" s="52"/>
      <c r="BMV61" s="52"/>
      <c r="BMW61" s="52"/>
      <c r="BMX61" s="52"/>
      <c r="BMY61" s="52"/>
      <c r="BMZ61" s="52"/>
      <c r="BNA61" s="52"/>
      <c r="BNB61" s="52"/>
      <c r="BNC61" s="52"/>
      <c r="BND61" s="52"/>
      <c r="BNE61" s="52"/>
      <c r="BNF61" s="52"/>
      <c r="BNG61" s="52"/>
      <c r="BNH61" s="52"/>
      <c r="BNI61" s="52"/>
      <c r="BNJ61" s="52"/>
      <c r="BNK61" s="52"/>
      <c r="BNL61" s="52"/>
      <c r="BNM61" s="52"/>
      <c r="BNN61" s="52"/>
      <c r="BNO61" s="52"/>
      <c r="BNP61" s="52"/>
      <c r="BNQ61" s="52"/>
      <c r="BNR61" s="52"/>
      <c r="BNS61" s="52"/>
      <c r="BNT61" s="52"/>
      <c r="BNU61" s="52"/>
      <c r="BNV61" s="52"/>
      <c r="BNW61" s="52"/>
      <c r="BNX61" s="52"/>
      <c r="BNY61" s="52"/>
      <c r="BNZ61" s="52"/>
      <c r="BOA61" s="52"/>
      <c r="BOB61" s="52"/>
      <c r="BOC61" s="52"/>
      <c r="BOD61" s="52"/>
      <c r="BOE61" s="52"/>
      <c r="BOF61" s="52"/>
      <c r="BOG61" s="52"/>
      <c r="BOH61" s="52"/>
      <c r="BOI61" s="52"/>
      <c r="BOJ61" s="52"/>
      <c r="BOK61" s="52"/>
      <c r="BOL61" s="52"/>
      <c r="BOM61" s="52"/>
      <c r="BON61" s="52"/>
      <c r="BOO61" s="52"/>
      <c r="BOP61" s="52"/>
      <c r="BOQ61" s="52"/>
    </row>
    <row r="62" spans="1:1759" s="25" customFormat="1" ht="56.1" customHeight="1" x14ac:dyDescent="0.2">
      <c r="A62" s="6"/>
      <c r="B62" s="6"/>
      <c r="C62" s="6"/>
      <c r="D62" s="7"/>
      <c r="E62" s="27" t="s">
        <v>111</v>
      </c>
      <c r="F62" s="6">
        <v>2019</v>
      </c>
      <c r="G62" s="12"/>
      <c r="H62" s="12">
        <v>1464000</v>
      </c>
      <c r="I62" s="12"/>
      <c r="J62" s="12">
        <f t="shared" si="15"/>
        <v>1464000</v>
      </c>
      <c r="K62" s="68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  <c r="QF62" s="52"/>
      <c r="QG62" s="52"/>
      <c r="QH62" s="52"/>
      <c r="QI62" s="52"/>
      <c r="QJ62" s="52"/>
      <c r="QK62" s="52"/>
      <c r="QL62" s="52"/>
      <c r="QM62" s="52"/>
      <c r="QN62" s="52"/>
      <c r="QO62" s="52"/>
      <c r="QP62" s="52"/>
      <c r="QQ62" s="52"/>
      <c r="QR62" s="52"/>
      <c r="QS62" s="52"/>
      <c r="QT62" s="52"/>
      <c r="QU62" s="52"/>
      <c r="QV62" s="52"/>
      <c r="QW62" s="52"/>
      <c r="QX62" s="52"/>
      <c r="QY62" s="52"/>
      <c r="QZ62" s="52"/>
      <c r="RA62" s="52"/>
      <c r="RB62" s="52"/>
      <c r="RC62" s="52"/>
      <c r="RD62" s="52"/>
      <c r="RE62" s="52"/>
      <c r="RF62" s="52"/>
      <c r="RG62" s="52"/>
      <c r="RH62" s="52"/>
      <c r="RI62" s="52"/>
      <c r="RJ62" s="52"/>
      <c r="RK62" s="52"/>
      <c r="RL62" s="52"/>
      <c r="RM62" s="52"/>
      <c r="RN62" s="52"/>
      <c r="RO62" s="52"/>
      <c r="RP62" s="52"/>
      <c r="RQ62" s="52"/>
      <c r="RR62" s="52"/>
      <c r="RS62" s="52"/>
      <c r="RT62" s="52"/>
      <c r="RU62" s="52"/>
      <c r="RV62" s="52"/>
      <c r="RW62" s="52"/>
      <c r="RX62" s="52"/>
      <c r="RY62" s="52"/>
      <c r="RZ62" s="52"/>
      <c r="SA62" s="52"/>
      <c r="SB62" s="52"/>
      <c r="SC62" s="52"/>
      <c r="SD62" s="52"/>
      <c r="SE62" s="52"/>
      <c r="SF62" s="52"/>
      <c r="SG62" s="52"/>
      <c r="SH62" s="52"/>
      <c r="SI62" s="52"/>
      <c r="SJ62" s="52"/>
      <c r="SK62" s="52"/>
      <c r="SL62" s="52"/>
      <c r="SM62" s="52"/>
      <c r="SN62" s="52"/>
      <c r="SO62" s="52"/>
      <c r="SP62" s="52"/>
      <c r="SQ62" s="52"/>
      <c r="SR62" s="52"/>
      <c r="SS62" s="52"/>
      <c r="ST62" s="52"/>
      <c r="SU62" s="52"/>
      <c r="SV62" s="52"/>
      <c r="SW62" s="52"/>
      <c r="SX62" s="52"/>
      <c r="SY62" s="52"/>
      <c r="SZ62" s="52"/>
      <c r="TA62" s="52"/>
      <c r="TB62" s="52"/>
      <c r="TC62" s="52"/>
      <c r="TD62" s="52"/>
      <c r="TE62" s="52"/>
      <c r="TF62" s="52"/>
      <c r="TG62" s="52"/>
      <c r="TH62" s="52"/>
      <c r="TI62" s="52"/>
      <c r="TJ62" s="52"/>
      <c r="TK62" s="52"/>
      <c r="TL62" s="52"/>
      <c r="TM62" s="52"/>
      <c r="TN62" s="52"/>
      <c r="TO62" s="52"/>
      <c r="TP62" s="52"/>
      <c r="TQ62" s="52"/>
      <c r="TR62" s="52"/>
      <c r="TS62" s="52"/>
      <c r="TT62" s="52"/>
      <c r="TU62" s="52"/>
      <c r="TV62" s="52"/>
      <c r="TW62" s="52"/>
      <c r="TX62" s="52"/>
      <c r="TY62" s="52"/>
      <c r="TZ62" s="52"/>
      <c r="UA62" s="52"/>
      <c r="UB62" s="52"/>
      <c r="UC62" s="52"/>
      <c r="UD62" s="52"/>
      <c r="UE62" s="52"/>
      <c r="UF62" s="52"/>
      <c r="UG62" s="52"/>
      <c r="UH62" s="52"/>
      <c r="UI62" s="52"/>
      <c r="UJ62" s="52"/>
      <c r="UK62" s="52"/>
      <c r="UL62" s="52"/>
      <c r="UM62" s="52"/>
      <c r="UN62" s="52"/>
      <c r="UO62" s="52"/>
      <c r="UP62" s="52"/>
      <c r="UQ62" s="52"/>
      <c r="UR62" s="52"/>
      <c r="US62" s="52"/>
      <c r="UT62" s="52"/>
      <c r="UU62" s="52"/>
      <c r="UV62" s="52"/>
      <c r="UW62" s="52"/>
      <c r="UX62" s="52"/>
      <c r="UY62" s="52"/>
      <c r="UZ62" s="52"/>
      <c r="VA62" s="52"/>
      <c r="VB62" s="52"/>
      <c r="VC62" s="52"/>
      <c r="VD62" s="52"/>
      <c r="VE62" s="52"/>
      <c r="VF62" s="52"/>
      <c r="VG62" s="52"/>
      <c r="VH62" s="52"/>
      <c r="VI62" s="52"/>
      <c r="VJ62" s="52"/>
      <c r="VK62" s="52"/>
      <c r="VL62" s="52"/>
      <c r="VM62" s="52"/>
      <c r="VN62" s="52"/>
      <c r="VO62" s="52"/>
      <c r="VP62" s="52"/>
      <c r="VQ62" s="52"/>
      <c r="VR62" s="52"/>
      <c r="VS62" s="52"/>
      <c r="VT62" s="52"/>
      <c r="VU62" s="52"/>
      <c r="VV62" s="52"/>
      <c r="VW62" s="52"/>
      <c r="VX62" s="52"/>
      <c r="VY62" s="52"/>
      <c r="VZ62" s="52"/>
      <c r="WA62" s="52"/>
      <c r="WB62" s="52"/>
      <c r="WC62" s="52"/>
      <c r="WD62" s="52"/>
      <c r="WE62" s="52"/>
      <c r="WF62" s="52"/>
      <c r="WG62" s="52"/>
      <c r="WH62" s="52"/>
      <c r="WI62" s="52"/>
      <c r="WJ62" s="52"/>
      <c r="WK62" s="52"/>
      <c r="WL62" s="52"/>
      <c r="WM62" s="52"/>
      <c r="WN62" s="52"/>
      <c r="WO62" s="52"/>
      <c r="WP62" s="52"/>
      <c r="WQ62" s="52"/>
      <c r="WR62" s="52"/>
      <c r="WS62" s="52"/>
      <c r="WT62" s="52"/>
      <c r="WU62" s="52"/>
      <c r="WV62" s="52"/>
      <c r="WW62" s="52"/>
      <c r="WX62" s="52"/>
      <c r="WY62" s="52"/>
      <c r="WZ62" s="52"/>
      <c r="XA62" s="52"/>
      <c r="XB62" s="52"/>
      <c r="XC62" s="52"/>
      <c r="XD62" s="52"/>
      <c r="XE62" s="52"/>
      <c r="XF62" s="52"/>
      <c r="XG62" s="52"/>
      <c r="XH62" s="52"/>
      <c r="XI62" s="52"/>
      <c r="XJ62" s="52"/>
      <c r="XK62" s="52"/>
      <c r="XL62" s="52"/>
      <c r="XM62" s="52"/>
      <c r="XN62" s="52"/>
      <c r="XO62" s="52"/>
      <c r="XP62" s="52"/>
      <c r="XQ62" s="52"/>
      <c r="XR62" s="52"/>
      <c r="XS62" s="52"/>
      <c r="XT62" s="52"/>
      <c r="XU62" s="52"/>
      <c r="XV62" s="52"/>
      <c r="XW62" s="52"/>
      <c r="XX62" s="52"/>
      <c r="XY62" s="52"/>
      <c r="XZ62" s="52"/>
      <c r="YA62" s="52"/>
      <c r="YB62" s="52"/>
      <c r="YC62" s="52"/>
      <c r="YD62" s="52"/>
      <c r="YE62" s="52"/>
      <c r="YF62" s="52"/>
      <c r="YG62" s="52"/>
      <c r="YH62" s="52"/>
      <c r="YI62" s="52"/>
      <c r="YJ62" s="52"/>
      <c r="YK62" s="52"/>
      <c r="YL62" s="52"/>
      <c r="YM62" s="52"/>
      <c r="YN62" s="52"/>
      <c r="YO62" s="52"/>
      <c r="YP62" s="52"/>
      <c r="YQ62" s="52"/>
      <c r="YR62" s="52"/>
      <c r="YS62" s="52"/>
      <c r="YT62" s="52"/>
      <c r="YU62" s="52"/>
      <c r="YV62" s="52"/>
      <c r="YW62" s="52"/>
      <c r="YX62" s="52"/>
      <c r="YY62" s="52"/>
      <c r="YZ62" s="52"/>
      <c r="ZA62" s="52"/>
      <c r="ZB62" s="52"/>
      <c r="ZC62" s="52"/>
      <c r="ZD62" s="52"/>
      <c r="ZE62" s="52"/>
      <c r="ZF62" s="52"/>
      <c r="ZG62" s="52"/>
      <c r="ZH62" s="52"/>
      <c r="ZI62" s="52"/>
      <c r="ZJ62" s="52"/>
      <c r="ZK62" s="52"/>
      <c r="ZL62" s="52"/>
      <c r="ZM62" s="52"/>
      <c r="ZN62" s="52"/>
      <c r="ZO62" s="52"/>
      <c r="ZP62" s="52"/>
      <c r="ZQ62" s="52"/>
      <c r="ZR62" s="52"/>
      <c r="ZS62" s="52"/>
      <c r="ZT62" s="52"/>
      <c r="ZU62" s="52"/>
      <c r="ZV62" s="52"/>
      <c r="ZW62" s="52"/>
      <c r="ZX62" s="52"/>
      <c r="ZY62" s="52"/>
      <c r="ZZ62" s="52"/>
      <c r="AAA62" s="52"/>
      <c r="AAB62" s="52"/>
      <c r="AAC62" s="52"/>
      <c r="AAD62" s="52"/>
      <c r="AAE62" s="52"/>
      <c r="AAF62" s="52"/>
      <c r="AAG62" s="52"/>
      <c r="AAH62" s="52"/>
      <c r="AAI62" s="52"/>
      <c r="AAJ62" s="52"/>
      <c r="AAK62" s="52"/>
      <c r="AAL62" s="52"/>
      <c r="AAM62" s="52"/>
      <c r="AAN62" s="52"/>
      <c r="AAO62" s="52"/>
      <c r="AAP62" s="52"/>
      <c r="AAQ62" s="52"/>
      <c r="AAR62" s="52"/>
      <c r="AAS62" s="52"/>
      <c r="AAT62" s="52"/>
      <c r="AAU62" s="52"/>
      <c r="AAV62" s="52"/>
      <c r="AAW62" s="52"/>
      <c r="AAX62" s="52"/>
      <c r="AAY62" s="52"/>
      <c r="AAZ62" s="52"/>
      <c r="ABA62" s="52"/>
      <c r="ABB62" s="52"/>
      <c r="ABC62" s="52"/>
      <c r="ABD62" s="52"/>
      <c r="ABE62" s="52"/>
      <c r="ABF62" s="52"/>
      <c r="ABG62" s="52"/>
      <c r="ABH62" s="52"/>
      <c r="ABI62" s="52"/>
      <c r="ABJ62" s="52"/>
      <c r="ABK62" s="52"/>
      <c r="ABL62" s="52"/>
      <c r="ABM62" s="52"/>
      <c r="ABN62" s="52"/>
      <c r="ABO62" s="52"/>
      <c r="ABP62" s="52"/>
      <c r="ABQ62" s="52"/>
      <c r="ABR62" s="52"/>
      <c r="ABS62" s="52"/>
      <c r="ABT62" s="52"/>
      <c r="ABU62" s="52"/>
      <c r="ABV62" s="52"/>
      <c r="ABW62" s="52"/>
      <c r="ABX62" s="52"/>
      <c r="ABY62" s="52"/>
      <c r="ABZ62" s="52"/>
      <c r="ACA62" s="52"/>
      <c r="ACB62" s="52"/>
      <c r="ACC62" s="52"/>
      <c r="ACD62" s="52"/>
      <c r="ACE62" s="52"/>
      <c r="ACF62" s="52"/>
      <c r="ACG62" s="52"/>
      <c r="ACH62" s="52"/>
      <c r="ACI62" s="52"/>
      <c r="ACJ62" s="52"/>
      <c r="ACK62" s="52"/>
      <c r="ACL62" s="52"/>
      <c r="ACM62" s="52"/>
      <c r="ACN62" s="52"/>
      <c r="ACO62" s="52"/>
      <c r="ACP62" s="52"/>
      <c r="ACQ62" s="52"/>
      <c r="ACR62" s="52"/>
      <c r="ACS62" s="52"/>
      <c r="ACT62" s="52"/>
      <c r="ACU62" s="52"/>
      <c r="ACV62" s="52"/>
      <c r="ACW62" s="52"/>
      <c r="ACX62" s="52"/>
      <c r="ACY62" s="52"/>
      <c r="ACZ62" s="52"/>
      <c r="ADA62" s="52"/>
      <c r="ADB62" s="52"/>
      <c r="ADC62" s="52"/>
      <c r="ADD62" s="52"/>
      <c r="ADE62" s="52"/>
      <c r="ADF62" s="52"/>
      <c r="ADG62" s="52"/>
      <c r="ADH62" s="52"/>
      <c r="ADI62" s="52"/>
      <c r="ADJ62" s="52"/>
      <c r="ADK62" s="52"/>
      <c r="ADL62" s="52"/>
      <c r="ADM62" s="52"/>
      <c r="ADN62" s="52"/>
      <c r="ADO62" s="52"/>
      <c r="ADP62" s="52"/>
      <c r="ADQ62" s="52"/>
      <c r="ADR62" s="52"/>
      <c r="ADS62" s="52"/>
      <c r="ADT62" s="52"/>
      <c r="ADU62" s="52"/>
      <c r="ADV62" s="52"/>
      <c r="ADW62" s="52"/>
      <c r="ADX62" s="52"/>
      <c r="ADY62" s="52"/>
      <c r="ADZ62" s="52"/>
      <c r="AEA62" s="52"/>
      <c r="AEB62" s="52"/>
      <c r="AEC62" s="52"/>
      <c r="AED62" s="52"/>
      <c r="AEE62" s="52"/>
      <c r="AEF62" s="52"/>
      <c r="AEG62" s="52"/>
      <c r="AEH62" s="52"/>
      <c r="AEI62" s="52"/>
      <c r="AEJ62" s="52"/>
      <c r="AEK62" s="52"/>
      <c r="AEL62" s="52"/>
      <c r="AEM62" s="52"/>
      <c r="AEN62" s="52"/>
      <c r="AEO62" s="52"/>
      <c r="AEP62" s="52"/>
      <c r="AEQ62" s="52"/>
      <c r="AER62" s="52"/>
      <c r="AES62" s="52"/>
      <c r="AET62" s="52"/>
      <c r="AEU62" s="52"/>
      <c r="AEV62" s="52"/>
      <c r="AEW62" s="52"/>
      <c r="AEX62" s="52"/>
      <c r="AEY62" s="52"/>
      <c r="AEZ62" s="52"/>
      <c r="AFA62" s="52"/>
      <c r="AFB62" s="52"/>
      <c r="AFC62" s="52"/>
      <c r="AFD62" s="52"/>
      <c r="AFE62" s="52"/>
      <c r="AFF62" s="52"/>
      <c r="AFG62" s="52"/>
      <c r="AFH62" s="52"/>
      <c r="AFI62" s="52"/>
      <c r="AFJ62" s="52"/>
      <c r="AFK62" s="52"/>
      <c r="AFL62" s="52"/>
      <c r="AFM62" s="52"/>
      <c r="AFN62" s="52"/>
      <c r="AFO62" s="52"/>
      <c r="AFP62" s="52"/>
      <c r="AFQ62" s="52"/>
      <c r="AFR62" s="52"/>
      <c r="AFS62" s="52"/>
      <c r="AFT62" s="52"/>
      <c r="AFU62" s="52"/>
      <c r="AFV62" s="52"/>
      <c r="AFW62" s="52"/>
      <c r="AFX62" s="52"/>
      <c r="AFY62" s="52"/>
      <c r="AFZ62" s="52"/>
      <c r="AGA62" s="52"/>
      <c r="AGB62" s="52"/>
      <c r="AGC62" s="52"/>
      <c r="AGD62" s="52"/>
      <c r="AGE62" s="52"/>
      <c r="AGF62" s="52"/>
      <c r="AGG62" s="52"/>
      <c r="AGH62" s="52"/>
      <c r="AGI62" s="52"/>
      <c r="AGJ62" s="52"/>
      <c r="AGK62" s="52"/>
      <c r="AGL62" s="52"/>
      <c r="AGM62" s="52"/>
      <c r="AGN62" s="52"/>
      <c r="AGO62" s="52"/>
      <c r="AGP62" s="52"/>
      <c r="AGQ62" s="52"/>
      <c r="AGR62" s="52"/>
      <c r="AGS62" s="52"/>
      <c r="AGT62" s="52"/>
      <c r="AGU62" s="52"/>
      <c r="AGV62" s="52"/>
      <c r="AGW62" s="52"/>
      <c r="AGX62" s="52"/>
      <c r="AGY62" s="52"/>
      <c r="AGZ62" s="52"/>
      <c r="AHA62" s="52"/>
      <c r="AHB62" s="52"/>
      <c r="AHC62" s="52"/>
      <c r="AHD62" s="52"/>
      <c r="AHE62" s="52"/>
      <c r="AHF62" s="52"/>
      <c r="AHG62" s="52"/>
      <c r="AHH62" s="52"/>
      <c r="AHI62" s="52"/>
      <c r="AHJ62" s="52"/>
      <c r="AHK62" s="52"/>
      <c r="AHL62" s="52"/>
      <c r="AHM62" s="52"/>
      <c r="AHN62" s="52"/>
      <c r="AHO62" s="52"/>
      <c r="AHP62" s="52"/>
      <c r="AHQ62" s="52"/>
      <c r="AHR62" s="52"/>
      <c r="AHS62" s="52"/>
      <c r="AHT62" s="52"/>
      <c r="AHU62" s="52"/>
      <c r="AHV62" s="52"/>
      <c r="AHW62" s="52"/>
      <c r="AHX62" s="52"/>
      <c r="AHY62" s="52"/>
      <c r="AHZ62" s="52"/>
      <c r="AIA62" s="52"/>
      <c r="AIB62" s="52"/>
      <c r="AIC62" s="52"/>
      <c r="AID62" s="52"/>
      <c r="AIE62" s="52"/>
      <c r="AIF62" s="52"/>
      <c r="AIG62" s="52"/>
      <c r="AIH62" s="52"/>
      <c r="AII62" s="52"/>
      <c r="AIJ62" s="52"/>
      <c r="AIK62" s="52"/>
      <c r="AIL62" s="52"/>
      <c r="AIM62" s="52"/>
      <c r="AIN62" s="52"/>
      <c r="AIO62" s="52"/>
      <c r="AIP62" s="52"/>
      <c r="AIQ62" s="52"/>
      <c r="AIR62" s="52"/>
      <c r="AIS62" s="52"/>
      <c r="AIT62" s="52"/>
      <c r="AIU62" s="52"/>
      <c r="AIV62" s="52"/>
      <c r="AIW62" s="52"/>
      <c r="AIX62" s="52"/>
      <c r="AIY62" s="52"/>
      <c r="AIZ62" s="52"/>
      <c r="AJA62" s="52"/>
      <c r="AJB62" s="52"/>
      <c r="AJC62" s="52"/>
      <c r="AJD62" s="52"/>
      <c r="AJE62" s="52"/>
      <c r="AJF62" s="52"/>
      <c r="AJG62" s="52"/>
      <c r="AJH62" s="52"/>
      <c r="AJI62" s="52"/>
      <c r="AJJ62" s="52"/>
      <c r="AJK62" s="52"/>
      <c r="AJL62" s="52"/>
      <c r="AJM62" s="52"/>
      <c r="AJN62" s="52"/>
      <c r="AJO62" s="52"/>
      <c r="AJP62" s="52"/>
      <c r="AJQ62" s="52"/>
      <c r="AJR62" s="52"/>
      <c r="AJS62" s="52"/>
      <c r="AJT62" s="52"/>
      <c r="AJU62" s="52"/>
      <c r="AJV62" s="52"/>
      <c r="AJW62" s="52"/>
      <c r="AJX62" s="52"/>
      <c r="AJY62" s="52"/>
      <c r="AJZ62" s="52"/>
      <c r="AKA62" s="52"/>
      <c r="AKB62" s="52"/>
      <c r="AKC62" s="52"/>
      <c r="AKD62" s="52"/>
      <c r="AKE62" s="52"/>
      <c r="AKF62" s="52"/>
      <c r="AKG62" s="52"/>
      <c r="AKH62" s="52"/>
      <c r="AKI62" s="52"/>
      <c r="AKJ62" s="52"/>
      <c r="AKK62" s="52"/>
      <c r="AKL62" s="52"/>
      <c r="AKM62" s="52"/>
      <c r="AKN62" s="52"/>
      <c r="AKO62" s="52"/>
      <c r="AKP62" s="52"/>
      <c r="AKQ62" s="52"/>
      <c r="AKR62" s="52"/>
      <c r="AKS62" s="52"/>
      <c r="AKT62" s="52"/>
      <c r="AKU62" s="52"/>
      <c r="AKV62" s="52"/>
      <c r="AKW62" s="52"/>
      <c r="AKX62" s="52"/>
      <c r="AKY62" s="52"/>
      <c r="AKZ62" s="52"/>
      <c r="ALA62" s="52"/>
      <c r="ALB62" s="52"/>
      <c r="ALC62" s="52"/>
      <c r="ALD62" s="52"/>
      <c r="ALE62" s="52"/>
      <c r="ALF62" s="52"/>
      <c r="ALG62" s="52"/>
      <c r="ALH62" s="52"/>
      <c r="ALI62" s="52"/>
      <c r="ALJ62" s="52"/>
      <c r="ALK62" s="52"/>
      <c r="ALL62" s="52"/>
      <c r="ALM62" s="52"/>
      <c r="ALN62" s="52"/>
      <c r="ALO62" s="52"/>
      <c r="ALP62" s="52"/>
      <c r="ALQ62" s="52"/>
      <c r="ALR62" s="52"/>
      <c r="ALS62" s="52"/>
      <c r="ALT62" s="52"/>
      <c r="ALU62" s="52"/>
      <c r="ALV62" s="52"/>
      <c r="ALW62" s="52"/>
      <c r="ALX62" s="52"/>
      <c r="ALY62" s="52"/>
      <c r="ALZ62" s="52"/>
      <c r="AMA62" s="52"/>
      <c r="AMB62" s="52"/>
      <c r="AMC62" s="52"/>
      <c r="AMD62" s="52"/>
      <c r="AME62" s="52"/>
      <c r="AMF62" s="52"/>
      <c r="AMG62" s="52"/>
      <c r="AMH62" s="52"/>
      <c r="AMI62" s="52"/>
      <c r="AMJ62" s="52"/>
      <c r="AMK62" s="52"/>
      <c r="AML62" s="52"/>
      <c r="AMM62" s="52"/>
      <c r="AMN62" s="52"/>
      <c r="AMO62" s="52"/>
      <c r="AMP62" s="52"/>
      <c r="AMQ62" s="52"/>
      <c r="AMR62" s="52"/>
      <c r="AMS62" s="52"/>
      <c r="AMT62" s="52"/>
      <c r="AMU62" s="52"/>
      <c r="AMV62" s="52"/>
      <c r="AMW62" s="52"/>
      <c r="AMX62" s="52"/>
      <c r="AMY62" s="52"/>
      <c r="AMZ62" s="52"/>
      <c r="ANA62" s="52"/>
      <c r="ANB62" s="52"/>
      <c r="ANC62" s="52"/>
      <c r="AND62" s="52"/>
      <c r="ANE62" s="52"/>
      <c r="ANF62" s="52"/>
      <c r="ANG62" s="52"/>
      <c r="ANH62" s="52"/>
      <c r="ANI62" s="52"/>
      <c r="ANJ62" s="52"/>
      <c r="ANK62" s="52"/>
      <c r="ANL62" s="52"/>
      <c r="ANM62" s="52"/>
      <c r="ANN62" s="52"/>
      <c r="ANO62" s="52"/>
      <c r="ANP62" s="52"/>
      <c r="ANQ62" s="52"/>
      <c r="ANR62" s="52"/>
      <c r="ANS62" s="52"/>
      <c r="ANT62" s="52"/>
      <c r="ANU62" s="52"/>
      <c r="ANV62" s="52"/>
      <c r="ANW62" s="52"/>
      <c r="ANX62" s="52"/>
      <c r="ANY62" s="52"/>
      <c r="ANZ62" s="52"/>
      <c r="AOA62" s="52"/>
      <c r="AOB62" s="52"/>
      <c r="AOC62" s="52"/>
      <c r="AOD62" s="52"/>
      <c r="AOE62" s="52"/>
      <c r="AOF62" s="52"/>
      <c r="AOG62" s="52"/>
      <c r="AOH62" s="52"/>
      <c r="AOI62" s="52"/>
      <c r="AOJ62" s="52"/>
      <c r="AOK62" s="52"/>
      <c r="AOL62" s="52"/>
      <c r="AOM62" s="52"/>
      <c r="AON62" s="52"/>
      <c r="AOO62" s="52"/>
      <c r="AOP62" s="52"/>
      <c r="AOQ62" s="52"/>
      <c r="AOR62" s="52"/>
      <c r="AOS62" s="52"/>
      <c r="AOT62" s="52"/>
      <c r="AOU62" s="52"/>
      <c r="AOV62" s="52"/>
      <c r="AOW62" s="52"/>
      <c r="AOX62" s="52"/>
      <c r="AOY62" s="52"/>
      <c r="AOZ62" s="52"/>
      <c r="APA62" s="52"/>
      <c r="APB62" s="52"/>
      <c r="APC62" s="52"/>
      <c r="APD62" s="52"/>
      <c r="APE62" s="52"/>
      <c r="APF62" s="52"/>
      <c r="APG62" s="52"/>
      <c r="APH62" s="52"/>
      <c r="API62" s="52"/>
      <c r="APJ62" s="52"/>
      <c r="APK62" s="52"/>
      <c r="APL62" s="52"/>
      <c r="APM62" s="52"/>
      <c r="APN62" s="52"/>
      <c r="APO62" s="52"/>
      <c r="APP62" s="52"/>
      <c r="APQ62" s="52"/>
      <c r="APR62" s="52"/>
      <c r="APS62" s="52"/>
      <c r="APT62" s="52"/>
      <c r="APU62" s="52"/>
      <c r="APV62" s="52"/>
      <c r="APW62" s="52"/>
      <c r="APX62" s="52"/>
      <c r="APY62" s="52"/>
      <c r="APZ62" s="52"/>
      <c r="AQA62" s="52"/>
      <c r="AQB62" s="52"/>
      <c r="AQC62" s="52"/>
      <c r="AQD62" s="52"/>
      <c r="AQE62" s="52"/>
      <c r="AQF62" s="52"/>
      <c r="AQG62" s="52"/>
      <c r="AQH62" s="52"/>
      <c r="AQI62" s="52"/>
      <c r="AQJ62" s="52"/>
      <c r="AQK62" s="52"/>
      <c r="AQL62" s="52"/>
      <c r="AQM62" s="52"/>
      <c r="AQN62" s="52"/>
      <c r="AQO62" s="52"/>
      <c r="AQP62" s="52"/>
      <c r="AQQ62" s="52"/>
      <c r="AQR62" s="52"/>
      <c r="AQS62" s="52"/>
      <c r="AQT62" s="52"/>
      <c r="AQU62" s="52"/>
      <c r="AQV62" s="52"/>
      <c r="AQW62" s="52"/>
      <c r="AQX62" s="52"/>
      <c r="AQY62" s="52"/>
      <c r="AQZ62" s="52"/>
      <c r="ARA62" s="52"/>
      <c r="ARB62" s="52"/>
      <c r="ARC62" s="52"/>
      <c r="ARD62" s="52"/>
      <c r="ARE62" s="52"/>
      <c r="ARF62" s="52"/>
      <c r="ARG62" s="52"/>
      <c r="ARH62" s="52"/>
      <c r="ARI62" s="52"/>
      <c r="ARJ62" s="52"/>
      <c r="ARK62" s="52"/>
      <c r="ARL62" s="52"/>
      <c r="ARM62" s="52"/>
      <c r="ARN62" s="52"/>
      <c r="ARO62" s="52"/>
      <c r="ARP62" s="52"/>
      <c r="ARQ62" s="52"/>
      <c r="ARR62" s="52"/>
      <c r="ARS62" s="52"/>
      <c r="ART62" s="52"/>
      <c r="ARU62" s="52"/>
      <c r="ARV62" s="52"/>
      <c r="ARW62" s="52"/>
      <c r="ARX62" s="52"/>
      <c r="ARY62" s="52"/>
      <c r="ARZ62" s="52"/>
      <c r="ASA62" s="52"/>
      <c r="ASB62" s="52"/>
      <c r="ASC62" s="52"/>
      <c r="ASD62" s="52"/>
      <c r="ASE62" s="52"/>
      <c r="ASF62" s="52"/>
      <c r="ASG62" s="52"/>
      <c r="ASH62" s="52"/>
      <c r="ASI62" s="52"/>
      <c r="ASJ62" s="52"/>
      <c r="ASK62" s="52"/>
      <c r="ASL62" s="52"/>
      <c r="ASM62" s="52"/>
      <c r="ASN62" s="52"/>
      <c r="ASO62" s="52"/>
      <c r="ASP62" s="52"/>
      <c r="ASQ62" s="52"/>
      <c r="ASR62" s="52"/>
      <c r="ASS62" s="52"/>
      <c r="AST62" s="52"/>
      <c r="ASU62" s="52"/>
      <c r="ASV62" s="52"/>
      <c r="ASW62" s="52"/>
      <c r="ASX62" s="52"/>
      <c r="ASY62" s="52"/>
      <c r="ASZ62" s="52"/>
      <c r="ATA62" s="52"/>
      <c r="ATB62" s="52"/>
      <c r="ATC62" s="52"/>
      <c r="ATD62" s="52"/>
      <c r="ATE62" s="52"/>
      <c r="ATF62" s="52"/>
      <c r="ATG62" s="52"/>
      <c r="ATH62" s="52"/>
      <c r="ATI62" s="52"/>
      <c r="ATJ62" s="52"/>
      <c r="ATK62" s="52"/>
      <c r="ATL62" s="52"/>
      <c r="ATM62" s="52"/>
      <c r="ATN62" s="52"/>
      <c r="ATO62" s="52"/>
      <c r="ATP62" s="52"/>
      <c r="ATQ62" s="52"/>
      <c r="ATR62" s="52"/>
      <c r="ATS62" s="52"/>
      <c r="ATT62" s="52"/>
      <c r="ATU62" s="52"/>
      <c r="ATV62" s="52"/>
      <c r="ATW62" s="52"/>
      <c r="ATX62" s="52"/>
      <c r="ATY62" s="52"/>
      <c r="ATZ62" s="52"/>
      <c r="AUA62" s="52"/>
      <c r="AUB62" s="52"/>
      <c r="AUC62" s="52"/>
      <c r="AUD62" s="52"/>
      <c r="AUE62" s="52"/>
      <c r="AUF62" s="52"/>
      <c r="AUG62" s="52"/>
      <c r="AUH62" s="52"/>
      <c r="AUI62" s="52"/>
      <c r="AUJ62" s="52"/>
      <c r="AUK62" s="52"/>
      <c r="AUL62" s="52"/>
      <c r="AUM62" s="52"/>
      <c r="AUN62" s="52"/>
      <c r="AUO62" s="52"/>
      <c r="AUP62" s="52"/>
      <c r="AUQ62" s="52"/>
      <c r="AUR62" s="52"/>
      <c r="AUS62" s="52"/>
      <c r="AUT62" s="52"/>
      <c r="AUU62" s="52"/>
      <c r="AUV62" s="52"/>
      <c r="AUW62" s="52"/>
      <c r="AUX62" s="52"/>
      <c r="AUY62" s="52"/>
      <c r="AUZ62" s="52"/>
      <c r="AVA62" s="52"/>
      <c r="AVB62" s="52"/>
      <c r="AVC62" s="52"/>
      <c r="AVD62" s="52"/>
      <c r="AVE62" s="52"/>
      <c r="AVF62" s="52"/>
      <c r="AVG62" s="52"/>
      <c r="AVH62" s="52"/>
      <c r="AVI62" s="52"/>
      <c r="AVJ62" s="52"/>
      <c r="AVK62" s="52"/>
      <c r="AVL62" s="52"/>
      <c r="AVM62" s="52"/>
      <c r="AVN62" s="52"/>
      <c r="AVO62" s="52"/>
      <c r="AVP62" s="52"/>
      <c r="AVQ62" s="52"/>
      <c r="AVR62" s="52"/>
      <c r="AVS62" s="52"/>
      <c r="AVT62" s="52"/>
      <c r="AVU62" s="52"/>
      <c r="AVV62" s="52"/>
      <c r="AVW62" s="52"/>
      <c r="AVX62" s="52"/>
      <c r="AVY62" s="52"/>
      <c r="AVZ62" s="52"/>
      <c r="AWA62" s="52"/>
      <c r="AWB62" s="52"/>
      <c r="AWC62" s="52"/>
      <c r="AWD62" s="52"/>
      <c r="AWE62" s="52"/>
      <c r="AWF62" s="52"/>
      <c r="AWG62" s="52"/>
      <c r="AWH62" s="52"/>
      <c r="AWI62" s="52"/>
      <c r="AWJ62" s="52"/>
      <c r="AWK62" s="52"/>
      <c r="AWL62" s="52"/>
      <c r="AWM62" s="52"/>
      <c r="AWN62" s="52"/>
      <c r="AWO62" s="52"/>
      <c r="AWP62" s="52"/>
      <c r="AWQ62" s="52"/>
      <c r="AWR62" s="52"/>
      <c r="AWS62" s="52"/>
      <c r="AWT62" s="52"/>
      <c r="AWU62" s="52"/>
      <c r="AWV62" s="52"/>
      <c r="AWW62" s="52"/>
      <c r="AWX62" s="52"/>
      <c r="AWY62" s="52"/>
      <c r="AWZ62" s="52"/>
      <c r="AXA62" s="52"/>
      <c r="AXB62" s="52"/>
      <c r="AXC62" s="52"/>
      <c r="AXD62" s="52"/>
      <c r="AXE62" s="52"/>
      <c r="AXF62" s="52"/>
      <c r="AXG62" s="52"/>
      <c r="AXH62" s="52"/>
      <c r="AXI62" s="52"/>
      <c r="AXJ62" s="52"/>
      <c r="AXK62" s="52"/>
      <c r="AXL62" s="52"/>
      <c r="AXM62" s="52"/>
      <c r="AXN62" s="52"/>
      <c r="AXO62" s="52"/>
      <c r="AXP62" s="52"/>
      <c r="AXQ62" s="52"/>
      <c r="AXR62" s="52"/>
      <c r="AXS62" s="52"/>
      <c r="AXT62" s="52"/>
      <c r="AXU62" s="52"/>
      <c r="AXV62" s="52"/>
      <c r="AXW62" s="52"/>
      <c r="AXX62" s="52"/>
      <c r="AXY62" s="52"/>
      <c r="AXZ62" s="52"/>
      <c r="AYA62" s="52"/>
      <c r="AYB62" s="52"/>
      <c r="AYC62" s="52"/>
      <c r="AYD62" s="52"/>
      <c r="AYE62" s="52"/>
      <c r="AYF62" s="52"/>
      <c r="AYG62" s="52"/>
      <c r="AYH62" s="52"/>
      <c r="AYI62" s="52"/>
      <c r="AYJ62" s="52"/>
      <c r="AYK62" s="52"/>
      <c r="AYL62" s="52"/>
      <c r="AYM62" s="52"/>
      <c r="AYN62" s="52"/>
      <c r="AYO62" s="52"/>
      <c r="AYP62" s="52"/>
      <c r="AYQ62" s="52"/>
      <c r="AYR62" s="52"/>
      <c r="AYS62" s="52"/>
      <c r="AYT62" s="52"/>
      <c r="AYU62" s="52"/>
      <c r="AYV62" s="52"/>
      <c r="AYW62" s="52"/>
      <c r="AYX62" s="52"/>
      <c r="AYY62" s="52"/>
      <c r="AYZ62" s="52"/>
      <c r="AZA62" s="52"/>
      <c r="AZB62" s="52"/>
      <c r="AZC62" s="52"/>
      <c r="AZD62" s="52"/>
      <c r="AZE62" s="52"/>
      <c r="AZF62" s="52"/>
      <c r="AZG62" s="52"/>
      <c r="AZH62" s="52"/>
      <c r="AZI62" s="52"/>
      <c r="AZJ62" s="52"/>
      <c r="AZK62" s="52"/>
      <c r="AZL62" s="52"/>
      <c r="AZM62" s="52"/>
      <c r="AZN62" s="52"/>
      <c r="AZO62" s="52"/>
      <c r="AZP62" s="52"/>
      <c r="AZQ62" s="52"/>
      <c r="AZR62" s="52"/>
      <c r="AZS62" s="52"/>
      <c r="AZT62" s="52"/>
      <c r="AZU62" s="52"/>
      <c r="AZV62" s="52"/>
      <c r="AZW62" s="52"/>
      <c r="AZX62" s="52"/>
      <c r="AZY62" s="52"/>
      <c r="AZZ62" s="52"/>
      <c r="BAA62" s="52"/>
      <c r="BAB62" s="52"/>
      <c r="BAC62" s="52"/>
      <c r="BAD62" s="52"/>
      <c r="BAE62" s="52"/>
      <c r="BAF62" s="52"/>
      <c r="BAG62" s="52"/>
      <c r="BAH62" s="52"/>
      <c r="BAI62" s="52"/>
      <c r="BAJ62" s="52"/>
      <c r="BAK62" s="52"/>
      <c r="BAL62" s="52"/>
      <c r="BAM62" s="52"/>
      <c r="BAN62" s="52"/>
      <c r="BAO62" s="52"/>
      <c r="BAP62" s="52"/>
      <c r="BAQ62" s="52"/>
      <c r="BAR62" s="52"/>
      <c r="BAS62" s="52"/>
      <c r="BAT62" s="52"/>
      <c r="BAU62" s="52"/>
      <c r="BAV62" s="52"/>
      <c r="BAW62" s="52"/>
      <c r="BAX62" s="52"/>
      <c r="BAY62" s="52"/>
      <c r="BAZ62" s="52"/>
      <c r="BBA62" s="52"/>
      <c r="BBB62" s="52"/>
      <c r="BBC62" s="52"/>
      <c r="BBD62" s="52"/>
      <c r="BBE62" s="52"/>
      <c r="BBF62" s="52"/>
      <c r="BBG62" s="52"/>
      <c r="BBH62" s="52"/>
      <c r="BBI62" s="52"/>
      <c r="BBJ62" s="52"/>
      <c r="BBK62" s="52"/>
      <c r="BBL62" s="52"/>
      <c r="BBM62" s="52"/>
      <c r="BBN62" s="52"/>
      <c r="BBO62" s="52"/>
      <c r="BBP62" s="52"/>
      <c r="BBQ62" s="52"/>
      <c r="BBR62" s="52"/>
      <c r="BBS62" s="52"/>
      <c r="BBT62" s="52"/>
      <c r="BBU62" s="52"/>
      <c r="BBV62" s="52"/>
      <c r="BBW62" s="52"/>
      <c r="BBX62" s="52"/>
      <c r="BBY62" s="52"/>
      <c r="BBZ62" s="52"/>
      <c r="BCA62" s="52"/>
      <c r="BCB62" s="52"/>
      <c r="BCC62" s="52"/>
      <c r="BCD62" s="52"/>
      <c r="BCE62" s="52"/>
      <c r="BCF62" s="52"/>
      <c r="BCG62" s="52"/>
      <c r="BCH62" s="52"/>
      <c r="BCI62" s="52"/>
      <c r="BCJ62" s="52"/>
      <c r="BCK62" s="52"/>
      <c r="BCL62" s="52"/>
      <c r="BCM62" s="52"/>
      <c r="BCN62" s="52"/>
      <c r="BCO62" s="52"/>
      <c r="BCP62" s="52"/>
      <c r="BCQ62" s="52"/>
      <c r="BCR62" s="52"/>
      <c r="BCS62" s="52"/>
      <c r="BCT62" s="52"/>
      <c r="BCU62" s="52"/>
      <c r="BCV62" s="52"/>
      <c r="BCW62" s="52"/>
      <c r="BCX62" s="52"/>
      <c r="BCY62" s="52"/>
      <c r="BCZ62" s="52"/>
      <c r="BDA62" s="52"/>
      <c r="BDB62" s="52"/>
      <c r="BDC62" s="52"/>
      <c r="BDD62" s="52"/>
      <c r="BDE62" s="52"/>
      <c r="BDF62" s="52"/>
      <c r="BDG62" s="52"/>
      <c r="BDH62" s="52"/>
      <c r="BDI62" s="52"/>
      <c r="BDJ62" s="52"/>
      <c r="BDK62" s="52"/>
      <c r="BDL62" s="52"/>
      <c r="BDM62" s="52"/>
      <c r="BDN62" s="52"/>
      <c r="BDO62" s="52"/>
      <c r="BDP62" s="52"/>
      <c r="BDQ62" s="52"/>
      <c r="BDR62" s="52"/>
      <c r="BDS62" s="52"/>
      <c r="BDT62" s="52"/>
      <c r="BDU62" s="52"/>
      <c r="BDV62" s="52"/>
      <c r="BDW62" s="52"/>
      <c r="BDX62" s="52"/>
      <c r="BDY62" s="52"/>
      <c r="BDZ62" s="52"/>
      <c r="BEA62" s="52"/>
      <c r="BEB62" s="52"/>
      <c r="BEC62" s="52"/>
      <c r="BED62" s="52"/>
      <c r="BEE62" s="52"/>
      <c r="BEF62" s="52"/>
      <c r="BEG62" s="52"/>
      <c r="BEH62" s="52"/>
      <c r="BEI62" s="52"/>
      <c r="BEJ62" s="52"/>
      <c r="BEK62" s="52"/>
      <c r="BEL62" s="52"/>
      <c r="BEM62" s="52"/>
      <c r="BEN62" s="52"/>
      <c r="BEO62" s="52"/>
      <c r="BEP62" s="52"/>
      <c r="BEQ62" s="52"/>
      <c r="BER62" s="52"/>
      <c r="BES62" s="52"/>
      <c r="BET62" s="52"/>
      <c r="BEU62" s="52"/>
      <c r="BEV62" s="52"/>
      <c r="BEW62" s="52"/>
      <c r="BEX62" s="52"/>
      <c r="BEY62" s="52"/>
      <c r="BEZ62" s="52"/>
      <c r="BFA62" s="52"/>
      <c r="BFB62" s="52"/>
      <c r="BFC62" s="52"/>
      <c r="BFD62" s="52"/>
      <c r="BFE62" s="52"/>
      <c r="BFF62" s="52"/>
      <c r="BFG62" s="52"/>
      <c r="BFH62" s="52"/>
      <c r="BFI62" s="52"/>
      <c r="BFJ62" s="52"/>
      <c r="BFK62" s="52"/>
      <c r="BFL62" s="52"/>
      <c r="BFM62" s="52"/>
      <c r="BFN62" s="52"/>
      <c r="BFO62" s="52"/>
      <c r="BFP62" s="52"/>
      <c r="BFQ62" s="52"/>
      <c r="BFR62" s="52"/>
      <c r="BFS62" s="52"/>
      <c r="BFT62" s="52"/>
      <c r="BFU62" s="52"/>
      <c r="BFV62" s="52"/>
      <c r="BFW62" s="52"/>
      <c r="BFX62" s="52"/>
      <c r="BFY62" s="52"/>
      <c r="BFZ62" s="52"/>
      <c r="BGA62" s="52"/>
      <c r="BGB62" s="52"/>
      <c r="BGC62" s="52"/>
      <c r="BGD62" s="52"/>
      <c r="BGE62" s="52"/>
      <c r="BGF62" s="52"/>
      <c r="BGG62" s="52"/>
      <c r="BGH62" s="52"/>
      <c r="BGI62" s="52"/>
      <c r="BGJ62" s="52"/>
      <c r="BGK62" s="52"/>
      <c r="BGL62" s="52"/>
      <c r="BGM62" s="52"/>
      <c r="BGN62" s="52"/>
      <c r="BGO62" s="52"/>
      <c r="BGP62" s="52"/>
      <c r="BGQ62" s="52"/>
      <c r="BGR62" s="52"/>
      <c r="BGS62" s="52"/>
      <c r="BGT62" s="52"/>
      <c r="BGU62" s="52"/>
      <c r="BGV62" s="52"/>
      <c r="BGW62" s="52"/>
      <c r="BGX62" s="52"/>
      <c r="BGY62" s="52"/>
      <c r="BGZ62" s="52"/>
      <c r="BHA62" s="52"/>
      <c r="BHB62" s="52"/>
      <c r="BHC62" s="52"/>
      <c r="BHD62" s="52"/>
      <c r="BHE62" s="52"/>
      <c r="BHF62" s="52"/>
      <c r="BHG62" s="52"/>
      <c r="BHH62" s="52"/>
      <c r="BHI62" s="52"/>
      <c r="BHJ62" s="52"/>
      <c r="BHK62" s="52"/>
      <c r="BHL62" s="52"/>
      <c r="BHM62" s="52"/>
      <c r="BHN62" s="52"/>
      <c r="BHO62" s="52"/>
      <c r="BHP62" s="52"/>
      <c r="BHQ62" s="52"/>
      <c r="BHR62" s="52"/>
      <c r="BHS62" s="52"/>
      <c r="BHT62" s="52"/>
      <c r="BHU62" s="52"/>
      <c r="BHV62" s="52"/>
      <c r="BHW62" s="52"/>
      <c r="BHX62" s="52"/>
      <c r="BHY62" s="52"/>
      <c r="BHZ62" s="52"/>
      <c r="BIA62" s="52"/>
      <c r="BIB62" s="52"/>
      <c r="BIC62" s="52"/>
      <c r="BID62" s="52"/>
      <c r="BIE62" s="52"/>
      <c r="BIF62" s="52"/>
      <c r="BIG62" s="52"/>
      <c r="BIH62" s="52"/>
      <c r="BII62" s="52"/>
      <c r="BIJ62" s="52"/>
      <c r="BIK62" s="52"/>
      <c r="BIL62" s="52"/>
      <c r="BIM62" s="52"/>
      <c r="BIN62" s="52"/>
      <c r="BIO62" s="52"/>
      <c r="BIP62" s="52"/>
      <c r="BIQ62" s="52"/>
      <c r="BIR62" s="52"/>
      <c r="BIS62" s="52"/>
      <c r="BIT62" s="52"/>
      <c r="BIU62" s="52"/>
      <c r="BIV62" s="52"/>
      <c r="BIW62" s="52"/>
      <c r="BIX62" s="52"/>
      <c r="BIY62" s="52"/>
      <c r="BIZ62" s="52"/>
      <c r="BJA62" s="52"/>
      <c r="BJB62" s="52"/>
      <c r="BJC62" s="52"/>
      <c r="BJD62" s="52"/>
      <c r="BJE62" s="52"/>
      <c r="BJF62" s="52"/>
      <c r="BJG62" s="52"/>
      <c r="BJH62" s="52"/>
      <c r="BJI62" s="52"/>
      <c r="BJJ62" s="52"/>
      <c r="BJK62" s="52"/>
      <c r="BJL62" s="52"/>
      <c r="BJM62" s="52"/>
      <c r="BJN62" s="52"/>
      <c r="BJO62" s="52"/>
      <c r="BJP62" s="52"/>
      <c r="BJQ62" s="52"/>
      <c r="BJR62" s="52"/>
      <c r="BJS62" s="52"/>
      <c r="BJT62" s="52"/>
      <c r="BJU62" s="52"/>
      <c r="BJV62" s="52"/>
      <c r="BJW62" s="52"/>
      <c r="BJX62" s="52"/>
      <c r="BJY62" s="52"/>
      <c r="BJZ62" s="52"/>
      <c r="BKA62" s="52"/>
      <c r="BKB62" s="52"/>
      <c r="BKC62" s="52"/>
      <c r="BKD62" s="52"/>
      <c r="BKE62" s="52"/>
      <c r="BKF62" s="52"/>
      <c r="BKG62" s="52"/>
      <c r="BKH62" s="52"/>
      <c r="BKI62" s="52"/>
      <c r="BKJ62" s="52"/>
      <c r="BKK62" s="52"/>
      <c r="BKL62" s="52"/>
      <c r="BKM62" s="52"/>
      <c r="BKN62" s="52"/>
      <c r="BKO62" s="52"/>
      <c r="BKP62" s="52"/>
      <c r="BKQ62" s="52"/>
      <c r="BKR62" s="52"/>
      <c r="BKS62" s="52"/>
      <c r="BKT62" s="52"/>
      <c r="BKU62" s="52"/>
      <c r="BKV62" s="52"/>
      <c r="BKW62" s="52"/>
      <c r="BKX62" s="52"/>
      <c r="BKY62" s="52"/>
      <c r="BKZ62" s="52"/>
      <c r="BLA62" s="52"/>
      <c r="BLB62" s="52"/>
      <c r="BLC62" s="52"/>
      <c r="BLD62" s="52"/>
      <c r="BLE62" s="52"/>
      <c r="BLF62" s="52"/>
      <c r="BLG62" s="52"/>
      <c r="BLH62" s="52"/>
      <c r="BLI62" s="52"/>
      <c r="BLJ62" s="52"/>
      <c r="BLK62" s="52"/>
      <c r="BLL62" s="52"/>
      <c r="BLM62" s="52"/>
      <c r="BLN62" s="52"/>
      <c r="BLO62" s="52"/>
      <c r="BLP62" s="52"/>
      <c r="BLQ62" s="52"/>
      <c r="BLR62" s="52"/>
      <c r="BLS62" s="52"/>
      <c r="BLT62" s="52"/>
      <c r="BLU62" s="52"/>
      <c r="BLV62" s="52"/>
      <c r="BLW62" s="52"/>
      <c r="BLX62" s="52"/>
      <c r="BLY62" s="52"/>
      <c r="BLZ62" s="52"/>
      <c r="BMA62" s="52"/>
      <c r="BMB62" s="52"/>
      <c r="BMC62" s="52"/>
      <c r="BMD62" s="52"/>
      <c r="BME62" s="52"/>
      <c r="BMF62" s="52"/>
      <c r="BMG62" s="52"/>
      <c r="BMH62" s="52"/>
      <c r="BMI62" s="52"/>
      <c r="BMJ62" s="52"/>
      <c r="BMK62" s="52"/>
      <c r="BML62" s="52"/>
      <c r="BMM62" s="52"/>
      <c r="BMN62" s="52"/>
      <c r="BMO62" s="52"/>
      <c r="BMP62" s="52"/>
      <c r="BMQ62" s="52"/>
      <c r="BMR62" s="52"/>
      <c r="BMS62" s="52"/>
      <c r="BMT62" s="52"/>
      <c r="BMU62" s="52"/>
      <c r="BMV62" s="52"/>
      <c r="BMW62" s="52"/>
      <c r="BMX62" s="52"/>
      <c r="BMY62" s="52"/>
      <c r="BMZ62" s="52"/>
      <c r="BNA62" s="52"/>
      <c r="BNB62" s="52"/>
      <c r="BNC62" s="52"/>
      <c r="BND62" s="52"/>
      <c r="BNE62" s="52"/>
      <c r="BNF62" s="52"/>
      <c r="BNG62" s="52"/>
      <c r="BNH62" s="52"/>
      <c r="BNI62" s="52"/>
      <c r="BNJ62" s="52"/>
      <c r="BNK62" s="52"/>
      <c r="BNL62" s="52"/>
      <c r="BNM62" s="52"/>
      <c r="BNN62" s="52"/>
      <c r="BNO62" s="52"/>
      <c r="BNP62" s="52"/>
      <c r="BNQ62" s="52"/>
      <c r="BNR62" s="52"/>
      <c r="BNS62" s="52"/>
      <c r="BNT62" s="52"/>
      <c r="BNU62" s="52"/>
      <c r="BNV62" s="52"/>
      <c r="BNW62" s="52"/>
      <c r="BNX62" s="52"/>
      <c r="BNY62" s="52"/>
      <c r="BNZ62" s="52"/>
      <c r="BOA62" s="52"/>
      <c r="BOB62" s="52"/>
      <c r="BOC62" s="52"/>
      <c r="BOD62" s="52"/>
      <c r="BOE62" s="52"/>
      <c r="BOF62" s="52"/>
      <c r="BOG62" s="52"/>
      <c r="BOH62" s="52"/>
      <c r="BOI62" s="52"/>
      <c r="BOJ62" s="52"/>
      <c r="BOK62" s="52"/>
      <c r="BOL62" s="52"/>
      <c r="BOM62" s="52"/>
      <c r="BON62" s="52"/>
      <c r="BOO62" s="52"/>
      <c r="BOP62" s="52"/>
      <c r="BOQ62" s="52"/>
    </row>
    <row r="63" spans="1:1759" s="25" customFormat="1" ht="38.450000000000003" customHeight="1" x14ac:dyDescent="0.2">
      <c r="A63" s="7">
        <v>1517321</v>
      </c>
      <c r="B63" s="7">
        <v>7321</v>
      </c>
      <c r="C63" s="62" t="s">
        <v>11</v>
      </c>
      <c r="D63" s="19" t="s">
        <v>16</v>
      </c>
      <c r="E63" s="28"/>
      <c r="F63" s="12"/>
      <c r="G63" s="12"/>
      <c r="H63" s="9">
        <f>H64+H68</f>
        <v>4687803</v>
      </c>
      <c r="I63" s="9">
        <f>I64+I68</f>
        <v>-37895</v>
      </c>
      <c r="J63" s="9">
        <f>J64+J68</f>
        <v>4649908</v>
      </c>
      <c r="K63" s="6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  <c r="JB63" s="52"/>
      <c r="JC63" s="52"/>
      <c r="JD63" s="52"/>
      <c r="JE63" s="52"/>
      <c r="JF63" s="52"/>
      <c r="JG63" s="52"/>
      <c r="JH63" s="52"/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  <c r="JV63" s="52"/>
      <c r="JW63" s="52"/>
      <c r="JX63" s="52"/>
      <c r="JY63" s="52"/>
      <c r="JZ63" s="52"/>
      <c r="KA63" s="52"/>
      <c r="KB63" s="52"/>
      <c r="KC63" s="52"/>
      <c r="KD63" s="52"/>
      <c r="KE63" s="52"/>
      <c r="KF63" s="52"/>
      <c r="KG63" s="52"/>
      <c r="KH63" s="52"/>
      <c r="KI63" s="52"/>
      <c r="KJ63" s="52"/>
      <c r="KK63" s="52"/>
      <c r="KL63" s="52"/>
      <c r="KM63" s="52"/>
      <c r="KN63" s="52"/>
      <c r="KO63" s="52"/>
      <c r="KP63" s="52"/>
      <c r="KQ63" s="52"/>
      <c r="KR63" s="52"/>
      <c r="KS63" s="52"/>
      <c r="KT63" s="52"/>
      <c r="KU63" s="52"/>
      <c r="KV63" s="52"/>
      <c r="KW63" s="52"/>
      <c r="KX63" s="52"/>
      <c r="KY63" s="52"/>
      <c r="KZ63" s="52"/>
      <c r="LA63" s="52"/>
      <c r="LB63" s="52"/>
      <c r="LC63" s="52"/>
      <c r="LD63" s="52"/>
      <c r="LE63" s="52"/>
      <c r="LF63" s="52"/>
      <c r="LG63" s="52"/>
      <c r="LH63" s="52"/>
      <c r="LI63" s="52"/>
      <c r="LJ63" s="52"/>
      <c r="LK63" s="52"/>
      <c r="LL63" s="52"/>
      <c r="LM63" s="52"/>
      <c r="LN63" s="52"/>
      <c r="LO63" s="52"/>
      <c r="LP63" s="52"/>
      <c r="LQ63" s="52"/>
      <c r="LR63" s="52"/>
      <c r="LS63" s="52"/>
      <c r="LT63" s="52"/>
      <c r="LU63" s="52"/>
      <c r="LV63" s="52"/>
      <c r="LW63" s="52"/>
      <c r="LX63" s="52"/>
      <c r="LY63" s="52"/>
      <c r="LZ63" s="52"/>
      <c r="MA63" s="52"/>
      <c r="MB63" s="52"/>
      <c r="MC63" s="52"/>
      <c r="MD63" s="52"/>
      <c r="ME63" s="52"/>
      <c r="MF63" s="52"/>
      <c r="MG63" s="52"/>
      <c r="MH63" s="52"/>
      <c r="MI63" s="52"/>
      <c r="MJ63" s="52"/>
      <c r="MK63" s="52"/>
      <c r="ML63" s="52"/>
      <c r="MM63" s="52"/>
      <c r="MN63" s="52"/>
      <c r="MO63" s="52"/>
      <c r="MP63" s="52"/>
      <c r="MQ63" s="52"/>
      <c r="MR63" s="52"/>
      <c r="MS63" s="52"/>
      <c r="MT63" s="52"/>
      <c r="MU63" s="52"/>
      <c r="MV63" s="52"/>
      <c r="MW63" s="52"/>
      <c r="MX63" s="52"/>
      <c r="MY63" s="52"/>
      <c r="MZ63" s="52"/>
      <c r="NA63" s="52"/>
      <c r="NB63" s="52"/>
      <c r="NC63" s="52"/>
      <c r="ND63" s="52"/>
      <c r="NE63" s="52"/>
      <c r="NF63" s="52"/>
      <c r="NG63" s="52"/>
      <c r="NH63" s="52"/>
      <c r="NI63" s="52"/>
      <c r="NJ63" s="52"/>
      <c r="NK63" s="52"/>
      <c r="NL63" s="52"/>
      <c r="NM63" s="52"/>
      <c r="NN63" s="52"/>
      <c r="NO63" s="52"/>
      <c r="NP63" s="52"/>
      <c r="NQ63" s="52"/>
      <c r="NR63" s="52"/>
      <c r="NS63" s="52"/>
      <c r="NT63" s="52"/>
      <c r="NU63" s="52"/>
      <c r="NV63" s="52"/>
      <c r="NW63" s="52"/>
      <c r="NX63" s="52"/>
      <c r="NY63" s="52"/>
      <c r="NZ63" s="52"/>
      <c r="OA63" s="52"/>
      <c r="OB63" s="52"/>
      <c r="OC63" s="52"/>
      <c r="OD63" s="52"/>
      <c r="OE63" s="52"/>
      <c r="OF63" s="52"/>
      <c r="OG63" s="52"/>
      <c r="OH63" s="52"/>
      <c r="OI63" s="52"/>
      <c r="OJ63" s="52"/>
      <c r="OK63" s="52"/>
      <c r="OL63" s="52"/>
      <c r="OM63" s="52"/>
      <c r="ON63" s="52"/>
      <c r="OO63" s="52"/>
      <c r="OP63" s="52"/>
      <c r="OQ63" s="52"/>
      <c r="OR63" s="52"/>
      <c r="OS63" s="52"/>
      <c r="OT63" s="52"/>
      <c r="OU63" s="52"/>
      <c r="OV63" s="52"/>
      <c r="OW63" s="52"/>
      <c r="OX63" s="52"/>
      <c r="OY63" s="52"/>
      <c r="OZ63" s="52"/>
      <c r="PA63" s="52"/>
      <c r="PB63" s="52"/>
      <c r="PC63" s="52"/>
      <c r="PD63" s="52"/>
      <c r="PE63" s="52"/>
      <c r="PF63" s="52"/>
      <c r="PG63" s="52"/>
      <c r="PH63" s="52"/>
      <c r="PI63" s="52"/>
      <c r="PJ63" s="52"/>
      <c r="PK63" s="52"/>
      <c r="PL63" s="52"/>
      <c r="PM63" s="52"/>
      <c r="PN63" s="52"/>
      <c r="PO63" s="52"/>
      <c r="PP63" s="52"/>
      <c r="PQ63" s="52"/>
      <c r="PR63" s="52"/>
      <c r="PS63" s="52"/>
      <c r="PT63" s="52"/>
      <c r="PU63" s="52"/>
      <c r="PV63" s="52"/>
      <c r="PW63" s="52"/>
      <c r="PX63" s="52"/>
      <c r="PY63" s="52"/>
      <c r="PZ63" s="52"/>
      <c r="QA63" s="52"/>
      <c r="QB63" s="52"/>
      <c r="QC63" s="52"/>
      <c r="QD63" s="52"/>
      <c r="QE63" s="52"/>
      <c r="QF63" s="52"/>
      <c r="QG63" s="52"/>
      <c r="QH63" s="52"/>
      <c r="QI63" s="52"/>
      <c r="QJ63" s="52"/>
      <c r="QK63" s="52"/>
      <c r="QL63" s="52"/>
      <c r="QM63" s="52"/>
      <c r="QN63" s="52"/>
      <c r="QO63" s="52"/>
      <c r="QP63" s="52"/>
      <c r="QQ63" s="52"/>
      <c r="QR63" s="52"/>
      <c r="QS63" s="52"/>
      <c r="QT63" s="52"/>
      <c r="QU63" s="52"/>
      <c r="QV63" s="52"/>
      <c r="QW63" s="52"/>
      <c r="QX63" s="52"/>
      <c r="QY63" s="52"/>
      <c r="QZ63" s="52"/>
      <c r="RA63" s="52"/>
      <c r="RB63" s="52"/>
      <c r="RC63" s="52"/>
      <c r="RD63" s="52"/>
      <c r="RE63" s="52"/>
      <c r="RF63" s="52"/>
      <c r="RG63" s="52"/>
      <c r="RH63" s="52"/>
      <c r="RI63" s="52"/>
      <c r="RJ63" s="52"/>
      <c r="RK63" s="52"/>
      <c r="RL63" s="52"/>
      <c r="RM63" s="52"/>
      <c r="RN63" s="52"/>
      <c r="RO63" s="52"/>
      <c r="RP63" s="52"/>
      <c r="RQ63" s="52"/>
      <c r="RR63" s="52"/>
      <c r="RS63" s="52"/>
      <c r="RT63" s="52"/>
      <c r="RU63" s="52"/>
      <c r="RV63" s="52"/>
      <c r="RW63" s="52"/>
      <c r="RX63" s="52"/>
      <c r="RY63" s="52"/>
      <c r="RZ63" s="52"/>
      <c r="SA63" s="52"/>
      <c r="SB63" s="52"/>
      <c r="SC63" s="52"/>
      <c r="SD63" s="52"/>
      <c r="SE63" s="52"/>
      <c r="SF63" s="52"/>
      <c r="SG63" s="52"/>
      <c r="SH63" s="52"/>
      <c r="SI63" s="52"/>
      <c r="SJ63" s="52"/>
      <c r="SK63" s="52"/>
      <c r="SL63" s="52"/>
      <c r="SM63" s="52"/>
      <c r="SN63" s="52"/>
      <c r="SO63" s="52"/>
      <c r="SP63" s="52"/>
      <c r="SQ63" s="52"/>
      <c r="SR63" s="52"/>
      <c r="SS63" s="52"/>
      <c r="ST63" s="52"/>
      <c r="SU63" s="52"/>
      <c r="SV63" s="52"/>
      <c r="SW63" s="52"/>
      <c r="SX63" s="52"/>
      <c r="SY63" s="52"/>
      <c r="SZ63" s="52"/>
      <c r="TA63" s="52"/>
      <c r="TB63" s="52"/>
      <c r="TC63" s="52"/>
      <c r="TD63" s="52"/>
      <c r="TE63" s="52"/>
      <c r="TF63" s="52"/>
      <c r="TG63" s="52"/>
      <c r="TH63" s="52"/>
      <c r="TI63" s="52"/>
      <c r="TJ63" s="52"/>
      <c r="TK63" s="52"/>
      <c r="TL63" s="52"/>
      <c r="TM63" s="52"/>
      <c r="TN63" s="52"/>
      <c r="TO63" s="52"/>
      <c r="TP63" s="52"/>
      <c r="TQ63" s="52"/>
      <c r="TR63" s="52"/>
      <c r="TS63" s="52"/>
      <c r="TT63" s="52"/>
      <c r="TU63" s="52"/>
      <c r="TV63" s="52"/>
      <c r="TW63" s="52"/>
      <c r="TX63" s="52"/>
      <c r="TY63" s="52"/>
      <c r="TZ63" s="52"/>
      <c r="UA63" s="52"/>
      <c r="UB63" s="52"/>
      <c r="UC63" s="52"/>
      <c r="UD63" s="52"/>
      <c r="UE63" s="52"/>
      <c r="UF63" s="52"/>
      <c r="UG63" s="52"/>
      <c r="UH63" s="52"/>
      <c r="UI63" s="52"/>
      <c r="UJ63" s="52"/>
      <c r="UK63" s="52"/>
      <c r="UL63" s="52"/>
      <c r="UM63" s="52"/>
      <c r="UN63" s="52"/>
      <c r="UO63" s="52"/>
      <c r="UP63" s="52"/>
      <c r="UQ63" s="52"/>
      <c r="UR63" s="52"/>
      <c r="US63" s="52"/>
      <c r="UT63" s="52"/>
      <c r="UU63" s="52"/>
      <c r="UV63" s="52"/>
      <c r="UW63" s="52"/>
      <c r="UX63" s="52"/>
      <c r="UY63" s="52"/>
      <c r="UZ63" s="52"/>
      <c r="VA63" s="52"/>
      <c r="VB63" s="52"/>
      <c r="VC63" s="52"/>
      <c r="VD63" s="52"/>
      <c r="VE63" s="52"/>
      <c r="VF63" s="52"/>
      <c r="VG63" s="52"/>
      <c r="VH63" s="52"/>
      <c r="VI63" s="52"/>
      <c r="VJ63" s="52"/>
      <c r="VK63" s="52"/>
      <c r="VL63" s="52"/>
      <c r="VM63" s="52"/>
      <c r="VN63" s="52"/>
      <c r="VO63" s="52"/>
      <c r="VP63" s="52"/>
      <c r="VQ63" s="52"/>
      <c r="VR63" s="52"/>
      <c r="VS63" s="52"/>
      <c r="VT63" s="52"/>
      <c r="VU63" s="52"/>
      <c r="VV63" s="52"/>
      <c r="VW63" s="52"/>
      <c r="VX63" s="52"/>
      <c r="VY63" s="52"/>
      <c r="VZ63" s="52"/>
      <c r="WA63" s="52"/>
      <c r="WB63" s="52"/>
      <c r="WC63" s="52"/>
      <c r="WD63" s="52"/>
      <c r="WE63" s="52"/>
      <c r="WF63" s="52"/>
      <c r="WG63" s="52"/>
      <c r="WH63" s="52"/>
      <c r="WI63" s="52"/>
      <c r="WJ63" s="52"/>
      <c r="WK63" s="52"/>
      <c r="WL63" s="52"/>
      <c r="WM63" s="52"/>
      <c r="WN63" s="52"/>
      <c r="WO63" s="52"/>
      <c r="WP63" s="52"/>
      <c r="WQ63" s="52"/>
      <c r="WR63" s="52"/>
      <c r="WS63" s="52"/>
      <c r="WT63" s="52"/>
      <c r="WU63" s="52"/>
      <c r="WV63" s="52"/>
      <c r="WW63" s="52"/>
      <c r="WX63" s="52"/>
      <c r="WY63" s="52"/>
      <c r="WZ63" s="52"/>
      <c r="XA63" s="52"/>
      <c r="XB63" s="52"/>
      <c r="XC63" s="52"/>
      <c r="XD63" s="52"/>
      <c r="XE63" s="52"/>
      <c r="XF63" s="52"/>
      <c r="XG63" s="52"/>
      <c r="XH63" s="52"/>
      <c r="XI63" s="52"/>
      <c r="XJ63" s="52"/>
      <c r="XK63" s="52"/>
      <c r="XL63" s="52"/>
      <c r="XM63" s="52"/>
      <c r="XN63" s="52"/>
      <c r="XO63" s="52"/>
      <c r="XP63" s="52"/>
      <c r="XQ63" s="52"/>
      <c r="XR63" s="52"/>
      <c r="XS63" s="52"/>
      <c r="XT63" s="52"/>
      <c r="XU63" s="52"/>
      <c r="XV63" s="52"/>
      <c r="XW63" s="52"/>
      <c r="XX63" s="52"/>
      <c r="XY63" s="52"/>
      <c r="XZ63" s="52"/>
      <c r="YA63" s="52"/>
      <c r="YB63" s="52"/>
      <c r="YC63" s="52"/>
      <c r="YD63" s="52"/>
      <c r="YE63" s="52"/>
      <c r="YF63" s="52"/>
      <c r="YG63" s="52"/>
      <c r="YH63" s="52"/>
      <c r="YI63" s="52"/>
      <c r="YJ63" s="52"/>
      <c r="YK63" s="52"/>
      <c r="YL63" s="52"/>
      <c r="YM63" s="52"/>
      <c r="YN63" s="52"/>
      <c r="YO63" s="52"/>
      <c r="YP63" s="52"/>
      <c r="YQ63" s="52"/>
      <c r="YR63" s="52"/>
      <c r="YS63" s="52"/>
      <c r="YT63" s="52"/>
      <c r="YU63" s="52"/>
      <c r="YV63" s="52"/>
      <c r="YW63" s="52"/>
      <c r="YX63" s="52"/>
      <c r="YY63" s="52"/>
      <c r="YZ63" s="52"/>
      <c r="ZA63" s="52"/>
      <c r="ZB63" s="52"/>
      <c r="ZC63" s="52"/>
      <c r="ZD63" s="52"/>
      <c r="ZE63" s="52"/>
      <c r="ZF63" s="52"/>
      <c r="ZG63" s="52"/>
      <c r="ZH63" s="52"/>
      <c r="ZI63" s="52"/>
      <c r="ZJ63" s="52"/>
      <c r="ZK63" s="52"/>
      <c r="ZL63" s="52"/>
      <c r="ZM63" s="52"/>
      <c r="ZN63" s="52"/>
      <c r="ZO63" s="52"/>
      <c r="ZP63" s="52"/>
      <c r="ZQ63" s="52"/>
      <c r="ZR63" s="52"/>
      <c r="ZS63" s="52"/>
      <c r="ZT63" s="52"/>
      <c r="ZU63" s="52"/>
      <c r="ZV63" s="52"/>
      <c r="ZW63" s="52"/>
      <c r="ZX63" s="52"/>
      <c r="ZY63" s="52"/>
      <c r="ZZ63" s="52"/>
      <c r="AAA63" s="52"/>
      <c r="AAB63" s="52"/>
      <c r="AAC63" s="52"/>
      <c r="AAD63" s="52"/>
      <c r="AAE63" s="52"/>
      <c r="AAF63" s="52"/>
      <c r="AAG63" s="52"/>
      <c r="AAH63" s="52"/>
      <c r="AAI63" s="52"/>
      <c r="AAJ63" s="52"/>
      <c r="AAK63" s="52"/>
      <c r="AAL63" s="52"/>
      <c r="AAM63" s="52"/>
      <c r="AAN63" s="52"/>
      <c r="AAO63" s="52"/>
      <c r="AAP63" s="52"/>
      <c r="AAQ63" s="52"/>
      <c r="AAR63" s="52"/>
      <c r="AAS63" s="52"/>
      <c r="AAT63" s="52"/>
      <c r="AAU63" s="52"/>
      <c r="AAV63" s="52"/>
      <c r="AAW63" s="52"/>
      <c r="AAX63" s="52"/>
      <c r="AAY63" s="52"/>
      <c r="AAZ63" s="52"/>
      <c r="ABA63" s="52"/>
      <c r="ABB63" s="52"/>
      <c r="ABC63" s="52"/>
      <c r="ABD63" s="52"/>
      <c r="ABE63" s="52"/>
      <c r="ABF63" s="52"/>
      <c r="ABG63" s="52"/>
      <c r="ABH63" s="52"/>
      <c r="ABI63" s="52"/>
      <c r="ABJ63" s="52"/>
      <c r="ABK63" s="52"/>
      <c r="ABL63" s="52"/>
      <c r="ABM63" s="52"/>
      <c r="ABN63" s="52"/>
      <c r="ABO63" s="52"/>
      <c r="ABP63" s="52"/>
      <c r="ABQ63" s="52"/>
      <c r="ABR63" s="52"/>
      <c r="ABS63" s="52"/>
      <c r="ABT63" s="52"/>
      <c r="ABU63" s="52"/>
      <c r="ABV63" s="52"/>
      <c r="ABW63" s="52"/>
      <c r="ABX63" s="52"/>
      <c r="ABY63" s="52"/>
      <c r="ABZ63" s="52"/>
      <c r="ACA63" s="52"/>
      <c r="ACB63" s="52"/>
      <c r="ACC63" s="52"/>
      <c r="ACD63" s="52"/>
      <c r="ACE63" s="52"/>
      <c r="ACF63" s="52"/>
      <c r="ACG63" s="52"/>
      <c r="ACH63" s="52"/>
      <c r="ACI63" s="52"/>
      <c r="ACJ63" s="52"/>
      <c r="ACK63" s="52"/>
      <c r="ACL63" s="52"/>
      <c r="ACM63" s="52"/>
      <c r="ACN63" s="52"/>
      <c r="ACO63" s="52"/>
      <c r="ACP63" s="52"/>
      <c r="ACQ63" s="52"/>
      <c r="ACR63" s="52"/>
      <c r="ACS63" s="52"/>
      <c r="ACT63" s="52"/>
      <c r="ACU63" s="52"/>
      <c r="ACV63" s="52"/>
      <c r="ACW63" s="52"/>
      <c r="ACX63" s="52"/>
      <c r="ACY63" s="52"/>
      <c r="ACZ63" s="52"/>
      <c r="ADA63" s="52"/>
      <c r="ADB63" s="52"/>
      <c r="ADC63" s="52"/>
      <c r="ADD63" s="52"/>
      <c r="ADE63" s="52"/>
      <c r="ADF63" s="52"/>
      <c r="ADG63" s="52"/>
      <c r="ADH63" s="52"/>
      <c r="ADI63" s="52"/>
      <c r="ADJ63" s="52"/>
      <c r="ADK63" s="52"/>
      <c r="ADL63" s="52"/>
      <c r="ADM63" s="52"/>
      <c r="ADN63" s="52"/>
      <c r="ADO63" s="52"/>
      <c r="ADP63" s="52"/>
      <c r="ADQ63" s="52"/>
      <c r="ADR63" s="52"/>
      <c r="ADS63" s="52"/>
      <c r="ADT63" s="52"/>
      <c r="ADU63" s="52"/>
      <c r="ADV63" s="52"/>
      <c r="ADW63" s="52"/>
      <c r="ADX63" s="52"/>
      <c r="ADY63" s="52"/>
      <c r="ADZ63" s="52"/>
      <c r="AEA63" s="52"/>
      <c r="AEB63" s="52"/>
      <c r="AEC63" s="52"/>
      <c r="AED63" s="52"/>
      <c r="AEE63" s="52"/>
      <c r="AEF63" s="52"/>
      <c r="AEG63" s="52"/>
      <c r="AEH63" s="52"/>
      <c r="AEI63" s="52"/>
      <c r="AEJ63" s="52"/>
      <c r="AEK63" s="52"/>
      <c r="AEL63" s="52"/>
      <c r="AEM63" s="52"/>
      <c r="AEN63" s="52"/>
      <c r="AEO63" s="52"/>
      <c r="AEP63" s="52"/>
      <c r="AEQ63" s="52"/>
      <c r="AER63" s="52"/>
      <c r="AES63" s="52"/>
      <c r="AET63" s="52"/>
      <c r="AEU63" s="52"/>
      <c r="AEV63" s="52"/>
      <c r="AEW63" s="52"/>
      <c r="AEX63" s="52"/>
      <c r="AEY63" s="52"/>
      <c r="AEZ63" s="52"/>
      <c r="AFA63" s="52"/>
      <c r="AFB63" s="52"/>
      <c r="AFC63" s="52"/>
      <c r="AFD63" s="52"/>
      <c r="AFE63" s="52"/>
      <c r="AFF63" s="52"/>
      <c r="AFG63" s="52"/>
      <c r="AFH63" s="52"/>
      <c r="AFI63" s="52"/>
      <c r="AFJ63" s="52"/>
      <c r="AFK63" s="52"/>
      <c r="AFL63" s="52"/>
      <c r="AFM63" s="52"/>
      <c r="AFN63" s="52"/>
      <c r="AFO63" s="52"/>
      <c r="AFP63" s="52"/>
      <c r="AFQ63" s="52"/>
      <c r="AFR63" s="52"/>
      <c r="AFS63" s="52"/>
      <c r="AFT63" s="52"/>
      <c r="AFU63" s="52"/>
      <c r="AFV63" s="52"/>
      <c r="AFW63" s="52"/>
      <c r="AFX63" s="52"/>
      <c r="AFY63" s="52"/>
      <c r="AFZ63" s="52"/>
      <c r="AGA63" s="52"/>
      <c r="AGB63" s="52"/>
      <c r="AGC63" s="52"/>
      <c r="AGD63" s="52"/>
      <c r="AGE63" s="52"/>
      <c r="AGF63" s="52"/>
      <c r="AGG63" s="52"/>
      <c r="AGH63" s="52"/>
      <c r="AGI63" s="52"/>
      <c r="AGJ63" s="52"/>
      <c r="AGK63" s="52"/>
      <c r="AGL63" s="52"/>
      <c r="AGM63" s="52"/>
      <c r="AGN63" s="52"/>
      <c r="AGO63" s="52"/>
      <c r="AGP63" s="52"/>
      <c r="AGQ63" s="52"/>
      <c r="AGR63" s="52"/>
      <c r="AGS63" s="52"/>
      <c r="AGT63" s="52"/>
      <c r="AGU63" s="52"/>
      <c r="AGV63" s="52"/>
      <c r="AGW63" s="52"/>
      <c r="AGX63" s="52"/>
      <c r="AGY63" s="52"/>
      <c r="AGZ63" s="52"/>
      <c r="AHA63" s="52"/>
      <c r="AHB63" s="52"/>
      <c r="AHC63" s="52"/>
      <c r="AHD63" s="52"/>
      <c r="AHE63" s="52"/>
      <c r="AHF63" s="52"/>
      <c r="AHG63" s="52"/>
      <c r="AHH63" s="52"/>
      <c r="AHI63" s="52"/>
      <c r="AHJ63" s="52"/>
      <c r="AHK63" s="52"/>
      <c r="AHL63" s="52"/>
      <c r="AHM63" s="52"/>
      <c r="AHN63" s="52"/>
      <c r="AHO63" s="52"/>
      <c r="AHP63" s="52"/>
      <c r="AHQ63" s="52"/>
      <c r="AHR63" s="52"/>
      <c r="AHS63" s="52"/>
      <c r="AHT63" s="52"/>
      <c r="AHU63" s="52"/>
      <c r="AHV63" s="52"/>
      <c r="AHW63" s="52"/>
      <c r="AHX63" s="52"/>
      <c r="AHY63" s="52"/>
      <c r="AHZ63" s="52"/>
      <c r="AIA63" s="52"/>
      <c r="AIB63" s="52"/>
      <c r="AIC63" s="52"/>
      <c r="AID63" s="52"/>
      <c r="AIE63" s="52"/>
      <c r="AIF63" s="52"/>
      <c r="AIG63" s="52"/>
      <c r="AIH63" s="52"/>
      <c r="AII63" s="52"/>
      <c r="AIJ63" s="52"/>
      <c r="AIK63" s="52"/>
      <c r="AIL63" s="52"/>
      <c r="AIM63" s="52"/>
      <c r="AIN63" s="52"/>
      <c r="AIO63" s="52"/>
      <c r="AIP63" s="52"/>
      <c r="AIQ63" s="52"/>
      <c r="AIR63" s="52"/>
      <c r="AIS63" s="52"/>
      <c r="AIT63" s="52"/>
      <c r="AIU63" s="52"/>
      <c r="AIV63" s="52"/>
      <c r="AIW63" s="52"/>
      <c r="AIX63" s="52"/>
      <c r="AIY63" s="52"/>
      <c r="AIZ63" s="52"/>
      <c r="AJA63" s="52"/>
      <c r="AJB63" s="52"/>
      <c r="AJC63" s="52"/>
      <c r="AJD63" s="52"/>
      <c r="AJE63" s="52"/>
      <c r="AJF63" s="52"/>
      <c r="AJG63" s="52"/>
      <c r="AJH63" s="52"/>
      <c r="AJI63" s="52"/>
      <c r="AJJ63" s="52"/>
      <c r="AJK63" s="52"/>
      <c r="AJL63" s="52"/>
      <c r="AJM63" s="52"/>
      <c r="AJN63" s="52"/>
      <c r="AJO63" s="52"/>
      <c r="AJP63" s="52"/>
      <c r="AJQ63" s="52"/>
      <c r="AJR63" s="52"/>
      <c r="AJS63" s="52"/>
      <c r="AJT63" s="52"/>
      <c r="AJU63" s="52"/>
      <c r="AJV63" s="52"/>
      <c r="AJW63" s="52"/>
      <c r="AJX63" s="52"/>
      <c r="AJY63" s="52"/>
      <c r="AJZ63" s="52"/>
      <c r="AKA63" s="52"/>
      <c r="AKB63" s="52"/>
      <c r="AKC63" s="52"/>
      <c r="AKD63" s="52"/>
      <c r="AKE63" s="52"/>
      <c r="AKF63" s="52"/>
      <c r="AKG63" s="52"/>
      <c r="AKH63" s="52"/>
      <c r="AKI63" s="52"/>
      <c r="AKJ63" s="52"/>
      <c r="AKK63" s="52"/>
      <c r="AKL63" s="52"/>
      <c r="AKM63" s="52"/>
      <c r="AKN63" s="52"/>
      <c r="AKO63" s="52"/>
      <c r="AKP63" s="52"/>
      <c r="AKQ63" s="52"/>
      <c r="AKR63" s="52"/>
      <c r="AKS63" s="52"/>
      <c r="AKT63" s="52"/>
      <c r="AKU63" s="52"/>
      <c r="AKV63" s="52"/>
      <c r="AKW63" s="52"/>
      <c r="AKX63" s="52"/>
      <c r="AKY63" s="52"/>
      <c r="AKZ63" s="52"/>
      <c r="ALA63" s="52"/>
      <c r="ALB63" s="52"/>
      <c r="ALC63" s="52"/>
      <c r="ALD63" s="52"/>
      <c r="ALE63" s="52"/>
      <c r="ALF63" s="52"/>
      <c r="ALG63" s="52"/>
      <c r="ALH63" s="52"/>
      <c r="ALI63" s="52"/>
      <c r="ALJ63" s="52"/>
      <c r="ALK63" s="52"/>
      <c r="ALL63" s="52"/>
      <c r="ALM63" s="52"/>
      <c r="ALN63" s="52"/>
      <c r="ALO63" s="52"/>
      <c r="ALP63" s="52"/>
      <c r="ALQ63" s="52"/>
      <c r="ALR63" s="52"/>
      <c r="ALS63" s="52"/>
      <c r="ALT63" s="52"/>
      <c r="ALU63" s="52"/>
      <c r="ALV63" s="52"/>
      <c r="ALW63" s="52"/>
      <c r="ALX63" s="52"/>
      <c r="ALY63" s="52"/>
      <c r="ALZ63" s="52"/>
      <c r="AMA63" s="52"/>
      <c r="AMB63" s="52"/>
      <c r="AMC63" s="52"/>
      <c r="AMD63" s="52"/>
      <c r="AME63" s="52"/>
      <c r="AMF63" s="52"/>
      <c r="AMG63" s="52"/>
      <c r="AMH63" s="52"/>
      <c r="AMI63" s="52"/>
      <c r="AMJ63" s="52"/>
      <c r="AMK63" s="52"/>
      <c r="AML63" s="52"/>
      <c r="AMM63" s="52"/>
      <c r="AMN63" s="52"/>
      <c r="AMO63" s="52"/>
      <c r="AMP63" s="52"/>
      <c r="AMQ63" s="52"/>
      <c r="AMR63" s="52"/>
      <c r="AMS63" s="52"/>
      <c r="AMT63" s="52"/>
      <c r="AMU63" s="52"/>
      <c r="AMV63" s="52"/>
      <c r="AMW63" s="52"/>
      <c r="AMX63" s="52"/>
      <c r="AMY63" s="52"/>
      <c r="AMZ63" s="52"/>
      <c r="ANA63" s="52"/>
      <c r="ANB63" s="52"/>
      <c r="ANC63" s="52"/>
      <c r="AND63" s="52"/>
      <c r="ANE63" s="52"/>
      <c r="ANF63" s="52"/>
      <c r="ANG63" s="52"/>
      <c r="ANH63" s="52"/>
      <c r="ANI63" s="52"/>
      <c r="ANJ63" s="52"/>
      <c r="ANK63" s="52"/>
      <c r="ANL63" s="52"/>
      <c r="ANM63" s="52"/>
      <c r="ANN63" s="52"/>
      <c r="ANO63" s="52"/>
      <c r="ANP63" s="52"/>
      <c r="ANQ63" s="52"/>
      <c r="ANR63" s="52"/>
      <c r="ANS63" s="52"/>
      <c r="ANT63" s="52"/>
      <c r="ANU63" s="52"/>
      <c r="ANV63" s="52"/>
      <c r="ANW63" s="52"/>
      <c r="ANX63" s="52"/>
      <c r="ANY63" s="52"/>
      <c r="ANZ63" s="52"/>
      <c r="AOA63" s="52"/>
      <c r="AOB63" s="52"/>
      <c r="AOC63" s="52"/>
      <c r="AOD63" s="52"/>
      <c r="AOE63" s="52"/>
      <c r="AOF63" s="52"/>
      <c r="AOG63" s="52"/>
      <c r="AOH63" s="52"/>
      <c r="AOI63" s="52"/>
      <c r="AOJ63" s="52"/>
      <c r="AOK63" s="52"/>
      <c r="AOL63" s="52"/>
      <c r="AOM63" s="52"/>
      <c r="AON63" s="52"/>
      <c r="AOO63" s="52"/>
      <c r="AOP63" s="52"/>
      <c r="AOQ63" s="52"/>
      <c r="AOR63" s="52"/>
      <c r="AOS63" s="52"/>
      <c r="AOT63" s="52"/>
      <c r="AOU63" s="52"/>
      <c r="AOV63" s="52"/>
      <c r="AOW63" s="52"/>
      <c r="AOX63" s="52"/>
      <c r="AOY63" s="52"/>
      <c r="AOZ63" s="52"/>
      <c r="APA63" s="52"/>
      <c r="APB63" s="52"/>
      <c r="APC63" s="52"/>
      <c r="APD63" s="52"/>
      <c r="APE63" s="52"/>
      <c r="APF63" s="52"/>
      <c r="APG63" s="52"/>
      <c r="APH63" s="52"/>
      <c r="API63" s="52"/>
      <c r="APJ63" s="52"/>
      <c r="APK63" s="52"/>
      <c r="APL63" s="52"/>
      <c r="APM63" s="52"/>
      <c r="APN63" s="52"/>
      <c r="APO63" s="52"/>
      <c r="APP63" s="52"/>
      <c r="APQ63" s="52"/>
      <c r="APR63" s="52"/>
      <c r="APS63" s="52"/>
      <c r="APT63" s="52"/>
      <c r="APU63" s="52"/>
      <c r="APV63" s="52"/>
      <c r="APW63" s="52"/>
      <c r="APX63" s="52"/>
      <c r="APY63" s="52"/>
      <c r="APZ63" s="52"/>
      <c r="AQA63" s="52"/>
      <c r="AQB63" s="52"/>
      <c r="AQC63" s="52"/>
      <c r="AQD63" s="52"/>
      <c r="AQE63" s="52"/>
      <c r="AQF63" s="52"/>
      <c r="AQG63" s="52"/>
      <c r="AQH63" s="52"/>
      <c r="AQI63" s="52"/>
      <c r="AQJ63" s="52"/>
      <c r="AQK63" s="52"/>
      <c r="AQL63" s="52"/>
      <c r="AQM63" s="52"/>
      <c r="AQN63" s="52"/>
      <c r="AQO63" s="52"/>
      <c r="AQP63" s="52"/>
      <c r="AQQ63" s="52"/>
      <c r="AQR63" s="52"/>
      <c r="AQS63" s="52"/>
      <c r="AQT63" s="52"/>
      <c r="AQU63" s="52"/>
      <c r="AQV63" s="52"/>
      <c r="AQW63" s="52"/>
      <c r="AQX63" s="52"/>
      <c r="AQY63" s="52"/>
      <c r="AQZ63" s="52"/>
      <c r="ARA63" s="52"/>
      <c r="ARB63" s="52"/>
      <c r="ARC63" s="52"/>
      <c r="ARD63" s="52"/>
      <c r="ARE63" s="52"/>
      <c r="ARF63" s="52"/>
      <c r="ARG63" s="52"/>
      <c r="ARH63" s="52"/>
      <c r="ARI63" s="52"/>
      <c r="ARJ63" s="52"/>
      <c r="ARK63" s="52"/>
      <c r="ARL63" s="52"/>
      <c r="ARM63" s="52"/>
      <c r="ARN63" s="52"/>
      <c r="ARO63" s="52"/>
      <c r="ARP63" s="52"/>
      <c r="ARQ63" s="52"/>
      <c r="ARR63" s="52"/>
      <c r="ARS63" s="52"/>
      <c r="ART63" s="52"/>
      <c r="ARU63" s="52"/>
      <c r="ARV63" s="52"/>
      <c r="ARW63" s="52"/>
      <c r="ARX63" s="52"/>
      <c r="ARY63" s="52"/>
      <c r="ARZ63" s="52"/>
      <c r="ASA63" s="52"/>
      <c r="ASB63" s="52"/>
      <c r="ASC63" s="52"/>
      <c r="ASD63" s="52"/>
      <c r="ASE63" s="52"/>
      <c r="ASF63" s="52"/>
      <c r="ASG63" s="52"/>
      <c r="ASH63" s="52"/>
      <c r="ASI63" s="52"/>
      <c r="ASJ63" s="52"/>
      <c r="ASK63" s="52"/>
      <c r="ASL63" s="52"/>
      <c r="ASM63" s="52"/>
      <c r="ASN63" s="52"/>
      <c r="ASO63" s="52"/>
      <c r="ASP63" s="52"/>
      <c r="ASQ63" s="52"/>
      <c r="ASR63" s="52"/>
      <c r="ASS63" s="52"/>
      <c r="AST63" s="52"/>
      <c r="ASU63" s="52"/>
      <c r="ASV63" s="52"/>
      <c r="ASW63" s="52"/>
      <c r="ASX63" s="52"/>
      <c r="ASY63" s="52"/>
      <c r="ASZ63" s="52"/>
      <c r="ATA63" s="52"/>
      <c r="ATB63" s="52"/>
      <c r="ATC63" s="52"/>
      <c r="ATD63" s="52"/>
      <c r="ATE63" s="52"/>
      <c r="ATF63" s="52"/>
      <c r="ATG63" s="52"/>
      <c r="ATH63" s="52"/>
      <c r="ATI63" s="52"/>
      <c r="ATJ63" s="52"/>
      <c r="ATK63" s="52"/>
      <c r="ATL63" s="52"/>
      <c r="ATM63" s="52"/>
      <c r="ATN63" s="52"/>
      <c r="ATO63" s="52"/>
      <c r="ATP63" s="52"/>
      <c r="ATQ63" s="52"/>
      <c r="ATR63" s="52"/>
      <c r="ATS63" s="52"/>
      <c r="ATT63" s="52"/>
      <c r="ATU63" s="52"/>
      <c r="ATV63" s="52"/>
      <c r="ATW63" s="52"/>
      <c r="ATX63" s="52"/>
      <c r="ATY63" s="52"/>
      <c r="ATZ63" s="52"/>
      <c r="AUA63" s="52"/>
      <c r="AUB63" s="52"/>
      <c r="AUC63" s="52"/>
      <c r="AUD63" s="52"/>
      <c r="AUE63" s="52"/>
      <c r="AUF63" s="52"/>
      <c r="AUG63" s="52"/>
      <c r="AUH63" s="52"/>
      <c r="AUI63" s="52"/>
      <c r="AUJ63" s="52"/>
      <c r="AUK63" s="52"/>
      <c r="AUL63" s="52"/>
      <c r="AUM63" s="52"/>
      <c r="AUN63" s="52"/>
      <c r="AUO63" s="52"/>
      <c r="AUP63" s="52"/>
      <c r="AUQ63" s="52"/>
      <c r="AUR63" s="52"/>
      <c r="AUS63" s="52"/>
      <c r="AUT63" s="52"/>
      <c r="AUU63" s="52"/>
      <c r="AUV63" s="52"/>
      <c r="AUW63" s="52"/>
      <c r="AUX63" s="52"/>
      <c r="AUY63" s="52"/>
      <c r="AUZ63" s="52"/>
      <c r="AVA63" s="52"/>
      <c r="AVB63" s="52"/>
      <c r="AVC63" s="52"/>
      <c r="AVD63" s="52"/>
      <c r="AVE63" s="52"/>
      <c r="AVF63" s="52"/>
      <c r="AVG63" s="52"/>
      <c r="AVH63" s="52"/>
      <c r="AVI63" s="52"/>
      <c r="AVJ63" s="52"/>
      <c r="AVK63" s="52"/>
      <c r="AVL63" s="52"/>
      <c r="AVM63" s="52"/>
      <c r="AVN63" s="52"/>
      <c r="AVO63" s="52"/>
      <c r="AVP63" s="52"/>
      <c r="AVQ63" s="52"/>
      <c r="AVR63" s="52"/>
      <c r="AVS63" s="52"/>
      <c r="AVT63" s="52"/>
      <c r="AVU63" s="52"/>
      <c r="AVV63" s="52"/>
      <c r="AVW63" s="52"/>
      <c r="AVX63" s="52"/>
      <c r="AVY63" s="52"/>
      <c r="AVZ63" s="52"/>
      <c r="AWA63" s="52"/>
      <c r="AWB63" s="52"/>
      <c r="AWC63" s="52"/>
      <c r="AWD63" s="52"/>
      <c r="AWE63" s="52"/>
      <c r="AWF63" s="52"/>
      <c r="AWG63" s="52"/>
      <c r="AWH63" s="52"/>
      <c r="AWI63" s="52"/>
      <c r="AWJ63" s="52"/>
      <c r="AWK63" s="52"/>
      <c r="AWL63" s="52"/>
      <c r="AWM63" s="52"/>
      <c r="AWN63" s="52"/>
      <c r="AWO63" s="52"/>
      <c r="AWP63" s="52"/>
      <c r="AWQ63" s="52"/>
      <c r="AWR63" s="52"/>
      <c r="AWS63" s="52"/>
      <c r="AWT63" s="52"/>
      <c r="AWU63" s="52"/>
      <c r="AWV63" s="52"/>
      <c r="AWW63" s="52"/>
      <c r="AWX63" s="52"/>
      <c r="AWY63" s="52"/>
      <c r="AWZ63" s="52"/>
      <c r="AXA63" s="52"/>
      <c r="AXB63" s="52"/>
      <c r="AXC63" s="52"/>
      <c r="AXD63" s="52"/>
      <c r="AXE63" s="52"/>
      <c r="AXF63" s="52"/>
      <c r="AXG63" s="52"/>
      <c r="AXH63" s="52"/>
      <c r="AXI63" s="52"/>
      <c r="AXJ63" s="52"/>
      <c r="AXK63" s="52"/>
      <c r="AXL63" s="52"/>
      <c r="AXM63" s="52"/>
      <c r="AXN63" s="52"/>
      <c r="AXO63" s="52"/>
      <c r="AXP63" s="52"/>
      <c r="AXQ63" s="52"/>
      <c r="AXR63" s="52"/>
      <c r="AXS63" s="52"/>
      <c r="AXT63" s="52"/>
      <c r="AXU63" s="52"/>
      <c r="AXV63" s="52"/>
      <c r="AXW63" s="52"/>
      <c r="AXX63" s="52"/>
      <c r="AXY63" s="52"/>
      <c r="AXZ63" s="52"/>
      <c r="AYA63" s="52"/>
      <c r="AYB63" s="52"/>
      <c r="AYC63" s="52"/>
      <c r="AYD63" s="52"/>
      <c r="AYE63" s="52"/>
      <c r="AYF63" s="52"/>
      <c r="AYG63" s="52"/>
      <c r="AYH63" s="52"/>
      <c r="AYI63" s="52"/>
      <c r="AYJ63" s="52"/>
      <c r="AYK63" s="52"/>
      <c r="AYL63" s="52"/>
      <c r="AYM63" s="52"/>
      <c r="AYN63" s="52"/>
      <c r="AYO63" s="52"/>
      <c r="AYP63" s="52"/>
      <c r="AYQ63" s="52"/>
      <c r="AYR63" s="52"/>
      <c r="AYS63" s="52"/>
      <c r="AYT63" s="52"/>
      <c r="AYU63" s="52"/>
      <c r="AYV63" s="52"/>
      <c r="AYW63" s="52"/>
      <c r="AYX63" s="52"/>
      <c r="AYY63" s="52"/>
      <c r="AYZ63" s="52"/>
      <c r="AZA63" s="52"/>
      <c r="AZB63" s="52"/>
      <c r="AZC63" s="52"/>
      <c r="AZD63" s="52"/>
      <c r="AZE63" s="52"/>
      <c r="AZF63" s="52"/>
      <c r="AZG63" s="52"/>
      <c r="AZH63" s="52"/>
      <c r="AZI63" s="52"/>
      <c r="AZJ63" s="52"/>
      <c r="AZK63" s="52"/>
      <c r="AZL63" s="52"/>
      <c r="AZM63" s="52"/>
      <c r="AZN63" s="52"/>
      <c r="AZO63" s="52"/>
      <c r="AZP63" s="52"/>
      <c r="AZQ63" s="52"/>
      <c r="AZR63" s="52"/>
      <c r="AZS63" s="52"/>
      <c r="AZT63" s="52"/>
      <c r="AZU63" s="52"/>
      <c r="AZV63" s="52"/>
      <c r="AZW63" s="52"/>
      <c r="AZX63" s="52"/>
      <c r="AZY63" s="52"/>
      <c r="AZZ63" s="52"/>
      <c r="BAA63" s="52"/>
      <c r="BAB63" s="52"/>
      <c r="BAC63" s="52"/>
      <c r="BAD63" s="52"/>
      <c r="BAE63" s="52"/>
      <c r="BAF63" s="52"/>
      <c r="BAG63" s="52"/>
      <c r="BAH63" s="52"/>
      <c r="BAI63" s="52"/>
      <c r="BAJ63" s="52"/>
      <c r="BAK63" s="52"/>
      <c r="BAL63" s="52"/>
      <c r="BAM63" s="52"/>
      <c r="BAN63" s="52"/>
      <c r="BAO63" s="52"/>
      <c r="BAP63" s="52"/>
      <c r="BAQ63" s="52"/>
      <c r="BAR63" s="52"/>
      <c r="BAS63" s="52"/>
      <c r="BAT63" s="52"/>
      <c r="BAU63" s="52"/>
      <c r="BAV63" s="52"/>
      <c r="BAW63" s="52"/>
      <c r="BAX63" s="52"/>
      <c r="BAY63" s="52"/>
      <c r="BAZ63" s="52"/>
      <c r="BBA63" s="52"/>
      <c r="BBB63" s="52"/>
      <c r="BBC63" s="52"/>
      <c r="BBD63" s="52"/>
      <c r="BBE63" s="52"/>
      <c r="BBF63" s="52"/>
      <c r="BBG63" s="52"/>
      <c r="BBH63" s="52"/>
      <c r="BBI63" s="52"/>
      <c r="BBJ63" s="52"/>
      <c r="BBK63" s="52"/>
      <c r="BBL63" s="52"/>
      <c r="BBM63" s="52"/>
      <c r="BBN63" s="52"/>
      <c r="BBO63" s="52"/>
      <c r="BBP63" s="52"/>
      <c r="BBQ63" s="52"/>
      <c r="BBR63" s="52"/>
      <c r="BBS63" s="52"/>
      <c r="BBT63" s="52"/>
      <c r="BBU63" s="52"/>
      <c r="BBV63" s="52"/>
      <c r="BBW63" s="52"/>
      <c r="BBX63" s="52"/>
      <c r="BBY63" s="52"/>
      <c r="BBZ63" s="52"/>
      <c r="BCA63" s="52"/>
      <c r="BCB63" s="52"/>
      <c r="BCC63" s="52"/>
      <c r="BCD63" s="52"/>
      <c r="BCE63" s="52"/>
      <c r="BCF63" s="52"/>
      <c r="BCG63" s="52"/>
      <c r="BCH63" s="52"/>
      <c r="BCI63" s="52"/>
      <c r="BCJ63" s="52"/>
      <c r="BCK63" s="52"/>
      <c r="BCL63" s="52"/>
      <c r="BCM63" s="52"/>
      <c r="BCN63" s="52"/>
      <c r="BCO63" s="52"/>
      <c r="BCP63" s="52"/>
      <c r="BCQ63" s="52"/>
      <c r="BCR63" s="52"/>
      <c r="BCS63" s="52"/>
      <c r="BCT63" s="52"/>
      <c r="BCU63" s="52"/>
      <c r="BCV63" s="52"/>
      <c r="BCW63" s="52"/>
      <c r="BCX63" s="52"/>
      <c r="BCY63" s="52"/>
      <c r="BCZ63" s="52"/>
      <c r="BDA63" s="52"/>
      <c r="BDB63" s="52"/>
      <c r="BDC63" s="52"/>
      <c r="BDD63" s="52"/>
      <c r="BDE63" s="52"/>
      <c r="BDF63" s="52"/>
      <c r="BDG63" s="52"/>
      <c r="BDH63" s="52"/>
      <c r="BDI63" s="52"/>
      <c r="BDJ63" s="52"/>
      <c r="BDK63" s="52"/>
      <c r="BDL63" s="52"/>
      <c r="BDM63" s="52"/>
      <c r="BDN63" s="52"/>
      <c r="BDO63" s="52"/>
      <c r="BDP63" s="52"/>
      <c r="BDQ63" s="52"/>
      <c r="BDR63" s="52"/>
      <c r="BDS63" s="52"/>
      <c r="BDT63" s="52"/>
      <c r="BDU63" s="52"/>
      <c r="BDV63" s="52"/>
      <c r="BDW63" s="52"/>
      <c r="BDX63" s="52"/>
      <c r="BDY63" s="52"/>
      <c r="BDZ63" s="52"/>
      <c r="BEA63" s="52"/>
      <c r="BEB63" s="52"/>
      <c r="BEC63" s="52"/>
      <c r="BED63" s="52"/>
      <c r="BEE63" s="52"/>
      <c r="BEF63" s="52"/>
      <c r="BEG63" s="52"/>
      <c r="BEH63" s="52"/>
      <c r="BEI63" s="52"/>
      <c r="BEJ63" s="52"/>
      <c r="BEK63" s="52"/>
      <c r="BEL63" s="52"/>
      <c r="BEM63" s="52"/>
      <c r="BEN63" s="52"/>
      <c r="BEO63" s="52"/>
      <c r="BEP63" s="52"/>
      <c r="BEQ63" s="52"/>
      <c r="BER63" s="52"/>
      <c r="BES63" s="52"/>
      <c r="BET63" s="52"/>
      <c r="BEU63" s="52"/>
      <c r="BEV63" s="52"/>
      <c r="BEW63" s="52"/>
      <c r="BEX63" s="52"/>
      <c r="BEY63" s="52"/>
      <c r="BEZ63" s="52"/>
      <c r="BFA63" s="52"/>
      <c r="BFB63" s="52"/>
      <c r="BFC63" s="52"/>
      <c r="BFD63" s="52"/>
      <c r="BFE63" s="52"/>
      <c r="BFF63" s="52"/>
      <c r="BFG63" s="52"/>
      <c r="BFH63" s="52"/>
      <c r="BFI63" s="52"/>
      <c r="BFJ63" s="52"/>
      <c r="BFK63" s="52"/>
      <c r="BFL63" s="52"/>
      <c r="BFM63" s="52"/>
      <c r="BFN63" s="52"/>
      <c r="BFO63" s="52"/>
      <c r="BFP63" s="52"/>
      <c r="BFQ63" s="52"/>
      <c r="BFR63" s="52"/>
      <c r="BFS63" s="52"/>
      <c r="BFT63" s="52"/>
      <c r="BFU63" s="52"/>
      <c r="BFV63" s="52"/>
      <c r="BFW63" s="52"/>
      <c r="BFX63" s="52"/>
      <c r="BFY63" s="52"/>
      <c r="BFZ63" s="52"/>
      <c r="BGA63" s="52"/>
      <c r="BGB63" s="52"/>
      <c r="BGC63" s="52"/>
      <c r="BGD63" s="52"/>
      <c r="BGE63" s="52"/>
      <c r="BGF63" s="52"/>
      <c r="BGG63" s="52"/>
      <c r="BGH63" s="52"/>
      <c r="BGI63" s="52"/>
      <c r="BGJ63" s="52"/>
      <c r="BGK63" s="52"/>
      <c r="BGL63" s="52"/>
      <c r="BGM63" s="52"/>
      <c r="BGN63" s="52"/>
      <c r="BGO63" s="52"/>
      <c r="BGP63" s="52"/>
      <c r="BGQ63" s="52"/>
      <c r="BGR63" s="52"/>
      <c r="BGS63" s="52"/>
      <c r="BGT63" s="52"/>
      <c r="BGU63" s="52"/>
      <c r="BGV63" s="52"/>
      <c r="BGW63" s="52"/>
      <c r="BGX63" s="52"/>
      <c r="BGY63" s="52"/>
      <c r="BGZ63" s="52"/>
      <c r="BHA63" s="52"/>
      <c r="BHB63" s="52"/>
      <c r="BHC63" s="52"/>
      <c r="BHD63" s="52"/>
      <c r="BHE63" s="52"/>
      <c r="BHF63" s="52"/>
      <c r="BHG63" s="52"/>
      <c r="BHH63" s="52"/>
      <c r="BHI63" s="52"/>
      <c r="BHJ63" s="52"/>
      <c r="BHK63" s="52"/>
      <c r="BHL63" s="52"/>
      <c r="BHM63" s="52"/>
      <c r="BHN63" s="52"/>
      <c r="BHO63" s="52"/>
      <c r="BHP63" s="52"/>
      <c r="BHQ63" s="52"/>
      <c r="BHR63" s="52"/>
      <c r="BHS63" s="52"/>
      <c r="BHT63" s="52"/>
      <c r="BHU63" s="52"/>
      <c r="BHV63" s="52"/>
      <c r="BHW63" s="52"/>
      <c r="BHX63" s="52"/>
      <c r="BHY63" s="52"/>
      <c r="BHZ63" s="52"/>
      <c r="BIA63" s="52"/>
      <c r="BIB63" s="52"/>
      <c r="BIC63" s="52"/>
      <c r="BID63" s="52"/>
      <c r="BIE63" s="52"/>
      <c r="BIF63" s="52"/>
      <c r="BIG63" s="52"/>
      <c r="BIH63" s="52"/>
      <c r="BII63" s="52"/>
      <c r="BIJ63" s="52"/>
      <c r="BIK63" s="52"/>
      <c r="BIL63" s="52"/>
      <c r="BIM63" s="52"/>
      <c r="BIN63" s="52"/>
      <c r="BIO63" s="52"/>
      <c r="BIP63" s="52"/>
      <c r="BIQ63" s="52"/>
      <c r="BIR63" s="52"/>
      <c r="BIS63" s="52"/>
      <c r="BIT63" s="52"/>
      <c r="BIU63" s="52"/>
      <c r="BIV63" s="52"/>
      <c r="BIW63" s="52"/>
      <c r="BIX63" s="52"/>
      <c r="BIY63" s="52"/>
      <c r="BIZ63" s="52"/>
      <c r="BJA63" s="52"/>
      <c r="BJB63" s="52"/>
      <c r="BJC63" s="52"/>
      <c r="BJD63" s="52"/>
      <c r="BJE63" s="52"/>
      <c r="BJF63" s="52"/>
      <c r="BJG63" s="52"/>
      <c r="BJH63" s="52"/>
      <c r="BJI63" s="52"/>
      <c r="BJJ63" s="52"/>
      <c r="BJK63" s="52"/>
      <c r="BJL63" s="52"/>
      <c r="BJM63" s="52"/>
      <c r="BJN63" s="52"/>
      <c r="BJO63" s="52"/>
      <c r="BJP63" s="52"/>
      <c r="BJQ63" s="52"/>
      <c r="BJR63" s="52"/>
      <c r="BJS63" s="52"/>
      <c r="BJT63" s="52"/>
      <c r="BJU63" s="52"/>
      <c r="BJV63" s="52"/>
      <c r="BJW63" s="52"/>
      <c r="BJX63" s="52"/>
      <c r="BJY63" s="52"/>
      <c r="BJZ63" s="52"/>
      <c r="BKA63" s="52"/>
      <c r="BKB63" s="52"/>
      <c r="BKC63" s="52"/>
      <c r="BKD63" s="52"/>
      <c r="BKE63" s="52"/>
      <c r="BKF63" s="52"/>
      <c r="BKG63" s="52"/>
      <c r="BKH63" s="52"/>
      <c r="BKI63" s="52"/>
      <c r="BKJ63" s="52"/>
      <c r="BKK63" s="52"/>
      <c r="BKL63" s="52"/>
      <c r="BKM63" s="52"/>
      <c r="BKN63" s="52"/>
      <c r="BKO63" s="52"/>
      <c r="BKP63" s="52"/>
      <c r="BKQ63" s="52"/>
      <c r="BKR63" s="52"/>
      <c r="BKS63" s="52"/>
      <c r="BKT63" s="52"/>
      <c r="BKU63" s="52"/>
      <c r="BKV63" s="52"/>
      <c r="BKW63" s="52"/>
      <c r="BKX63" s="52"/>
      <c r="BKY63" s="52"/>
      <c r="BKZ63" s="52"/>
      <c r="BLA63" s="52"/>
      <c r="BLB63" s="52"/>
      <c r="BLC63" s="52"/>
      <c r="BLD63" s="52"/>
      <c r="BLE63" s="52"/>
      <c r="BLF63" s="52"/>
      <c r="BLG63" s="52"/>
      <c r="BLH63" s="52"/>
      <c r="BLI63" s="52"/>
      <c r="BLJ63" s="52"/>
      <c r="BLK63" s="52"/>
      <c r="BLL63" s="52"/>
      <c r="BLM63" s="52"/>
      <c r="BLN63" s="52"/>
      <c r="BLO63" s="52"/>
      <c r="BLP63" s="52"/>
      <c r="BLQ63" s="52"/>
      <c r="BLR63" s="52"/>
      <c r="BLS63" s="52"/>
      <c r="BLT63" s="52"/>
      <c r="BLU63" s="52"/>
      <c r="BLV63" s="52"/>
      <c r="BLW63" s="52"/>
      <c r="BLX63" s="52"/>
      <c r="BLY63" s="52"/>
      <c r="BLZ63" s="52"/>
      <c r="BMA63" s="52"/>
      <c r="BMB63" s="52"/>
      <c r="BMC63" s="52"/>
      <c r="BMD63" s="52"/>
      <c r="BME63" s="52"/>
      <c r="BMF63" s="52"/>
      <c r="BMG63" s="52"/>
      <c r="BMH63" s="52"/>
      <c r="BMI63" s="52"/>
      <c r="BMJ63" s="52"/>
      <c r="BMK63" s="52"/>
      <c r="BML63" s="52"/>
      <c r="BMM63" s="52"/>
      <c r="BMN63" s="52"/>
      <c r="BMO63" s="52"/>
      <c r="BMP63" s="52"/>
      <c r="BMQ63" s="52"/>
      <c r="BMR63" s="52"/>
      <c r="BMS63" s="52"/>
      <c r="BMT63" s="52"/>
      <c r="BMU63" s="52"/>
      <c r="BMV63" s="52"/>
      <c r="BMW63" s="52"/>
      <c r="BMX63" s="52"/>
      <c r="BMY63" s="52"/>
      <c r="BMZ63" s="52"/>
      <c r="BNA63" s="52"/>
      <c r="BNB63" s="52"/>
      <c r="BNC63" s="52"/>
      <c r="BND63" s="52"/>
      <c r="BNE63" s="52"/>
      <c r="BNF63" s="52"/>
      <c r="BNG63" s="52"/>
      <c r="BNH63" s="52"/>
      <c r="BNI63" s="52"/>
      <c r="BNJ63" s="52"/>
      <c r="BNK63" s="52"/>
      <c r="BNL63" s="52"/>
      <c r="BNM63" s="52"/>
      <c r="BNN63" s="52"/>
      <c r="BNO63" s="52"/>
      <c r="BNP63" s="52"/>
      <c r="BNQ63" s="52"/>
      <c r="BNR63" s="52"/>
      <c r="BNS63" s="52"/>
      <c r="BNT63" s="52"/>
      <c r="BNU63" s="52"/>
      <c r="BNV63" s="52"/>
      <c r="BNW63" s="52"/>
      <c r="BNX63" s="52"/>
      <c r="BNY63" s="52"/>
      <c r="BNZ63" s="52"/>
      <c r="BOA63" s="52"/>
      <c r="BOB63" s="52"/>
      <c r="BOC63" s="52"/>
      <c r="BOD63" s="52"/>
      <c r="BOE63" s="52"/>
      <c r="BOF63" s="52"/>
      <c r="BOG63" s="52"/>
      <c r="BOH63" s="52"/>
      <c r="BOI63" s="52"/>
      <c r="BOJ63" s="52"/>
      <c r="BOK63" s="52"/>
      <c r="BOL63" s="52"/>
      <c r="BOM63" s="52"/>
      <c r="BON63" s="52"/>
      <c r="BOO63" s="52"/>
      <c r="BOP63" s="52"/>
      <c r="BOQ63" s="52"/>
    </row>
    <row r="64" spans="1:1759" s="25" customFormat="1" ht="32.25" customHeight="1" x14ac:dyDescent="0.2">
      <c r="A64" s="6"/>
      <c r="B64" s="6"/>
      <c r="C64" s="6"/>
      <c r="D64" s="7"/>
      <c r="E64" s="16" t="s">
        <v>12</v>
      </c>
      <c r="F64" s="12"/>
      <c r="G64" s="12"/>
      <c r="H64" s="9">
        <f>H66+H65+H67</f>
        <v>1546543</v>
      </c>
      <c r="I64" s="9">
        <f>I66+I65+I67</f>
        <v>-2615</v>
      </c>
      <c r="J64" s="9">
        <f t="shared" ref="J64" si="16">J66+J65+J67</f>
        <v>1543928</v>
      </c>
      <c r="K64" s="6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  <c r="JV64" s="52"/>
      <c r="JW64" s="52"/>
      <c r="JX64" s="52"/>
      <c r="JY64" s="52"/>
      <c r="JZ64" s="52"/>
      <c r="KA64" s="52"/>
      <c r="KB64" s="52"/>
      <c r="KC64" s="52"/>
      <c r="KD64" s="52"/>
      <c r="KE64" s="52"/>
      <c r="KF64" s="52"/>
      <c r="KG64" s="52"/>
      <c r="KH64" s="52"/>
      <c r="KI64" s="52"/>
      <c r="KJ64" s="52"/>
      <c r="KK64" s="52"/>
      <c r="KL64" s="52"/>
      <c r="KM64" s="52"/>
      <c r="KN64" s="52"/>
      <c r="KO64" s="52"/>
      <c r="KP64" s="52"/>
      <c r="KQ64" s="52"/>
      <c r="KR64" s="52"/>
      <c r="KS64" s="52"/>
      <c r="KT64" s="52"/>
      <c r="KU64" s="52"/>
      <c r="KV64" s="52"/>
      <c r="KW64" s="52"/>
      <c r="KX64" s="52"/>
      <c r="KY64" s="52"/>
      <c r="KZ64" s="52"/>
      <c r="LA64" s="52"/>
      <c r="LB64" s="52"/>
      <c r="LC64" s="52"/>
      <c r="LD64" s="52"/>
      <c r="LE64" s="52"/>
      <c r="LF64" s="52"/>
      <c r="LG64" s="52"/>
      <c r="LH64" s="52"/>
      <c r="LI64" s="52"/>
      <c r="LJ64" s="52"/>
      <c r="LK64" s="52"/>
      <c r="LL64" s="52"/>
      <c r="LM64" s="52"/>
      <c r="LN64" s="52"/>
      <c r="LO64" s="52"/>
      <c r="LP64" s="52"/>
      <c r="LQ64" s="52"/>
      <c r="LR64" s="52"/>
      <c r="LS64" s="52"/>
      <c r="LT64" s="52"/>
      <c r="LU64" s="52"/>
      <c r="LV64" s="52"/>
      <c r="LW64" s="52"/>
      <c r="LX64" s="52"/>
      <c r="LY64" s="52"/>
      <c r="LZ64" s="52"/>
      <c r="MA64" s="52"/>
      <c r="MB64" s="52"/>
      <c r="MC64" s="52"/>
      <c r="MD64" s="52"/>
      <c r="ME64" s="52"/>
      <c r="MF64" s="52"/>
      <c r="MG64" s="52"/>
      <c r="MH64" s="52"/>
      <c r="MI64" s="52"/>
      <c r="MJ64" s="52"/>
      <c r="MK64" s="52"/>
      <c r="ML64" s="52"/>
      <c r="MM64" s="52"/>
      <c r="MN64" s="52"/>
      <c r="MO64" s="52"/>
      <c r="MP64" s="52"/>
      <c r="MQ64" s="52"/>
      <c r="MR64" s="52"/>
      <c r="MS64" s="52"/>
      <c r="MT64" s="52"/>
      <c r="MU64" s="52"/>
      <c r="MV64" s="52"/>
      <c r="MW64" s="52"/>
      <c r="MX64" s="52"/>
      <c r="MY64" s="52"/>
      <c r="MZ64" s="52"/>
      <c r="NA64" s="52"/>
      <c r="NB64" s="52"/>
      <c r="NC64" s="52"/>
      <c r="ND64" s="52"/>
      <c r="NE64" s="52"/>
      <c r="NF64" s="52"/>
      <c r="NG64" s="52"/>
      <c r="NH64" s="52"/>
      <c r="NI64" s="52"/>
      <c r="NJ64" s="52"/>
      <c r="NK64" s="52"/>
      <c r="NL64" s="52"/>
      <c r="NM64" s="52"/>
      <c r="NN64" s="52"/>
      <c r="NO64" s="52"/>
      <c r="NP64" s="52"/>
      <c r="NQ64" s="52"/>
      <c r="NR64" s="52"/>
      <c r="NS64" s="52"/>
      <c r="NT64" s="52"/>
      <c r="NU64" s="52"/>
      <c r="NV64" s="52"/>
      <c r="NW64" s="52"/>
      <c r="NX64" s="52"/>
      <c r="NY64" s="52"/>
      <c r="NZ64" s="52"/>
      <c r="OA64" s="52"/>
      <c r="OB64" s="52"/>
      <c r="OC64" s="52"/>
      <c r="OD64" s="52"/>
      <c r="OE64" s="52"/>
      <c r="OF64" s="52"/>
      <c r="OG64" s="52"/>
      <c r="OH64" s="52"/>
      <c r="OI64" s="52"/>
      <c r="OJ64" s="52"/>
      <c r="OK64" s="52"/>
      <c r="OL64" s="52"/>
      <c r="OM64" s="52"/>
      <c r="ON64" s="52"/>
      <c r="OO64" s="52"/>
      <c r="OP64" s="52"/>
      <c r="OQ64" s="52"/>
      <c r="OR64" s="52"/>
      <c r="OS64" s="52"/>
      <c r="OT64" s="52"/>
      <c r="OU64" s="52"/>
      <c r="OV64" s="52"/>
      <c r="OW64" s="52"/>
      <c r="OX64" s="52"/>
      <c r="OY64" s="52"/>
      <c r="OZ64" s="52"/>
      <c r="PA64" s="52"/>
      <c r="PB64" s="52"/>
      <c r="PC64" s="52"/>
      <c r="PD64" s="52"/>
      <c r="PE64" s="52"/>
      <c r="PF64" s="52"/>
      <c r="PG64" s="52"/>
      <c r="PH64" s="52"/>
      <c r="PI64" s="52"/>
      <c r="PJ64" s="52"/>
      <c r="PK64" s="52"/>
      <c r="PL64" s="52"/>
      <c r="PM64" s="52"/>
      <c r="PN64" s="52"/>
      <c r="PO64" s="52"/>
      <c r="PP64" s="52"/>
      <c r="PQ64" s="52"/>
      <c r="PR64" s="52"/>
      <c r="PS64" s="52"/>
      <c r="PT64" s="52"/>
      <c r="PU64" s="52"/>
      <c r="PV64" s="52"/>
      <c r="PW64" s="52"/>
      <c r="PX64" s="52"/>
      <c r="PY64" s="52"/>
      <c r="PZ64" s="52"/>
      <c r="QA64" s="52"/>
      <c r="QB64" s="52"/>
      <c r="QC64" s="52"/>
      <c r="QD64" s="52"/>
      <c r="QE64" s="52"/>
      <c r="QF64" s="52"/>
      <c r="QG64" s="52"/>
      <c r="QH64" s="52"/>
      <c r="QI64" s="52"/>
      <c r="QJ64" s="52"/>
      <c r="QK64" s="52"/>
      <c r="QL64" s="52"/>
      <c r="QM64" s="52"/>
      <c r="QN64" s="52"/>
      <c r="QO64" s="52"/>
      <c r="QP64" s="52"/>
      <c r="QQ64" s="52"/>
      <c r="QR64" s="52"/>
      <c r="QS64" s="52"/>
      <c r="QT64" s="52"/>
      <c r="QU64" s="52"/>
      <c r="QV64" s="52"/>
      <c r="QW64" s="52"/>
      <c r="QX64" s="52"/>
      <c r="QY64" s="52"/>
      <c r="QZ64" s="52"/>
      <c r="RA64" s="52"/>
      <c r="RB64" s="52"/>
      <c r="RC64" s="52"/>
      <c r="RD64" s="52"/>
      <c r="RE64" s="52"/>
      <c r="RF64" s="52"/>
      <c r="RG64" s="52"/>
      <c r="RH64" s="52"/>
      <c r="RI64" s="52"/>
      <c r="RJ64" s="52"/>
      <c r="RK64" s="52"/>
      <c r="RL64" s="52"/>
      <c r="RM64" s="52"/>
      <c r="RN64" s="52"/>
      <c r="RO64" s="52"/>
      <c r="RP64" s="52"/>
      <c r="RQ64" s="52"/>
      <c r="RR64" s="52"/>
      <c r="RS64" s="52"/>
      <c r="RT64" s="52"/>
      <c r="RU64" s="52"/>
      <c r="RV64" s="52"/>
      <c r="RW64" s="52"/>
      <c r="RX64" s="52"/>
      <c r="RY64" s="52"/>
      <c r="RZ64" s="52"/>
      <c r="SA64" s="52"/>
      <c r="SB64" s="52"/>
      <c r="SC64" s="52"/>
      <c r="SD64" s="52"/>
      <c r="SE64" s="52"/>
      <c r="SF64" s="52"/>
      <c r="SG64" s="52"/>
      <c r="SH64" s="52"/>
      <c r="SI64" s="52"/>
      <c r="SJ64" s="52"/>
      <c r="SK64" s="52"/>
      <c r="SL64" s="52"/>
      <c r="SM64" s="52"/>
      <c r="SN64" s="52"/>
      <c r="SO64" s="52"/>
      <c r="SP64" s="52"/>
      <c r="SQ64" s="52"/>
      <c r="SR64" s="52"/>
      <c r="SS64" s="52"/>
      <c r="ST64" s="52"/>
      <c r="SU64" s="52"/>
      <c r="SV64" s="52"/>
      <c r="SW64" s="52"/>
      <c r="SX64" s="52"/>
      <c r="SY64" s="52"/>
      <c r="SZ64" s="52"/>
      <c r="TA64" s="52"/>
      <c r="TB64" s="52"/>
      <c r="TC64" s="52"/>
      <c r="TD64" s="52"/>
      <c r="TE64" s="52"/>
      <c r="TF64" s="52"/>
      <c r="TG64" s="52"/>
      <c r="TH64" s="52"/>
      <c r="TI64" s="52"/>
      <c r="TJ64" s="52"/>
      <c r="TK64" s="52"/>
      <c r="TL64" s="52"/>
      <c r="TM64" s="52"/>
      <c r="TN64" s="52"/>
      <c r="TO64" s="52"/>
      <c r="TP64" s="52"/>
      <c r="TQ64" s="52"/>
      <c r="TR64" s="52"/>
      <c r="TS64" s="52"/>
      <c r="TT64" s="52"/>
      <c r="TU64" s="52"/>
      <c r="TV64" s="52"/>
      <c r="TW64" s="52"/>
      <c r="TX64" s="52"/>
      <c r="TY64" s="52"/>
      <c r="TZ64" s="52"/>
      <c r="UA64" s="52"/>
      <c r="UB64" s="52"/>
      <c r="UC64" s="52"/>
      <c r="UD64" s="52"/>
      <c r="UE64" s="52"/>
      <c r="UF64" s="52"/>
      <c r="UG64" s="52"/>
      <c r="UH64" s="52"/>
      <c r="UI64" s="52"/>
      <c r="UJ64" s="52"/>
      <c r="UK64" s="52"/>
      <c r="UL64" s="52"/>
      <c r="UM64" s="52"/>
      <c r="UN64" s="52"/>
      <c r="UO64" s="52"/>
      <c r="UP64" s="52"/>
      <c r="UQ64" s="52"/>
      <c r="UR64" s="52"/>
      <c r="US64" s="52"/>
      <c r="UT64" s="52"/>
      <c r="UU64" s="52"/>
      <c r="UV64" s="52"/>
      <c r="UW64" s="52"/>
      <c r="UX64" s="52"/>
      <c r="UY64" s="52"/>
      <c r="UZ64" s="52"/>
      <c r="VA64" s="52"/>
      <c r="VB64" s="52"/>
      <c r="VC64" s="52"/>
      <c r="VD64" s="52"/>
      <c r="VE64" s="52"/>
      <c r="VF64" s="52"/>
      <c r="VG64" s="52"/>
      <c r="VH64" s="52"/>
      <c r="VI64" s="52"/>
      <c r="VJ64" s="52"/>
      <c r="VK64" s="52"/>
      <c r="VL64" s="52"/>
      <c r="VM64" s="52"/>
      <c r="VN64" s="52"/>
      <c r="VO64" s="52"/>
      <c r="VP64" s="52"/>
      <c r="VQ64" s="52"/>
      <c r="VR64" s="52"/>
      <c r="VS64" s="52"/>
      <c r="VT64" s="52"/>
      <c r="VU64" s="52"/>
      <c r="VV64" s="52"/>
      <c r="VW64" s="52"/>
      <c r="VX64" s="52"/>
      <c r="VY64" s="52"/>
      <c r="VZ64" s="52"/>
      <c r="WA64" s="52"/>
      <c r="WB64" s="52"/>
      <c r="WC64" s="52"/>
      <c r="WD64" s="52"/>
      <c r="WE64" s="52"/>
      <c r="WF64" s="52"/>
      <c r="WG64" s="52"/>
      <c r="WH64" s="52"/>
      <c r="WI64" s="52"/>
      <c r="WJ64" s="52"/>
      <c r="WK64" s="52"/>
      <c r="WL64" s="52"/>
      <c r="WM64" s="52"/>
      <c r="WN64" s="52"/>
      <c r="WO64" s="52"/>
      <c r="WP64" s="52"/>
      <c r="WQ64" s="52"/>
      <c r="WR64" s="52"/>
      <c r="WS64" s="52"/>
      <c r="WT64" s="52"/>
      <c r="WU64" s="52"/>
      <c r="WV64" s="52"/>
      <c r="WW64" s="52"/>
      <c r="WX64" s="52"/>
      <c r="WY64" s="52"/>
      <c r="WZ64" s="52"/>
      <c r="XA64" s="52"/>
      <c r="XB64" s="52"/>
      <c r="XC64" s="52"/>
      <c r="XD64" s="52"/>
      <c r="XE64" s="52"/>
      <c r="XF64" s="52"/>
      <c r="XG64" s="52"/>
      <c r="XH64" s="52"/>
      <c r="XI64" s="52"/>
      <c r="XJ64" s="52"/>
      <c r="XK64" s="52"/>
      <c r="XL64" s="52"/>
      <c r="XM64" s="52"/>
      <c r="XN64" s="52"/>
      <c r="XO64" s="52"/>
      <c r="XP64" s="52"/>
      <c r="XQ64" s="52"/>
      <c r="XR64" s="52"/>
      <c r="XS64" s="52"/>
      <c r="XT64" s="52"/>
      <c r="XU64" s="52"/>
      <c r="XV64" s="52"/>
      <c r="XW64" s="52"/>
      <c r="XX64" s="52"/>
      <c r="XY64" s="52"/>
      <c r="XZ64" s="52"/>
      <c r="YA64" s="52"/>
      <c r="YB64" s="52"/>
      <c r="YC64" s="52"/>
      <c r="YD64" s="52"/>
      <c r="YE64" s="52"/>
      <c r="YF64" s="52"/>
      <c r="YG64" s="52"/>
      <c r="YH64" s="52"/>
      <c r="YI64" s="52"/>
      <c r="YJ64" s="52"/>
      <c r="YK64" s="52"/>
      <c r="YL64" s="52"/>
      <c r="YM64" s="52"/>
      <c r="YN64" s="52"/>
      <c r="YO64" s="52"/>
      <c r="YP64" s="52"/>
      <c r="YQ64" s="52"/>
      <c r="YR64" s="52"/>
      <c r="YS64" s="52"/>
      <c r="YT64" s="52"/>
      <c r="YU64" s="52"/>
      <c r="YV64" s="52"/>
      <c r="YW64" s="52"/>
      <c r="YX64" s="52"/>
      <c r="YY64" s="52"/>
      <c r="YZ64" s="52"/>
      <c r="ZA64" s="52"/>
      <c r="ZB64" s="52"/>
      <c r="ZC64" s="52"/>
      <c r="ZD64" s="52"/>
      <c r="ZE64" s="52"/>
      <c r="ZF64" s="52"/>
      <c r="ZG64" s="52"/>
      <c r="ZH64" s="52"/>
      <c r="ZI64" s="52"/>
      <c r="ZJ64" s="52"/>
      <c r="ZK64" s="52"/>
      <c r="ZL64" s="52"/>
      <c r="ZM64" s="52"/>
      <c r="ZN64" s="52"/>
      <c r="ZO64" s="52"/>
      <c r="ZP64" s="52"/>
      <c r="ZQ64" s="52"/>
      <c r="ZR64" s="52"/>
      <c r="ZS64" s="52"/>
      <c r="ZT64" s="52"/>
      <c r="ZU64" s="52"/>
      <c r="ZV64" s="52"/>
      <c r="ZW64" s="52"/>
      <c r="ZX64" s="52"/>
      <c r="ZY64" s="52"/>
      <c r="ZZ64" s="52"/>
      <c r="AAA64" s="52"/>
      <c r="AAB64" s="52"/>
      <c r="AAC64" s="52"/>
      <c r="AAD64" s="52"/>
      <c r="AAE64" s="52"/>
      <c r="AAF64" s="52"/>
      <c r="AAG64" s="52"/>
      <c r="AAH64" s="52"/>
      <c r="AAI64" s="52"/>
      <c r="AAJ64" s="52"/>
      <c r="AAK64" s="52"/>
      <c r="AAL64" s="52"/>
      <c r="AAM64" s="52"/>
      <c r="AAN64" s="52"/>
      <c r="AAO64" s="52"/>
      <c r="AAP64" s="52"/>
      <c r="AAQ64" s="52"/>
      <c r="AAR64" s="52"/>
      <c r="AAS64" s="52"/>
      <c r="AAT64" s="52"/>
      <c r="AAU64" s="52"/>
      <c r="AAV64" s="52"/>
      <c r="AAW64" s="52"/>
      <c r="AAX64" s="52"/>
      <c r="AAY64" s="52"/>
      <c r="AAZ64" s="52"/>
      <c r="ABA64" s="52"/>
      <c r="ABB64" s="52"/>
      <c r="ABC64" s="52"/>
      <c r="ABD64" s="52"/>
      <c r="ABE64" s="52"/>
      <c r="ABF64" s="52"/>
      <c r="ABG64" s="52"/>
      <c r="ABH64" s="52"/>
      <c r="ABI64" s="52"/>
      <c r="ABJ64" s="52"/>
      <c r="ABK64" s="52"/>
      <c r="ABL64" s="52"/>
      <c r="ABM64" s="52"/>
      <c r="ABN64" s="52"/>
      <c r="ABO64" s="52"/>
      <c r="ABP64" s="52"/>
      <c r="ABQ64" s="52"/>
      <c r="ABR64" s="52"/>
      <c r="ABS64" s="52"/>
      <c r="ABT64" s="52"/>
      <c r="ABU64" s="52"/>
      <c r="ABV64" s="52"/>
      <c r="ABW64" s="52"/>
      <c r="ABX64" s="52"/>
      <c r="ABY64" s="52"/>
      <c r="ABZ64" s="52"/>
      <c r="ACA64" s="52"/>
      <c r="ACB64" s="52"/>
      <c r="ACC64" s="52"/>
      <c r="ACD64" s="52"/>
      <c r="ACE64" s="52"/>
      <c r="ACF64" s="52"/>
      <c r="ACG64" s="52"/>
      <c r="ACH64" s="52"/>
      <c r="ACI64" s="52"/>
      <c r="ACJ64" s="52"/>
      <c r="ACK64" s="52"/>
      <c r="ACL64" s="52"/>
      <c r="ACM64" s="52"/>
      <c r="ACN64" s="52"/>
      <c r="ACO64" s="52"/>
      <c r="ACP64" s="52"/>
      <c r="ACQ64" s="52"/>
      <c r="ACR64" s="52"/>
      <c r="ACS64" s="52"/>
      <c r="ACT64" s="52"/>
      <c r="ACU64" s="52"/>
      <c r="ACV64" s="52"/>
      <c r="ACW64" s="52"/>
      <c r="ACX64" s="52"/>
      <c r="ACY64" s="52"/>
      <c r="ACZ64" s="52"/>
      <c r="ADA64" s="52"/>
      <c r="ADB64" s="52"/>
      <c r="ADC64" s="52"/>
      <c r="ADD64" s="52"/>
      <c r="ADE64" s="52"/>
      <c r="ADF64" s="52"/>
      <c r="ADG64" s="52"/>
      <c r="ADH64" s="52"/>
      <c r="ADI64" s="52"/>
      <c r="ADJ64" s="52"/>
      <c r="ADK64" s="52"/>
      <c r="ADL64" s="52"/>
      <c r="ADM64" s="52"/>
      <c r="ADN64" s="52"/>
      <c r="ADO64" s="52"/>
      <c r="ADP64" s="52"/>
      <c r="ADQ64" s="52"/>
      <c r="ADR64" s="52"/>
      <c r="ADS64" s="52"/>
      <c r="ADT64" s="52"/>
      <c r="ADU64" s="52"/>
      <c r="ADV64" s="52"/>
      <c r="ADW64" s="52"/>
      <c r="ADX64" s="52"/>
      <c r="ADY64" s="52"/>
      <c r="ADZ64" s="52"/>
      <c r="AEA64" s="52"/>
      <c r="AEB64" s="52"/>
      <c r="AEC64" s="52"/>
      <c r="AED64" s="52"/>
      <c r="AEE64" s="52"/>
      <c r="AEF64" s="52"/>
      <c r="AEG64" s="52"/>
      <c r="AEH64" s="52"/>
      <c r="AEI64" s="52"/>
      <c r="AEJ64" s="52"/>
      <c r="AEK64" s="52"/>
      <c r="AEL64" s="52"/>
      <c r="AEM64" s="52"/>
      <c r="AEN64" s="52"/>
      <c r="AEO64" s="52"/>
      <c r="AEP64" s="52"/>
      <c r="AEQ64" s="52"/>
      <c r="AER64" s="52"/>
      <c r="AES64" s="52"/>
      <c r="AET64" s="52"/>
      <c r="AEU64" s="52"/>
      <c r="AEV64" s="52"/>
      <c r="AEW64" s="52"/>
      <c r="AEX64" s="52"/>
      <c r="AEY64" s="52"/>
      <c r="AEZ64" s="52"/>
      <c r="AFA64" s="52"/>
      <c r="AFB64" s="52"/>
      <c r="AFC64" s="52"/>
      <c r="AFD64" s="52"/>
      <c r="AFE64" s="52"/>
      <c r="AFF64" s="52"/>
      <c r="AFG64" s="52"/>
      <c r="AFH64" s="52"/>
      <c r="AFI64" s="52"/>
      <c r="AFJ64" s="52"/>
      <c r="AFK64" s="52"/>
      <c r="AFL64" s="52"/>
      <c r="AFM64" s="52"/>
      <c r="AFN64" s="52"/>
      <c r="AFO64" s="52"/>
      <c r="AFP64" s="52"/>
      <c r="AFQ64" s="52"/>
      <c r="AFR64" s="52"/>
      <c r="AFS64" s="52"/>
      <c r="AFT64" s="52"/>
      <c r="AFU64" s="52"/>
      <c r="AFV64" s="52"/>
      <c r="AFW64" s="52"/>
      <c r="AFX64" s="52"/>
      <c r="AFY64" s="52"/>
      <c r="AFZ64" s="52"/>
      <c r="AGA64" s="52"/>
      <c r="AGB64" s="52"/>
      <c r="AGC64" s="52"/>
      <c r="AGD64" s="52"/>
      <c r="AGE64" s="52"/>
      <c r="AGF64" s="52"/>
      <c r="AGG64" s="52"/>
      <c r="AGH64" s="52"/>
      <c r="AGI64" s="52"/>
      <c r="AGJ64" s="52"/>
      <c r="AGK64" s="52"/>
      <c r="AGL64" s="52"/>
      <c r="AGM64" s="52"/>
      <c r="AGN64" s="52"/>
      <c r="AGO64" s="52"/>
      <c r="AGP64" s="52"/>
      <c r="AGQ64" s="52"/>
      <c r="AGR64" s="52"/>
      <c r="AGS64" s="52"/>
      <c r="AGT64" s="52"/>
      <c r="AGU64" s="52"/>
      <c r="AGV64" s="52"/>
      <c r="AGW64" s="52"/>
      <c r="AGX64" s="52"/>
      <c r="AGY64" s="52"/>
      <c r="AGZ64" s="52"/>
      <c r="AHA64" s="52"/>
      <c r="AHB64" s="52"/>
      <c r="AHC64" s="52"/>
      <c r="AHD64" s="52"/>
      <c r="AHE64" s="52"/>
      <c r="AHF64" s="52"/>
      <c r="AHG64" s="52"/>
      <c r="AHH64" s="52"/>
      <c r="AHI64" s="52"/>
      <c r="AHJ64" s="52"/>
      <c r="AHK64" s="52"/>
      <c r="AHL64" s="52"/>
      <c r="AHM64" s="52"/>
      <c r="AHN64" s="52"/>
      <c r="AHO64" s="52"/>
      <c r="AHP64" s="52"/>
      <c r="AHQ64" s="52"/>
      <c r="AHR64" s="52"/>
      <c r="AHS64" s="52"/>
      <c r="AHT64" s="52"/>
      <c r="AHU64" s="52"/>
      <c r="AHV64" s="52"/>
      <c r="AHW64" s="52"/>
      <c r="AHX64" s="52"/>
      <c r="AHY64" s="52"/>
      <c r="AHZ64" s="52"/>
      <c r="AIA64" s="52"/>
      <c r="AIB64" s="52"/>
      <c r="AIC64" s="52"/>
      <c r="AID64" s="52"/>
      <c r="AIE64" s="52"/>
      <c r="AIF64" s="52"/>
      <c r="AIG64" s="52"/>
      <c r="AIH64" s="52"/>
      <c r="AII64" s="52"/>
      <c r="AIJ64" s="52"/>
      <c r="AIK64" s="52"/>
      <c r="AIL64" s="52"/>
      <c r="AIM64" s="52"/>
      <c r="AIN64" s="52"/>
      <c r="AIO64" s="52"/>
      <c r="AIP64" s="52"/>
      <c r="AIQ64" s="52"/>
      <c r="AIR64" s="52"/>
      <c r="AIS64" s="52"/>
      <c r="AIT64" s="52"/>
      <c r="AIU64" s="52"/>
      <c r="AIV64" s="52"/>
      <c r="AIW64" s="52"/>
      <c r="AIX64" s="52"/>
      <c r="AIY64" s="52"/>
      <c r="AIZ64" s="52"/>
      <c r="AJA64" s="52"/>
      <c r="AJB64" s="52"/>
      <c r="AJC64" s="52"/>
      <c r="AJD64" s="52"/>
      <c r="AJE64" s="52"/>
      <c r="AJF64" s="52"/>
      <c r="AJG64" s="52"/>
      <c r="AJH64" s="52"/>
      <c r="AJI64" s="52"/>
      <c r="AJJ64" s="52"/>
      <c r="AJK64" s="52"/>
      <c r="AJL64" s="52"/>
      <c r="AJM64" s="52"/>
      <c r="AJN64" s="52"/>
      <c r="AJO64" s="52"/>
      <c r="AJP64" s="52"/>
      <c r="AJQ64" s="52"/>
      <c r="AJR64" s="52"/>
      <c r="AJS64" s="52"/>
      <c r="AJT64" s="52"/>
      <c r="AJU64" s="52"/>
      <c r="AJV64" s="52"/>
      <c r="AJW64" s="52"/>
      <c r="AJX64" s="52"/>
      <c r="AJY64" s="52"/>
      <c r="AJZ64" s="52"/>
      <c r="AKA64" s="52"/>
      <c r="AKB64" s="52"/>
      <c r="AKC64" s="52"/>
      <c r="AKD64" s="52"/>
      <c r="AKE64" s="52"/>
      <c r="AKF64" s="52"/>
      <c r="AKG64" s="52"/>
      <c r="AKH64" s="52"/>
      <c r="AKI64" s="52"/>
      <c r="AKJ64" s="52"/>
      <c r="AKK64" s="52"/>
      <c r="AKL64" s="52"/>
      <c r="AKM64" s="52"/>
      <c r="AKN64" s="52"/>
      <c r="AKO64" s="52"/>
      <c r="AKP64" s="52"/>
      <c r="AKQ64" s="52"/>
      <c r="AKR64" s="52"/>
      <c r="AKS64" s="52"/>
      <c r="AKT64" s="52"/>
      <c r="AKU64" s="52"/>
      <c r="AKV64" s="52"/>
      <c r="AKW64" s="52"/>
      <c r="AKX64" s="52"/>
      <c r="AKY64" s="52"/>
      <c r="AKZ64" s="52"/>
      <c r="ALA64" s="52"/>
      <c r="ALB64" s="52"/>
      <c r="ALC64" s="52"/>
      <c r="ALD64" s="52"/>
      <c r="ALE64" s="52"/>
      <c r="ALF64" s="52"/>
      <c r="ALG64" s="52"/>
      <c r="ALH64" s="52"/>
      <c r="ALI64" s="52"/>
      <c r="ALJ64" s="52"/>
      <c r="ALK64" s="52"/>
      <c r="ALL64" s="52"/>
      <c r="ALM64" s="52"/>
      <c r="ALN64" s="52"/>
      <c r="ALO64" s="52"/>
      <c r="ALP64" s="52"/>
      <c r="ALQ64" s="52"/>
      <c r="ALR64" s="52"/>
      <c r="ALS64" s="52"/>
      <c r="ALT64" s="52"/>
      <c r="ALU64" s="52"/>
      <c r="ALV64" s="52"/>
      <c r="ALW64" s="52"/>
      <c r="ALX64" s="52"/>
      <c r="ALY64" s="52"/>
      <c r="ALZ64" s="52"/>
      <c r="AMA64" s="52"/>
      <c r="AMB64" s="52"/>
      <c r="AMC64" s="52"/>
      <c r="AMD64" s="52"/>
      <c r="AME64" s="52"/>
      <c r="AMF64" s="52"/>
      <c r="AMG64" s="52"/>
      <c r="AMH64" s="52"/>
      <c r="AMI64" s="52"/>
      <c r="AMJ64" s="52"/>
      <c r="AMK64" s="52"/>
      <c r="AML64" s="52"/>
      <c r="AMM64" s="52"/>
      <c r="AMN64" s="52"/>
      <c r="AMO64" s="52"/>
      <c r="AMP64" s="52"/>
      <c r="AMQ64" s="52"/>
      <c r="AMR64" s="52"/>
      <c r="AMS64" s="52"/>
      <c r="AMT64" s="52"/>
      <c r="AMU64" s="52"/>
      <c r="AMV64" s="52"/>
      <c r="AMW64" s="52"/>
      <c r="AMX64" s="52"/>
      <c r="AMY64" s="52"/>
      <c r="AMZ64" s="52"/>
      <c r="ANA64" s="52"/>
      <c r="ANB64" s="52"/>
      <c r="ANC64" s="52"/>
      <c r="AND64" s="52"/>
      <c r="ANE64" s="52"/>
      <c r="ANF64" s="52"/>
      <c r="ANG64" s="52"/>
      <c r="ANH64" s="52"/>
      <c r="ANI64" s="52"/>
      <c r="ANJ64" s="52"/>
      <c r="ANK64" s="52"/>
      <c r="ANL64" s="52"/>
      <c r="ANM64" s="52"/>
      <c r="ANN64" s="52"/>
      <c r="ANO64" s="52"/>
      <c r="ANP64" s="52"/>
      <c r="ANQ64" s="52"/>
      <c r="ANR64" s="52"/>
      <c r="ANS64" s="52"/>
      <c r="ANT64" s="52"/>
      <c r="ANU64" s="52"/>
      <c r="ANV64" s="52"/>
      <c r="ANW64" s="52"/>
      <c r="ANX64" s="52"/>
      <c r="ANY64" s="52"/>
      <c r="ANZ64" s="52"/>
      <c r="AOA64" s="52"/>
      <c r="AOB64" s="52"/>
      <c r="AOC64" s="52"/>
      <c r="AOD64" s="52"/>
      <c r="AOE64" s="52"/>
      <c r="AOF64" s="52"/>
      <c r="AOG64" s="52"/>
      <c r="AOH64" s="52"/>
      <c r="AOI64" s="52"/>
      <c r="AOJ64" s="52"/>
      <c r="AOK64" s="52"/>
      <c r="AOL64" s="52"/>
      <c r="AOM64" s="52"/>
      <c r="AON64" s="52"/>
      <c r="AOO64" s="52"/>
      <c r="AOP64" s="52"/>
      <c r="AOQ64" s="52"/>
      <c r="AOR64" s="52"/>
      <c r="AOS64" s="52"/>
      <c r="AOT64" s="52"/>
      <c r="AOU64" s="52"/>
      <c r="AOV64" s="52"/>
      <c r="AOW64" s="52"/>
      <c r="AOX64" s="52"/>
      <c r="AOY64" s="52"/>
      <c r="AOZ64" s="52"/>
      <c r="APA64" s="52"/>
      <c r="APB64" s="52"/>
      <c r="APC64" s="52"/>
      <c r="APD64" s="52"/>
      <c r="APE64" s="52"/>
      <c r="APF64" s="52"/>
      <c r="APG64" s="52"/>
      <c r="APH64" s="52"/>
      <c r="API64" s="52"/>
      <c r="APJ64" s="52"/>
      <c r="APK64" s="52"/>
      <c r="APL64" s="52"/>
      <c r="APM64" s="52"/>
      <c r="APN64" s="52"/>
      <c r="APO64" s="52"/>
      <c r="APP64" s="52"/>
      <c r="APQ64" s="52"/>
      <c r="APR64" s="52"/>
      <c r="APS64" s="52"/>
      <c r="APT64" s="52"/>
      <c r="APU64" s="52"/>
      <c r="APV64" s="52"/>
      <c r="APW64" s="52"/>
      <c r="APX64" s="52"/>
      <c r="APY64" s="52"/>
      <c r="APZ64" s="52"/>
      <c r="AQA64" s="52"/>
      <c r="AQB64" s="52"/>
      <c r="AQC64" s="52"/>
      <c r="AQD64" s="52"/>
      <c r="AQE64" s="52"/>
      <c r="AQF64" s="52"/>
      <c r="AQG64" s="52"/>
      <c r="AQH64" s="52"/>
      <c r="AQI64" s="52"/>
      <c r="AQJ64" s="52"/>
      <c r="AQK64" s="52"/>
      <c r="AQL64" s="52"/>
      <c r="AQM64" s="52"/>
      <c r="AQN64" s="52"/>
      <c r="AQO64" s="52"/>
      <c r="AQP64" s="52"/>
      <c r="AQQ64" s="52"/>
      <c r="AQR64" s="52"/>
      <c r="AQS64" s="52"/>
      <c r="AQT64" s="52"/>
      <c r="AQU64" s="52"/>
      <c r="AQV64" s="52"/>
      <c r="AQW64" s="52"/>
      <c r="AQX64" s="52"/>
      <c r="AQY64" s="52"/>
      <c r="AQZ64" s="52"/>
      <c r="ARA64" s="52"/>
      <c r="ARB64" s="52"/>
      <c r="ARC64" s="52"/>
      <c r="ARD64" s="52"/>
      <c r="ARE64" s="52"/>
      <c r="ARF64" s="52"/>
      <c r="ARG64" s="52"/>
      <c r="ARH64" s="52"/>
      <c r="ARI64" s="52"/>
      <c r="ARJ64" s="52"/>
      <c r="ARK64" s="52"/>
      <c r="ARL64" s="52"/>
      <c r="ARM64" s="52"/>
      <c r="ARN64" s="52"/>
      <c r="ARO64" s="52"/>
      <c r="ARP64" s="52"/>
      <c r="ARQ64" s="52"/>
      <c r="ARR64" s="52"/>
      <c r="ARS64" s="52"/>
      <c r="ART64" s="52"/>
      <c r="ARU64" s="52"/>
      <c r="ARV64" s="52"/>
      <c r="ARW64" s="52"/>
      <c r="ARX64" s="52"/>
      <c r="ARY64" s="52"/>
      <c r="ARZ64" s="52"/>
      <c r="ASA64" s="52"/>
      <c r="ASB64" s="52"/>
      <c r="ASC64" s="52"/>
      <c r="ASD64" s="52"/>
      <c r="ASE64" s="52"/>
      <c r="ASF64" s="52"/>
      <c r="ASG64" s="52"/>
      <c r="ASH64" s="52"/>
      <c r="ASI64" s="52"/>
      <c r="ASJ64" s="52"/>
      <c r="ASK64" s="52"/>
      <c r="ASL64" s="52"/>
      <c r="ASM64" s="52"/>
      <c r="ASN64" s="52"/>
      <c r="ASO64" s="52"/>
      <c r="ASP64" s="52"/>
      <c r="ASQ64" s="52"/>
      <c r="ASR64" s="52"/>
      <c r="ASS64" s="52"/>
      <c r="AST64" s="52"/>
      <c r="ASU64" s="52"/>
      <c r="ASV64" s="52"/>
      <c r="ASW64" s="52"/>
      <c r="ASX64" s="52"/>
      <c r="ASY64" s="52"/>
      <c r="ASZ64" s="52"/>
      <c r="ATA64" s="52"/>
      <c r="ATB64" s="52"/>
      <c r="ATC64" s="52"/>
      <c r="ATD64" s="52"/>
      <c r="ATE64" s="52"/>
      <c r="ATF64" s="52"/>
      <c r="ATG64" s="52"/>
      <c r="ATH64" s="52"/>
      <c r="ATI64" s="52"/>
      <c r="ATJ64" s="52"/>
      <c r="ATK64" s="52"/>
      <c r="ATL64" s="52"/>
      <c r="ATM64" s="52"/>
      <c r="ATN64" s="52"/>
      <c r="ATO64" s="52"/>
      <c r="ATP64" s="52"/>
      <c r="ATQ64" s="52"/>
      <c r="ATR64" s="52"/>
      <c r="ATS64" s="52"/>
      <c r="ATT64" s="52"/>
      <c r="ATU64" s="52"/>
      <c r="ATV64" s="52"/>
      <c r="ATW64" s="52"/>
      <c r="ATX64" s="52"/>
      <c r="ATY64" s="52"/>
      <c r="ATZ64" s="52"/>
      <c r="AUA64" s="52"/>
      <c r="AUB64" s="52"/>
      <c r="AUC64" s="52"/>
      <c r="AUD64" s="52"/>
      <c r="AUE64" s="52"/>
      <c r="AUF64" s="52"/>
      <c r="AUG64" s="52"/>
      <c r="AUH64" s="52"/>
      <c r="AUI64" s="52"/>
      <c r="AUJ64" s="52"/>
      <c r="AUK64" s="52"/>
      <c r="AUL64" s="52"/>
      <c r="AUM64" s="52"/>
      <c r="AUN64" s="52"/>
      <c r="AUO64" s="52"/>
      <c r="AUP64" s="52"/>
      <c r="AUQ64" s="52"/>
      <c r="AUR64" s="52"/>
      <c r="AUS64" s="52"/>
      <c r="AUT64" s="52"/>
      <c r="AUU64" s="52"/>
      <c r="AUV64" s="52"/>
      <c r="AUW64" s="52"/>
      <c r="AUX64" s="52"/>
      <c r="AUY64" s="52"/>
      <c r="AUZ64" s="52"/>
      <c r="AVA64" s="52"/>
      <c r="AVB64" s="52"/>
      <c r="AVC64" s="52"/>
      <c r="AVD64" s="52"/>
      <c r="AVE64" s="52"/>
      <c r="AVF64" s="52"/>
      <c r="AVG64" s="52"/>
      <c r="AVH64" s="52"/>
      <c r="AVI64" s="52"/>
      <c r="AVJ64" s="52"/>
      <c r="AVK64" s="52"/>
      <c r="AVL64" s="52"/>
      <c r="AVM64" s="52"/>
      <c r="AVN64" s="52"/>
      <c r="AVO64" s="52"/>
      <c r="AVP64" s="52"/>
      <c r="AVQ64" s="52"/>
      <c r="AVR64" s="52"/>
      <c r="AVS64" s="52"/>
      <c r="AVT64" s="52"/>
      <c r="AVU64" s="52"/>
      <c r="AVV64" s="52"/>
      <c r="AVW64" s="52"/>
      <c r="AVX64" s="52"/>
      <c r="AVY64" s="52"/>
      <c r="AVZ64" s="52"/>
      <c r="AWA64" s="52"/>
      <c r="AWB64" s="52"/>
      <c r="AWC64" s="52"/>
      <c r="AWD64" s="52"/>
      <c r="AWE64" s="52"/>
      <c r="AWF64" s="52"/>
      <c r="AWG64" s="52"/>
      <c r="AWH64" s="52"/>
      <c r="AWI64" s="52"/>
      <c r="AWJ64" s="52"/>
      <c r="AWK64" s="52"/>
      <c r="AWL64" s="52"/>
      <c r="AWM64" s="52"/>
      <c r="AWN64" s="52"/>
      <c r="AWO64" s="52"/>
      <c r="AWP64" s="52"/>
      <c r="AWQ64" s="52"/>
      <c r="AWR64" s="52"/>
      <c r="AWS64" s="52"/>
      <c r="AWT64" s="52"/>
      <c r="AWU64" s="52"/>
      <c r="AWV64" s="52"/>
      <c r="AWW64" s="52"/>
      <c r="AWX64" s="52"/>
      <c r="AWY64" s="52"/>
      <c r="AWZ64" s="52"/>
      <c r="AXA64" s="52"/>
      <c r="AXB64" s="52"/>
      <c r="AXC64" s="52"/>
      <c r="AXD64" s="52"/>
      <c r="AXE64" s="52"/>
      <c r="AXF64" s="52"/>
      <c r="AXG64" s="52"/>
      <c r="AXH64" s="52"/>
      <c r="AXI64" s="52"/>
      <c r="AXJ64" s="52"/>
      <c r="AXK64" s="52"/>
      <c r="AXL64" s="52"/>
      <c r="AXM64" s="52"/>
      <c r="AXN64" s="52"/>
      <c r="AXO64" s="52"/>
      <c r="AXP64" s="52"/>
      <c r="AXQ64" s="52"/>
      <c r="AXR64" s="52"/>
      <c r="AXS64" s="52"/>
      <c r="AXT64" s="52"/>
      <c r="AXU64" s="52"/>
      <c r="AXV64" s="52"/>
      <c r="AXW64" s="52"/>
      <c r="AXX64" s="52"/>
      <c r="AXY64" s="52"/>
      <c r="AXZ64" s="52"/>
      <c r="AYA64" s="52"/>
      <c r="AYB64" s="52"/>
      <c r="AYC64" s="52"/>
      <c r="AYD64" s="52"/>
      <c r="AYE64" s="52"/>
      <c r="AYF64" s="52"/>
      <c r="AYG64" s="52"/>
      <c r="AYH64" s="52"/>
      <c r="AYI64" s="52"/>
      <c r="AYJ64" s="52"/>
      <c r="AYK64" s="52"/>
      <c r="AYL64" s="52"/>
      <c r="AYM64" s="52"/>
      <c r="AYN64" s="52"/>
      <c r="AYO64" s="52"/>
      <c r="AYP64" s="52"/>
      <c r="AYQ64" s="52"/>
      <c r="AYR64" s="52"/>
      <c r="AYS64" s="52"/>
      <c r="AYT64" s="52"/>
      <c r="AYU64" s="52"/>
      <c r="AYV64" s="52"/>
      <c r="AYW64" s="52"/>
      <c r="AYX64" s="52"/>
      <c r="AYY64" s="52"/>
      <c r="AYZ64" s="52"/>
      <c r="AZA64" s="52"/>
      <c r="AZB64" s="52"/>
      <c r="AZC64" s="52"/>
      <c r="AZD64" s="52"/>
      <c r="AZE64" s="52"/>
      <c r="AZF64" s="52"/>
      <c r="AZG64" s="52"/>
      <c r="AZH64" s="52"/>
      <c r="AZI64" s="52"/>
      <c r="AZJ64" s="52"/>
      <c r="AZK64" s="52"/>
      <c r="AZL64" s="52"/>
      <c r="AZM64" s="52"/>
      <c r="AZN64" s="52"/>
      <c r="AZO64" s="52"/>
      <c r="AZP64" s="52"/>
      <c r="AZQ64" s="52"/>
      <c r="AZR64" s="52"/>
      <c r="AZS64" s="52"/>
      <c r="AZT64" s="52"/>
      <c r="AZU64" s="52"/>
      <c r="AZV64" s="52"/>
      <c r="AZW64" s="52"/>
      <c r="AZX64" s="52"/>
      <c r="AZY64" s="52"/>
      <c r="AZZ64" s="52"/>
      <c r="BAA64" s="52"/>
      <c r="BAB64" s="52"/>
      <c r="BAC64" s="52"/>
      <c r="BAD64" s="52"/>
      <c r="BAE64" s="52"/>
      <c r="BAF64" s="52"/>
      <c r="BAG64" s="52"/>
      <c r="BAH64" s="52"/>
      <c r="BAI64" s="52"/>
      <c r="BAJ64" s="52"/>
      <c r="BAK64" s="52"/>
      <c r="BAL64" s="52"/>
      <c r="BAM64" s="52"/>
      <c r="BAN64" s="52"/>
      <c r="BAO64" s="52"/>
      <c r="BAP64" s="52"/>
      <c r="BAQ64" s="52"/>
      <c r="BAR64" s="52"/>
      <c r="BAS64" s="52"/>
      <c r="BAT64" s="52"/>
      <c r="BAU64" s="52"/>
      <c r="BAV64" s="52"/>
      <c r="BAW64" s="52"/>
      <c r="BAX64" s="52"/>
      <c r="BAY64" s="52"/>
      <c r="BAZ64" s="52"/>
      <c r="BBA64" s="52"/>
      <c r="BBB64" s="52"/>
      <c r="BBC64" s="52"/>
      <c r="BBD64" s="52"/>
      <c r="BBE64" s="52"/>
      <c r="BBF64" s="52"/>
      <c r="BBG64" s="52"/>
      <c r="BBH64" s="52"/>
      <c r="BBI64" s="52"/>
      <c r="BBJ64" s="52"/>
      <c r="BBK64" s="52"/>
      <c r="BBL64" s="52"/>
      <c r="BBM64" s="52"/>
      <c r="BBN64" s="52"/>
      <c r="BBO64" s="52"/>
      <c r="BBP64" s="52"/>
      <c r="BBQ64" s="52"/>
      <c r="BBR64" s="52"/>
      <c r="BBS64" s="52"/>
      <c r="BBT64" s="52"/>
      <c r="BBU64" s="52"/>
      <c r="BBV64" s="52"/>
      <c r="BBW64" s="52"/>
      <c r="BBX64" s="52"/>
      <c r="BBY64" s="52"/>
      <c r="BBZ64" s="52"/>
      <c r="BCA64" s="52"/>
      <c r="BCB64" s="52"/>
      <c r="BCC64" s="52"/>
      <c r="BCD64" s="52"/>
      <c r="BCE64" s="52"/>
      <c r="BCF64" s="52"/>
      <c r="BCG64" s="52"/>
      <c r="BCH64" s="52"/>
      <c r="BCI64" s="52"/>
      <c r="BCJ64" s="52"/>
      <c r="BCK64" s="52"/>
      <c r="BCL64" s="52"/>
      <c r="BCM64" s="52"/>
      <c r="BCN64" s="52"/>
      <c r="BCO64" s="52"/>
      <c r="BCP64" s="52"/>
      <c r="BCQ64" s="52"/>
      <c r="BCR64" s="52"/>
      <c r="BCS64" s="52"/>
      <c r="BCT64" s="52"/>
      <c r="BCU64" s="52"/>
      <c r="BCV64" s="52"/>
      <c r="BCW64" s="52"/>
      <c r="BCX64" s="52"/>
      <c r="BCY64" s="52"/>
      <c r="BCZ64" s="52"/>
      <c r="BDA64" s="52"/>
      <c r="BDB64" s="52"/>
      <c r="BDC64" s="52"/>
      <c r="BDD64" s="52"/>
      <c r="BDE64" s="52"/>
      <c r="BDF64" s="52"/>
      <c r="BDG64" s="52"/>
      <c r="BDH64" s="52"/>
      <c r="BDI64" s="52"/>
      <c r="BDJ64" s="52"/>
      <c r="BDK64" s="52"/>
      <c r="BDL64" s="52"/>
      <c r="BDM64" s="52"/>
      <c r="BDN64" s="52"/>
      <c r="BDO64" s="52"/>
      <c r="BDP64" s="52"/>
      <c r="BDQ64" s="52"/>
      <c r="BDR64" s="52"/>
      <c r="BDS64" s="52"/>
      <c r="BDT64" s="52"/>
      <c r="BDU64" s="52"/>
      <c r="BDV64" s="52"/>
      <c r="BDW64" s="52"/>
      <c r="BDX64" s="52"/>
      <c r="BDY64" s="52"/>
      <c r="BDZ64" s="52"/>
      <c r="BEA64" s="52"/>
      <c r="BEB64" s="52"/>
      <c r="BEC64" s="52"/>
      <c r="BED64" s="52"/>
      <c r="BEE64" s="52"/>
      <c r="BEF64" s="52"/>
      <c r="BEG64" s="52"/>
      <c r="BEH64" s="52"/>
      <c r="BEI64" s="52"/>
      <c r="BEJ64" s="52"/>
      <c r="BEK64" s="52"/>
      <c r="BEL64" s="52"/>
      <c r="BEM64" s="52"/>
      <c r="BEN64" s="52"/>
      <c r="BEO64" s="52"/>
      <c r="BEP64" s="52"/>
      <c r="BEQ64" s="52"/>
      <c r="BER64" s="52"/>
      <c r="BES64" s="52"/>
      <c r="BET64" s="52"/>
      <c r="BEU64" s="52"/>
      <c r="BEV64" s="52"/>
      <c r="BEW64" s="52"/>
      <c r="BEX64" s="52"/>
      <c r="BEY64" s="52"/>
      <c r="BEZ64" s="52"/>
      <c r="BFA64" s="52"/>
      <c r="BFB64" s="52"/>
      <c r="BFC64" s="52"/>
      <c r="BFD64" s="52"/>
      <c r="BFE64" s="52"/>
      <c r="BFF64" s="52"/>
      <c r="BFG64" s="52"/>
      <c r="BFH64" s="52"/>
      <c r="BFI64" s="52"/>
      <c r="BFJ64" s="52"/>
      <c r="BFK64" s="52"/>
      <c r="BFL64" s="52"/>
      <c r="BFM64" s="52"/>
      <c r="BFN64" s="52"/>
      <c r="BFO64" s="52"/>
      <c r="BFP64" s="52"/>
      <c r="BFQ64" s="52"/>
      <c r="BFR64" s="52"/>
      <c r="BFS64" s="52"/>
      <c r="BFT64" s="52"/>
      <c r="BFU64" s="52"/>
      <c r="BFV64" s="52"/>
      <c r="BFW64" s="52"/>
      <c r="BFX64" s="52"/>
      <c r="BFY64" s="52"/>
      <c r="BFZ64" s="52"/>
      <c r="BGA64" s="52"/>
      <c r="BGB64" s="52"/>
      <c r="BGC64" s="52"/>
      <c r="BGD64" s="52"/>
      <c r="BGE64" s="52"/>
      <c r="BGF64" s="52"/>
      <c r="BGG64" s="52"/>
      <c r="BGH64" s="52"/>
      <c r="BGI64" s="52"/>
      <c r="BGJ64" s="52"/>
      <c r="BGK64" s="52"/>
      <c r="BGL64" s="52"/>
      <c r="BGM64" s="52"/>
      <c r="BGN64" s="52"/>
      <c r="BGO64" s="52"/>
      <c r="BGP64" s="52"/>
      <c r="BGQ64" s="52"/>
      <c r="BGR64" s="52"/>
      <c r="BGS64" s="52"/>
      <c r="BGT64" s="52"/>
      <c r="BGU64" s="52"/>
      <c r="BGV64" s="52"/>
      <c r="BGW64" s="52"/>
      <c r="BGX64" s="52"/>
      <c r="BGY64" s="52"/>
      <c r="BGZ64" s="52"/>
      <c r="BHA64" s="52"/>
      <c r="BHB64" s="52"/>
      <c r="BHC64" s="52"/>
      <c r="BHD64" s="52"/>
      <c r="BHE64" s="52"/>
      <c r="BHF64" s="52"/>
      <c r="BHG64" s="52"/>
      <c r="BHH64" s="52"/>
      <c r="BHI64" s="52"/>
      <c r="BHJ64" s="52"/>
      <c r="BHK64" s="52"/>
      <c r="BHL64" s="52"/>
      <c r="BHM64" s="52"/>
      <c r="BHN64" s="52"/>
      <c r="BHO64" s="52"/>
      <c r="BHP64" s="52"/>
      <c r="BHQ64" s="52"/>
      <c r="BHR64" s="52"/>
      <c r="BHS64" s="52"/>
      <c r="BHT64" s="52"/>
      <c r="BHU64" s="52"/>
      <c r="BHV64" s="52"/>
      <c r="BHW64" s="52"/>
      <c r="BHX64" s="52"/>
      <c r="BHY64" s="52"/>
      <c r="BHZ64" s="52"/>
      <c r="BIA64" s="52"/>
      <c r="BIB64" s="52"/>
      <c r="BIC64" s="52"/>
      <c r="BID64" s="52"/>
      <c r="BIE64" s="52"/>
      <c r="BIF64" s="52"/>
      <c r="BIG64" s="52"/>
      <c r="BIH64" s="52"/>
      <c r="BII64" s="52"/>
      <c r="BIJ64" s="52"/>
      <c r="BIK64" s="52"/>
      <c r="BIL64" s="52"/>
      <c r="BIM64" s="52"/>
      <c r="BIN64" s="52"/>
      <c r="BIO64" s="52"/>
      <c r="BIP64" s="52"/>
      <c r="BIQ64" s="52"/>
      <c r="BIR64" s="52"/>
      <c r="BIS64" s="52"/>
      <c r="BIT64" s="52"/>
      <c r="BIU64" s="52"/>
      <c r="BIV64" s="52"/>
      <c r="BIW64" s="52"/>
      <c r="BIX64" s="52"/>
      <c r="BIY64" s="52"/>
      <c r="BIZ64" s="52"/>
      <c r="BJA64" s="52"/>
      <c r="BJB64" s="52"/>
      <c r="BJC64" s="52"/>
      <c r="BJD64" s="52"/>
      <c r="BJE64" s="52"/>
      <c r="BJF64" s="52"/>
      <c r="BJG64" s="52"/>
      <c r="BJH64" s="52"/>
      <c r="BJI64" s="52"/>
      <c r="BJJ64" s="52"/>
      <c r="BJK64" s="52"/>
      <c r="BJL64" s="52"/>
      <c r="BJM64" s="52"/>
      <c r="BJN64" s="52"/>
      <c r="BJO64" s="52"/>
      <c r="BJP64" s="52"/>
      <c r="BJQ64" s="52"/>
      <c r="BJR64" s="52"/>
      <c r="BJS64" s="52"/>
      <c r="BJT64" s="52"/>
      <c r="BJU64" s="52"/>
      <c r="BJV64" s="52"/>
      <c r="BJW64" s="52"/>
      <c r="BJX64" s="52"/>
      <c r="BJY64" s="52"/>
      <c r="BJZ64" s="52"/>
      <c r="BKA64" s="52"/>
      <c r="BKB64" s="52"/>
      <c r="BKC64" s="52"/>
      <c r="BKD64" s="52"/>
      <c r="BKE64" s="52"/>
      <c r="BKF64" s="52"/>
      <c r="BKG64" s="52"/>
      <c r="BKH64" s="52"/>
      <c r="BKI64" s="52"/>
      <c r="BKJ64" s="52"/>
      <c r="BKK64" s="52"/>
      <c r="BKL64" s="52"/>
      <c r="BKM64" s="52"/>
      <c r="BKN64" s="52"/>
      <c r="BKO64" s="52"/>
      <c r="BKP64" s="52"/>
      <c r="BKQ64" s="52"/>
      <c r="BKR64" s="52"/>
      <c r="BKS64" s="52"/>
      <c r="BKT64" s="52"/>
      <c r="BKU64" s="52"/>
      <c r="BKV64" s="52"/>
      <c r="BKW64" s="52"/>
      <c r="BKX64" s="52"/>
      <c r="BKY64" s="52"/>
      <c r="BKZ64" s="52"/>
      <c r="BLA64" s="52"/>
      <c r="BLB64" s="52"/>
      <c r="BLC64" s="52"/>
      <c r="BLD64" s="52"/>
      <c r="BLE64" s="52"/>
      <c r="BLF64" s="52"/>
      <c r="BLG64" s="52"/>
      <c r="BLH64" s="52"/>
      <c r="BLI64" s="52"/>
      <c r="BLJ64" s="52"/>
      <c r="BLK64" s="52"/>
      <c r="BLL64" s="52"/>
      <c r="BLM64" s="52"/>
      <c r="BLN64" s="52"/>
      <c r="BLO64" s="52"/>
      <c r="BLP64" s="52"/>
      <c r="BLQ64" s="52"/>
      <c r="BLR64" s="52"/>
      <c r="BLS64" s="52"/>
      <c r="BLT64" s="52"/>
      <c r="BLU64" s="52"/>
      <c r="BLV64" s="52"/>
      <c r="BLW64" s="52"/>
      <c r="BLX64" s="52"/>
      <c r="BLY64" s="52"/>
      <c r="BLZ64" s="52"/>
      <c r="BMA64" s="52"/>
      <c r="BMB64" s="52"/>
      <c r="BMC64" s="52"/>
      <c r="BMD64" s="52"/>
      <c r="BME64" s="52"/>
      <c r="BMF64" s="52"/>
      <c r="BMG64" s="52"/>
      <c r="BMH64" s="52"/>
      <c r="BMI64" s="52"/>
      <c r="BMJ64" s="52"/>
      <c r="BMK64" s="52"/>
      <c r="BML64" s="52"/>
      <c r="BMM64" s="52"/>
      <c r="BMN64" s="52"/>
      <c r="BMO64" s="52"/>
      <c r="BMP64" s="52"/>
      <c r="BMQ64" s="52"/>
      <c r="BMR64" s="52"/>
      <c r="BMS64" s="52"/>
      <c r="BMT64" s="52"/>
      <c r="BMU64" s="52"/>
      <c r="BMV64" s="52"/>
      <c r="BMW64" s="52"/>
      <c r="BMX64" s="52"/>
      <c r="BMY64" s="52"/>
      <c r="BMZ64" s="52"/>
      <c r="BNA64" s="52"/>
      <c r="BNB64" s="52"/>
      <c r="BNC64" s="52"/>
      <c r="BND64" s="52"/>
      <c r="BNE64" s="52"/>
      <c r="BNF64" s="52"/>
      <c r="BNG64" s="52"/>
      <c r="BNH64" s="52"/>
      <c r="BNI64" s="52"/>
      <c r="BNJ64" s="52"/>
      <c r="BNK64" s="52"/>
      <c r="BNL64" s="52"/>
      <c r="BNM64" s="52"/>
      <c r="BNN64" s="52"/>
      <c r="BNO64" s="52"/>
      <c r="BNP64" s="52"/>
      <c r="BNQ64" s="52"/>
      <c r="BNR64" s="52"/>
      <c r="BNS64" s="52"/>
      <c r="BNT64" s="52"/>
      <c r="BNU64" s="52"/>
      <c r="BNV64" s="52"/>
      <c r="BNW64" s="52"/>
      <c r="BNX64" s="52"/>
      <c r="BNY64" s="52"/>
      <c r="BNZ64" s="52"/>
      <c r="BOA64" s="52"/>
      <c r="BOB64" s="52"/>
      <c r="BOC64" s="52"/>
      <c r="BOD64" s="52"/>
      <c r="BOE64" s="52"/>
      <c r="BOF64" s="52"/>
      <c r="BOG64" s="52"/>
      <c r="BOH64" s="52"/>
      <c r="BOI64" s="52"/>
      <c r="BOJ64" s="52"/>
      <c r="BOK64" s="52"/>
      <c r="BOL64" s="52"/>
      <c r="BOM64" s="52"/>
      <c r="BON64" s="52"/>
      <c r="BOO64" s="52"/>
      <c r="BOP64" s="52"/>
      <c r="BOQ64" s="52"/>
    </row>
    <row r="65" spans="1:1759" s="25" customFormat="1" ht="51.6" customHeight="1" x14ac:dyDescent="0.2">
      <c r="A65" s="6"/>
      <c r="B65" s="6"/>
      <c r="C65" s="6"/>
      <c r="D65" s="6"/>
      <c r="E65" s="27" t="s">
        <v>77</v>
      </c>
      <c r="F65" s="17" t="s">
        <v>48</v>
      </c>
      <c r="G65" s="17">
        <v>77987328</v>
      </c>
      <c r="H65" s="12">
        <f>5500000-4500000</f>
        <v>1000000</v>
      </c>
      <c r="I65" s="12"/>
      <c r="J65" s="12">
        <f t="shared" ref="J65:J67" si="17">H65+I65</f>
        <v>1000000</v>
      </c>
      <c r="K65" s="68">
        <v>7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  <c r="JB65" s="52"/>
      <c r="JC65" s="52"/>
      <c r="JD65" s="52"/>
      <c r="JE65" s="52"/>
      <c r="JF65" s="52"/>
      <c r="JG65" s="52"/>
      <c r="JH65" s="52"/>
      <c r="JI65" s="52"/>
      <c r="JJ65" s="52"/>
      <c r="JK65" s="52"/>
      <c r="JL65" s="52"/>
      <c r="JM65" s="52"/>
      <c r="JN65" s="52"/>
      <c r="JO65" s="52"/>
      <c r="JP65" s="52"/>
      <c r="JQ65" s="52"/>
      <c r="JR65" s="52"/>
      <c r="JS65" s="52"/>
      <c r="JT65" s="52"/>
      <c r="JU65" s="52"/>
      <c r="JV65" s="52"/>
      <c r="JW65" s="52"/>
      <c r="JX65" s="52"/>
      <c r="JY65" s="52"/>
      <c r="JZ65" s="52"/>
      <c r="KA65" s="52"/>
      <c r="KB65" s="52"/>
      <c r="KC65" s="52"/>
      <c r="KD65" s="52"/>
      <c r="KE65" s="52"/>
      <c r="KF65" s="52"/>
      <c r="KG65" s="52"/>
      <c r="KH65" s="52"/>
      <c r="KI65" s="52"/>
      <c r="KJ65" s="52"/>
      <c r="KK65" s="52"/>
      <c r="KL65" s="52"/>
      <c r="KM65" s="52"/>
      <c r="KN65" s="52"/>
      <c r="KO65" s="52"/>
      <c r="KP65" s="52"/>
      <c r="KQ65" s="52"/>
      <c r="KR65" s="52"/>
      <c r="KS65" s="52"/>
      <c r="KT65" s="52"/>
      <c r="KU65" s="52"/>
      <c r="KV65" s="52"/>
      <c r="KW65" s="52"/>
      <c r="KX65" s="52"/>
      <c r="KY65" s="52"/>
      <c r="KZ65" s="52"/>
      <c r="LA65" s="52"/>
      <c r="LB65" s="52"/>
      <c r="LC65" s="52"/>
      <c r="LD65" s="52"/>
      <c r="LE65" s="52"/>
      <c r="LF65" s="52"/>
      <c r="LG65" s="52"/>
      <c r="LH65" s="52"/>
      <c r="LI65" s="52"/>
      <c r="LJ65" s="52"/>
      <c r="LK65" s="52"/>
      <c r="LL65" s="52"/>
      <c r="LM65" s="52"/>
      <c r="LN65" s="52"/>
      <c r="LO65" s="52"/>
      <c r="LP65" s="52"/>
      <c r="LQ65" s="52"/>
      <c r="LR65" s="52"/>
      <c r="LS65" s="52"/>
      <c r="LT65" s="52"/>
      <c r="LU65" s="52"/>
      <c r="LV65" s="52"/>
      <c r="LW65" s="52"/>
      <c r="LX65" s="52"/>
      <c r="LY65" s="52"/>
      <c r="LZ65" s="52"/>
      <c r="MA65" s="52"/>
      <c r="MB65" s="52"/>
      <c r="MC65" s="52"/>
      <c r="MD65" s="52"/>
      <c r="ME65" s="52"/>
      <c r="MF65" s="52"/>
      <c r="MG65" s="52"/>
      <c r="MH65" s="52"/>
      <c r="MI65" s="52"/>
      <c r="MJ65" s="52"/>
      <c r="MK65" s="52"/>
      <c r="ML65" s="52"/>
      <c r="MM65" s="52"/>
      <c r="MN65" s="52"/>
      <c r="MO65" s="52"/>
      <c r="MP65" s="52"/>
      <c r="MQ65" s="52"/>
      <c r="MR65" s="52"/>
      <c r="MS65" s="52"/>
      <c r="MT65" s="52"/>
      <c r="MU65" s="52"/>
      <c r="MV65" s="52"/>
      <c r="MW65" s="52"/>
      <c r="MX65" s="52"/>
      <c r="MY65" s="52"/>
      <c r="MZ65" s="52"/>
      <c r="NA65" s="52"/>
      <c r="NB65" s="52"/>
      <c r="NC65" s="52"/>
      <c r="ND65" s="52"/>
      <c r="NE65" s="52"/>
      <c r="NF65" s="52"/>
      <c r="NG65" s="52"/>
      <c r="NH65" s="52"/>
      <c r="NI65" s="52"/>
      <c r="NJ65" s="52"/>
      <c r="NK65" s="52"/>
      <c r="NL65" s="52"/>
      <c r="NM65" s="52"/>
      <c r="NN65" s="52"/>
      <c r="NO65" s="52"/>
      <c r="NP65" s="52"/>
      <c r="NQ65" s="52"/>
      <c r="NR65" s="52"/>
      <c r="NS65" s="52"/>
      <c r="NT65" s="52"/>
      <c r="NU65" s="52"/>
      <c r="NV65" s="52"/>
      <c r="NW65" s="52"/>
      <c r="NX65" s="52"/>
      <c r="NY65" s="52"/>
      <c r="NZ65" s="52"/>
      <c r="OA65" s="52"/>
      <c r="OB65" s="52"/>
      <c r="OC65" s="52"/>
      <c r="OD65" s="52"/>
      <c r="OE65" s="52"/>
      <c r="OF65" s="52"/>
      <c r="OG65" s="52"/>
      <c r="OH65" s="52"/>
      <c r="OI65" s="52"/>
      <c r="OJ65" s="52"/>
      <c r="OK65" s="52"/>
      <c r="OL65" s="52"/>
      <c r="OM65" s="52"/>
      <c r="ON65" s="52"/>
      <c r="OO65" s="52"/>
      <c r="OP65" s="52"/>
      <c r="OQ65" s="52"/>
      <c r="OR65" s="52"/>
      <c r="OS65" s="52"/>
      <c r="OT65" s="52"/>
      <c r="OU65" s="52"/>
      <c r="OV65" s="52"/>
      <c r="OW65" s="52"/>
      <c r="OX65" s="52"/>
      <c r="OY65" s="52"/>
      <c r="OZ65" s="52"/>
      <c r="PA65" s="52"/>
      <c r="PB65" s="52"/>
      <c r="PC65" s="52"/>
      <c r="PD65" s="52"/>
      <c r="PE65" s="52"/>
      <c r="PF65" s="52"/>
      <c r="PG65" s="52"/>
      <c r="PH65" s="52"/>
      <c r="PI65" s="52"/>
      <c r="PJ65" s="52"/>
      <c r="PK65" s="52"/>
      <c r="PL65" s="52"/>
      <c r="PM65" s="52"/>
      <c r="PN65" s="52"/>
      <c r="PO65" s="52"/>
      <c r="PP65" s="52"/>
      <c r="PQ65" s="52"/>
      <c r="PR65" s="52"/>
      <c r="PS65" s="52"/>
      <c r="PT65" s="52"/>
      <c r="PU65" s="52"/>
      <c r="PV65" s="52"/>
      <c r="PW65" s="52"/>
      <c r="PX65" s="52"/>
      <c r="PY65" s="52"/>
      <c r="PZ65" s="52"/>
      <c r="QA65" s="52"/>
      <c r="QB65" s="52"/>
      <c r="QC65" s="52"/>
      <c r="QD65" s="52"/>
      <c r="QE65" s="52"/>
      <c r="QF65" s="52"/>
      <c r="QG65" s="52"/>
      <c r="QH65" s="52"/>
      <c r="QI65" s="52"/>
      <c r="QJ65" s="52"/>
      <c r="QK65" s="52"/>
      <c r="QL65" s="52"/>
      <c r="QM65" s="52"/>
      <c r="QN65" s="52"/>
      <c r="QO65" s="52"/>
      <c r="QP65" s="52"/>
      <c r="QQ65" s="52"/>
      <c r="QR65" s="52"/>
      <c r="QS65" s="52"/>
      <c r="QT65" s="52"/>
      <c r="QU65" s="52"/>
      <c r="QV65" s="52"/>
      <c r="QW65" s="52"/>
      <c r="QX65" s="52"/>
      <c r="QY65" s="52"/>
      <c r="QZ65" s="52"/>
      <c r="RA65" s="52"/>
      <c r="RB65" s="52"/>
      <c r="RC65" s="52"/>
      <c r="RD65" s="52"/>
      <c r="RE65" s="52"/>
      <c r="RF65" s="52"/>
      <c r="RG65" s="52"/>
      <c r="RH65" s="52"/>
      <c r="RI65" s="52"/>
      <c r="RJ65" s="52"/>
      <c r="RK65" s="52"/>
      <c r="RL65" s="52"/>
      <c r="RM65" s="52"/>
      <c r="RN65" s="52"/>
      <c r="RO65" s="52"/>
      <c r="RP65" s="52"/>
      <c r="RQ65" s="52"/>
      <c r="RR65" s="52"/>
      <c r="RS65" s="52"/>
      <c r="RT65" s="52"/>
      <c r="RU65" s="52"/>
      <c r="RV65" s="52"/>
      <c r="RW65" s="52"/>
      <c r="RX65" s="52"/>
      <c r="RY65" s="52"/>
      <c r="RZ65" s="52"/>
      <c r="SA65" s="52"/>
      <c r="SB65" s="52"/>
      <c r="SC65" s="52"/>
      <c r="SD65" s="52"/>
      <c r="SE65" s="52"/>
      <c r="SF65" s="52"/>
      <c r="SG65" s="52"/>
      <c r="SH65" s="52"/>
      <c r="SI65" s="52"/>
      <c r="SJ65" s="52"/>
      <c r="SK65" s="52"/>
      <c r="SL65" s="52"/>
      <c r="SM65" s="52"/>
      <c r="SN65" s="52"/>
      <c r="SO65" s="52"/>
      <c r="SP65" s="52"/>
      <c r="SQ65" s="52"/>
      <c r="SR65" s="52"/>
      <c r="SS65" s="52"/>
      <c r="ST65" s="52"/>
      <c r="SU65" s="52"/>
      <c r="SV65" s="52"/>
      <c r="SW65" s="52"/>
      <c r="SX65" s="52"/>
      <c r="SY65" s="52"/>
      <c r="SZ65" s="52"/>
      <c r="TA65" s="52"/>
      <c r="TB65" s="52"/>
      <c r="TC65" s="52"/>
      <c r="TD65" s="52"/>
      <c r="TE65" s="52"/>
      <c r="TF65" s="52"/>
      <c r="TG65" s="52"/>
      <c r="TH65" s="52"/>
      <c r="TI65" s="52"/>
      <c r="TJ65" s="52"/>
      <c r="TK65" s="52"/>
      <c r="TL65" s="52"/>
      <c r="TM65" s="52"/>
      <c r="TN65" s="52"/>
      <c r="TO65" s="52"/>
      <c r="TP65" s="52"/>
      <c r="TQ65" s="52"/>
      <c r="TR65" s="52"/>
      <c r="TS65" s="52"/>
      <c r="TT65" s="52"/>
      <c r="TU65" s="52"/>
      <c r="TV65" s="52"/>
      <c r="TW65" s="52"/>
      <c r="TX65" s="52"/>
      <c r="TY65" s="52"/>
      <c r="TZ65" s="52"/>
      <c r="UA65" s="52"/>
      <c r="UB65" s="52"/>
      <c r="UC65" s="52"/>
      <c r="UD65" s="52"/>
      <c r="UE65" s="52"/>
      <c r="UF65" s="52"/>
      <c r="UG65" s="52"/>
      <c r="UH65" s="52"/>
      <c r="UI65" s="52"/>
      <c r="UJ65" s="52"/>
      <c r="UK65" s="52"/>
      <c r="UL65" s="52"/>
      <c r="UM65" s="52"/>
      <c r="UN65" s="52"/>
      <c r="UO65" s="52"/>
      <c r="UP65" s="52"/>
      <c r="UQ65" s="52"/>
      <c r="UR65" s="52"/>
      <c r="US65" s="52"/>
      <c r="UT65" s="52"/>
      <c r="UU65" s="52"/>
      <c r="UV65" s="52"/>
      <c r="UW65" s="52"/>
      <c r="UX65" s="52"/>
      <c r="UY65" s="52"/>
      <c r="UZ65" s="52"/>
      <c r="VA65" s="52"/>
      <c r="VB65" s="52"/>
      <c r="VC65" s="52"/>
      <c r="VD65" s="52"/>
      <c r="VE65" s="52"/>
      <c r="VF65" s="52"/>
      <c r="VG65" s="52"/>
      <c r="VH65" s="52"/>
      <c r="VI65" s="52"/>
      <c r="VJ65" s="52"/>
      <c r="VK65" s="52"/>
      <c r="VL65" s="52"/>
      <c r="VM65" s="52"/>
      <c r="VN65" s="52"/>
      <c r="VO65" s="52"/>
      <c r="VP65" s="52"/>
      <c r="VQ65" s="52"/>
      <c r="VR65" s="52"/>
      <c r="VS65" s="52"/>
      <c r="VT65" s="52"/>
      <c r="VU65" s="52"/>
      <c r="VV65" s="52"/>
      <c r="VW65" s="52"/>
      <c r="VX65" s="52"/>
      <c r="VY65" s="52"/>
      <c r="VZ65" s="52"/>
      <c r="WA65" s="52"/>
      <c r="WB65" s="52"/>
      <c r="WC65" s="52"/>
      <c r="WD65" s="52"/>
      <c r="WE65" s="52"/>
      <c r="WF65" s="52"/>
      <c r="WG65" s="52"/>
      <c r="WH65" s="52"/>
      <c r="WI65" s="52"/>
      <c r="WJ65" s="52"/>
      <c r="WK65" s="52"/>
      <c r="WL65" s="52"/>
      <c r="WM65" s="52"/>
      <c r="WN65" s="52"/>
      <c r="WO65" s="52"/>
      <c r="WP65" s="52"/>
      <c r="WQ65" s="52"/>
      <c r="WR65" s="52"/>
      <c r="WS65" s="52"/>
      <c r="WT65" s="52"/>
      <c r="WU65" s="52"/>
      <c r="WV65" s="52"/>
      <c r="WW65" s="52"/>
      <c r="WX65" s="52"/>
      <c r="WY65" s="52"/>
      <c r="WZ65" s="52"/>
      <c r="XA65" s="52"/>
      <c r="XB65" s="52"/>
      <c r="XC65" s="52"/>
      <c r="XD65" s="52"/>
      <c r="XE65" s="52"/>
      <c r="XF65" s="52"/>
      <c r="XG65" s="52"/>
      <c r="XH65" s="52"/>
      <c r="XI65" s="52"/>
      <c r="XJ65" s="52"/>
      <c r="XK65" s="52"/>
      <c r="XL65" s="52"/>
      <c r="XM65" s="52"/>
      <c r="XN65" s="52"/>
      <c r="XO65" s="52"/>
      <c r="XP65" s="52"/>
      <c r="XQ65" s="52"/>
      <c r="XR65" s="52"/>
      <c r="XS65" s="52"/>
      <c r="XT65" s="52"/>
      <c r="XU65" s="52"/>
      <c r="XV65" s="52"/>
      <c r="XW65" s="52"/>
      <c r="XX65" s="52"/>
      <c r="XY65" s="52"/>
      <c r="XZ65" s="52"/>
      <c r="YA65" s="52"/>
      <c r="YB65" s="52"/>
      <c r="YC65" s="52"/>
      <c r="YD65" s="52"/>
      <c r="YE65" s="52"/>
      <c r="YF65" s="52"/>
      <c r="YG65" s="52"/>
      <c r="YH65" s="52"/>
      <c r="YI65" s="52"/>
      <c r="YJ65" s="52"/>
      <c r="YK65" s="52"/>
      <c r="YL65" s="52"/>
      <c r="YM65" s="52"/>
      <c r="YN65" s="52"/>
      <c r="YO65" s="52"/>
      <c r="YP65" s="52"/>
      <c r="YQ65" s="52"/>
      <c r="YR65" s="52"/>
      <c r="YS65" s="52"/>
      <c r="YT65" s="52"/>
      <c r="YU65" s="52"/>
      <c r="YV65" s="52"/>
      <c r="YW65" s="52"/>
      <c r="YX65" s="52"/>
      <c r="YY65" s="52"/>
      <c r="YZ65" s="52"/>
      <c r="ZA65" s="52"/>
      <c r="ZB65" s="52"/>
      <c r="ZC65" s="52"/>
      <c r="ZD65" s="52"/>
      <c r="ZE65" s="52"/>
      <c r="ZF65" s="52"/>
      <c r="ZG65" s="52"/>
      <c r="ZH65" s="52"/>
      <c r="ZI65" s="52"/>
      <c r="ZJ65" s="52"/>
      <c r="ZK65" s="52"/>
      <c r="ZL65" s="52"/>
      <c r="ZM65" s="52"/>
      <c r="ZN65" s="52"/>
      <c r="ZO65" s="52"/>
      <c r="ZP65" s="52"/>
      <c r="ZQ65" s="52"/>
      <c r="ZR65" s="52"/>
      <c r="ZS65" s="52"/>
      <c r="ZT65" s="52"/>
      <c r="ZU65" s="52"/>
      <c r="ZV65" s="52"/>
      <c r="ZW65" s="52"/>
      <c r="ZX65" s="52"/>
      <c r="ZY65" s="52"/>
      <c r="ZZ65" s="52"/>
      <c r="AAA65" s="52"/>
      <c r="AAB65" s="52"/>
      <c r="AAC65" s="52"/>
      <c r="AAD65" s="52"/>
      <c r="AAE65" s="52"/>
      <c r="AAF65" s="52"/>
      <c r="AAG65" s="52"/>
      <c r="AAH65" s="52"/>
      <c r="AAI65" s="52"/>
      <c r="AAJ65" s="52"/>
      <c r="AAK65" s="52"/>
      <c r="AAL65" s="52"/>
      <c r="AAM65" s="52"/>
      <c r="AAN65" s="52"/>
      <c r="AAO65" s="52"/>
      <c r="AAP65" s="52"/>
      <c r="AAQ65" s="52"/>
      <c r="AAR65" s="52"/>
      <c r="AAS65" s="52"/>
      <c r="AAT65" s="52"/>
      <c r="AAU65" s="52"/>
      <c r="AAV65" s="52"/>
      <c r="AAW65" s="52"/>
      <c r="AAX65" s="52"/>
      <c r="AAY65" s="52"/>
      <c r="AAZ65" s="52"/>
      <c r="ABA65" s="52"/>
      <c r="ABB65" s="52"/>
      <c r="ABC65" s="52"/>
      <c r="ABD65" s="52"/>
      <c r="ABE65" s="52"/>
      <c r="ABF65" s="52"/>
      <c r="ABG65" s="52"/>
      <c r="ABH65" s="52"/>
      <c r="ABI65" s="52"/>
      <c r="ABJ65" s="52"/>
      <c r="ABK65" s="52"/>
      <c r="ABL65" s="52"/>
      <c r="ABM65" s="52"/>
      <c r="ABN65" s="52"/>
      <c r="ABO65" s="52"/>
      <c r="ABP65" s="52"/>
      <c r="ABQ65" s="52"/>
      <c r="ABR65" s="52"/>
      <c r="ABS65" s="52"/>
      <c r="ABT65" s="52"/>
      <c r="ABU65" s="52"/>
      <c r="ABV65" s="52"/>
      <c r="ABW65" s="52"/>
      <c r="ABX65" s="52"/>
      <c r="ABY65" s="52"/>
      <c r="ABZ65" s="52"/>
      <c r="ACA65" s="52"/>
      <c r="ACB65" s="52"/>
      <c r="ACC65" s="52"/>
      <c r="ACD65" s="52"/>
      <c r="ACE65" s="52"/>
      <c r="ACF65" s="52"/>
      <c r="ACG65" s="52"/>
      <c r="ACH65" s="52"/>
      <c r="ACI65" s="52"/>
      <c r="ACJ65" s="52"/>
      <c r="ACK65" s="52"/>
      <c r="ACL65" s="52"/>
      <c r="ACM65" s="52"/>
      <c r="ACN65" s="52"/>
      <c r="ACO65" s="52"/>
      <c r="ACP65" s="52"/>
      <c r="ACQ65" s="52"/>
      <c r="ACR65" s="52"/>
      <c r="ACS65" s="52"/>
      <c r="ACT65" s="52"/>
      <c r="ACU65" s="52"/>
      <c r="ACV65" s="52"/>
      <c r="ACW65" s="52"/>
      <c r="ACX65" s="52"/>
      <c r="ACY65" s="52"/>
      <c r="ACZ65" s="52"/>
      <c r="ADA65" s="52"/>
      <c r="ADB65" s="52"/>
      <c r="ADC65" s="52"/>
      <c r="ADD65" s="52"/>
      <c r="ADE65" s="52"/>
      <c r="ADF65" s="52"/>
      <c r="ADG65" s="52"/>
      <c r="ADH65" s="52"/>
      <c r="ADI65" s="52"/>
      <c r="ADJ65" s="52"/>
      <c r="ADK65" s="52"/>
      <c r="ADL65" s="52"/>
      <c r="ADM65" s="52"/>
      <c r="ADN65" s="52"/>
      <c r="ADO65" s="52"/>
      <c r="ADP65" s="52"/>
      <c r="ADQ65" s="52"/>
      <c r="ADR65" s="52"/>
      <c r="ADS65" s="52"/>
      <c r="ADT65" s="52"/>
      <c r="ADU65" s="52"/>
      <c r="ADV65" s="52"/>
      <c r="ADW65" s="52"/>
      <c r="ADX65" s="52"/>
      <c r="ADY65" s="52"/>
      <c r="ADZ65" s="52"/>
      <c r="AEA65" s="52"/>
      <c r="AEB65" s="52"/>
      <c r="AEC65" s="52"/>
      <c r="AED65" s="52"/>
      <c r="AEE65" s="52"/>
      <c r="AEF65" s="52"/>
      <c r="AEG65" s="52"/>
      <c r="AEH65" s="52"/>
      <c r="AEI65" s="52"/>
      <c r="AEJ65" s="52"/>
      <c r="AEK65" s="52"/>
      <c r="AEL65" s="52"/>
      <c r="AEM65" s="52"/>
      <c r="AEN65" s="52"/>
      <c r="AEO65" s="52"/>
      <c r="AEP65" s="52"/>
      <c r="AEQ65" s="52"/>
      <c r="AER65" s="52"/>
      <c r="AES65" s="52"/>
      <c r="AET65" s="52"/>
      <c r="AEU65" s="52"/>
      <c r="AEV65" s="52"/>
      <c r="AEW65" s="52"/>
      <c r="AEX65" s="52"/>
      <c r="AEY65" s="52"/>
      <c r="AEZ65" s="52"/>
      <c r="AFA65" s="52"/>
      <c r="AFB65" s="52"/>
      <c r="AFC65" s="52"/>
      <c r="AFD65" s="52"/>
      <c r="AFE65" s="52"/>
      <c r="AFF65" s="52"/>
      <c r="AFG65" s="52"/>
      <c r="AFH65" s="52"/>
      <c r="AFI65" s="52"/>
      <c r="AFJ65" s="52"/>
      <c r="AFK65" s="52"/>
      <c r="AFL65" s="52"/>
      <c r="AFM65" s="52"/>
      <c r="AFN65" s="52"/>
      <c r="AFO65" s="52"/>
      <c r="AFP65" s="52"/>
      <c r="AFQ65" s="52"/>
      <c r="AFR65" s="52"/>
      <c r="AFS65" s="52"/>
      <c r="AFT65" s="52"/>
      <c r="AFU65" s="52"/>
      <c r="AFV65" s="52"/>
      <c r="AFW65" s="52"/>
      <c r="AFX65" s="52"/>
      <c r="AFY65" s="52"/>
      <c r="AFZ65" s="52"/>
      <c r="AGA65" s="52"/>
      <c r="AGB65" s="52"/>
      <c r="AGC65" s="52"/>
      <c r="AGD65" s="52"/>
      <c r="AGE65" s="52"/>
      <c r="AGF65" s="52"/>
      <c r="AGG65" s="52"/>
      <c r="AGH65" s="52"/>
      <c r="AGI65" s="52"/>
      <c r="AGJ65" s="52"/>
      <c r="AGK65" s="52"/>
      <c r="AGL65" s="52"/>
      <c r="AGM65" s="52"/>
      <c r="AGN65" s="52"/>
      <c r="AGO65" s="52"/>
      <c r="AGP65" s="52"/>
      <c r="AGQ65" s="52"/>
      <c r="AGR65" s="52"/>
      <c r="AGS65" s="52"/>
      <c r="AGT65" s="52"/>
      <c r="AGU65" s="52"/>
      <c r="AGV65" s="52"/>
      <c r="AGW65" s="52"/>
      <c r="AGX65" s="52"/>
      <c r="AGY65" s="52"/>
      <c r="AGZ65" s="52"/>
      <c r="AHA65" s="52"/>
      <c r="AHB65" s="52"/>
      <c r="AHC65" s="52"/>
      <c r="AHD65" s="52"/>
      <c r="AHE65" s="52"/>
      <c r="AHF65" s="52"/>
      <c r="AHG65" s="52"/>
      <c r="AHH65" s="52"/>
      <c r="AHI65" s="52"/>
      <c r="AHJ65" s="52"/>
      <c r="AHK65" s="52"/>
      <c r="AHL65" s="52"/>
      <c r="AHM65" s="52"/>
      <c r="AHN65" s="52"/>
      <c r="AHO65" s="52"/>
      <c r="AHP65" s="52"/>
      <c r="AHQ65" s="52"/>
      <c r="AHR65" s="52"/>
      <c r="AHS65" s="52"/>
      <c r="AHT65" s="52"/>
      <c r="AHU65" s="52"/>
      <c r="AHV65" s="52"/>
      <c r="AHW65" s="52"/>
      <c r="AHX65" s="52"/>
      <c r="AHY65" s="52"/>
      <c r="AHZ65" s="52"/>
      <c r="AIA65" s="52"/>
      <c r="AIB65" s="52"/>
      <c r="AIC65" s="52"/>
      <c r="AID65" s="52"/>
      <c r="AIE65" s="52"/>
      <c r="AIF65" s="52"/>
      <c r="AIG65" s="52"/>
      <c r="AIH65" s="52"/>
      <c r="AII65" s="52"/>
      <c r="AIJ65" s="52"/>
      <c r="AIK65" s="52"/>
      <c r="AIL65" s="52"/>
      <c r="AIM65" s="52"/>
      <c r="AIN65" s="52"/>
      <c r="AIO65" s="52"/>
      <c r="AIP65" s="52"/>
      <c r="AIQ65" s="52"/>
      <c r="AIR65" s="52"/>
      <c r="AIS65" s="52"/>
      <c r="AIT65" s="52"/>
      <c r="AIU65" s="52"/>
      <c r="AIV65" s="52"/>
      <c r="AIW65" s="52"/>
      <c r="AIX65" s="52"/>
      <c r="AIY65" s="52"/>
      <c r="AIZ65" s="52"/>
      <c r="AJA65" s="52"/>
      <c r="AJB65" s="52"/>
      <c r="AJC65" s="52"/>
      <c r="AJD65" s="52"/>
      <c r="AJE65" s="52"/>
      <c r="AJF65" s="52"/>
      <c r="AJG65" s="52"/>
      <c r="AJH65" s="52"/>
      <c r="AJI65" s="52"/>
      <c r="AJJ65" s="52"/>
      <c r="AJK65" s="52"/>
      <c r="AJL65" s="52"/>
      <c r="AJM65" s="52"/>
      <c r="AJN65" s="52"/>
      <c r="AJO65" s="52"/>
      <c r="AJP65" s="52"/>
      <c r="AJQ65" s="52"/>
      <c r="AJR65" s="52"/>
      <c r="AJS65" s="52"/>
      <c r="AJT65" s="52"/>
      <c r="AJU65" s="52"/>
      <c r="AJV65" s="52"/>
      <c r="AJW65" s="52"/>
      <c r="AJX65" s="52"/>
      <c r="AJY65" s="52"/>
      <c r="AJZ65" s="52"/>
      <c r="AKA65" s="52"/>
      <c r="AKB65" s="52"/>
      <c r="AKC65" s="52"/>
      <c r="AKD65" s="52"/>
      <c r="AKE65" s="52"/>
      <c r="AKF65" s="52"/>
      <c r="AKG65" s="52"/>
      <c r="AKH65" s="52"/>
      <c r="AKI65" s="52"/>
      <c r="AKJ65" s="52"/>
      <c r="AKK65" s="52"/>
      <c r="AKL65" s="52"/>
      <c r="AKM65" s="52"/>
      <c r="AKN65" s="52"/>
      <c r="AKO65" s="52"/>
      <c r="AKP65" s="52"/>
      <c r="AKQ65" s="52"/>
      <c r="AKR65" s="52"/>
      <c r="AKS65" s="52"/>
      <c r="AKT65" s="52"/>
      <c r="AKU65" s="52"/>
      <c r="AKV65" s="52"/>
      <c r="AKW65" s="52"/>
      <c r="AKX65" s="52"/>
      <c r="AKY65" s="52"/>
      <c r="AKZ65" s="52"/>
      <c r="ALA65" s="52"/>
      <c r="ALB65" s="52"/>
      <c r="ALC65" s="52"/>
      <c r="ALD65" s="52"/>
      <c r="ALE65" s="52"/>
      <c r="ALF65" s="52"/>
      <c r="ALG65" s="52"/>
      <c r="ALH65" s="52"/>
      <c r="ALI65" s="52"/>
      <c r="ALJ65" s="52"/>
      <c r="ALK65" s="52"/>
      <c r="ALL65" s="52"/>
      <c r="ALM65" s="52"/>
      <c r="ALN65" s="52"/>
      <c r="ALO65" s="52"/>
      <c r="ALP65" s="52"/>
      <c r="ALQ65" s="52"/>
      <c r="ALR65" s="52"/>
      <c r="ALS65" s="52"/>
      <c r="ALT65" s="52"/>
      <c r="ALU65" s="52"/>
      <c r="ALV65" s="52"/>
      <c r="ALW65" s="52"/>
      <c r="ALX65" s="52"/>
      <c r="ALY65" s="52"/>
      <c r="ALZ65" s="52"/>
      <c r="AMA65" s="52"/>
      <c r="AMB65" s="52"/>
      <c r="AMC65" s="52"/>
      <c r="AMD65" s="52"/>
      <c r="AME65" s="52"/>
      <c r="AMF65" s="52"/>
      <c r="AMG65" s="52"/>
      <c r="AMH65" s="52"/>
      <c r="AMI65" s="52"/>
      <c r="AMJ65" s="52"/>
      <c r="AMK65" s="52"/>
      <c r="AML65" s="52"/>
      <c r="AMM65" s="52"/>
      <c r="AMN65" s="52"/>
      <c r="AMO65" s="52"/>
      <c r="AMP65" s="52"/>
      <c r="AMQ65" s="52"/>
      <c r="AMR65" s="52"/>
      <c r="AMS65" s="52"/>
      <c r="AMT65" s="52"/>
      <c r="AMU65" s="52"/>
      <c r="AMV65" s="52"/>
      <c r="AMW65" s="52"/>
      <c r="AMX65" s="52"/>
      <c r="AMY65" s="52"/>
      <c r="AMZ65" s="52"/>
      <c r="ANA65" s="52"/>
      <c r="ANB65" s="52"/>
      <c r="ANC65" s="52"/>
      <c r="AND65" s="52"/>
      <c r="ANE65" s="52"/>
      <c r="ANF65" s="52"/>
      <c r="ANG65" s="52"/>
      <c r="ANH65" s="52"/>
      <c r="ANI65" s="52"/>
      <c r="ANJ65" s="52"/>
      <c r="ANK65" s="52"/>
      <c r="ANL65" s="52"/>
      <c r="ANM65" s="52"/>
      <c r="ANN65" s="52"/>
      <c r="ANO65" s="52"/>
      <c r="ANP65" s="52"/>
      <c r="ANQ65" s="52"/>
      <c r="ANR65" s="52"/>
      <c r="ANS65" s="52"/>
      <c r="ANT65" s="52"/>
      <c r="ANU65" s="52"/>
      <c r="ANV65" s="52"/>
      <c r="ANW65" s="52"/>
      <c r="ANX65" s="52"/>
      <c r="ANY65" s="52"/>
      <c r="ANZ65" s="52"/>
      <c r="AOA65" s="52"/>
      <c r="AOB65" s="52"/>
      <c r="AOC65" s="52"/>
      <c r="AOD65" s="52"/>
      <c r="AOE65" s="52"/>
      <c r="AOF65" s="52"/>
      <c r="AOG65" s="52"/>
      <c r="AOH65" s="52"/>
      <c r="AOI65" s="52"/>
      <c r="AOJ65" s="52"/>
      <c r="AOK65" s="52"/>
      <c r="AOL65" s="52"/>
      <c r="AOM65" s="52"/>
      <c r="AON65" s="52"/>
      <c r="AOO65" s="52"/>
      <c r="AOP65" s="52"/>
      <c r="AOQ65" s="52"/>
      <c r="AOR65" s="52"/>
      <c r="AOS65" s="52"/>
      <c r="AOT65" s="52"/>
      <c r="AOU65" s="52"/>
      <c r="AOV65" s="52"/>
      <c r="AOW65" s="52"/>
      <c r="AOX65" s="52"/>
      <c r="AOY65" s="52"/>
      <c r="AOZ65" s="52"/>
      <c r="APA65" s="52"/>
      <c r="APB65" s="52"/>
      <c r="APC65" s="52"/>
      <c r="APD65" s="52"/>
      <c r="APE65" s="52"/>
      <c r="APF65" s="52"/>
      <c r="APG65" s="52"/>
      <c r="APH65" s="52"/>
      <c r="API65" s="52"/>
      <c r="APJ65" s="52"/>
      <c r="APK65" s="52"/>
      <c r="APL65" s="52"/>
      <c r="APM65" s="52"/>
      <c r="APN65" s="52"/>
      <c r="APO65" s="52"/>
      <c r="APP65" s="52"/>
      <c r="APQ65" s="52"/>
      <c r="APR65" s="52"/>
      <c r="APS65" s="52"/>
      <c r="APT65" s="52"/>
      <c r="APU65" s="52"/>
      <c r="APV65" s="52"/>
      <c r="APW65" s="52"/>
      <c r="APX65" s="52"/>
      <c r="APY65" s="52"/>
      <c r="APZ65" s="52"/>
      <c r="AQA65" s="52"/>
      <c r="AQB65" s="52"/>
      <c r="AQC65" s="52"/>
      <c r="AQD65" s="52"/>
      <c r="AQE65" s="52"/>
      <c r="AQF65" s="52"/>
      <c r="AQG65" s="52"/>
      <c r="AQH65" s="52"/>
      <c r="AQI65" s="52"/>
      <c r="AQJ65" s="52"/>
      <c r="AQK65" s="52"/>
      <c r="AQL65" s="52"/>
      <c r="AQM65" s="52"/>
      <c r="AQN65" s="52"/>
      <c r="AQO65" s="52"/>
      <c r="AQP65" s="52"/>
      <c r="AQQ65" s="52"/>
      <c r="AQR65" s="52"/>
      <c r="AQS65" s="52"/>
      <c r="AQT65" s="52"/>
      <c r="AQU65" s="52"/>
      <c r="AQV65" s="52"/>
      <c r="AQW65" s="52"/>
      <c r="AQX65" s="52"/>
      <c r="AQY65" s="52"/>
      <c r="AQZ65" s="52"/>
      <c r="ARA65" s="52"/>
      <c r="ARB65" s="52"/>
      <c r="ARC65" s="52"/>
      <c r="ARD65" s="52"/>
      <c r="ARE65" s="52"/>
      <c r="ARF65" s="52"/>
      <c r="ARG65" s="52"/>
      <c r="ARH65" s="52"/>
      <c r="ARI65" s="52"/>
      <c r="ARJ65" s="52"/>
      <c r="ARK65" s="52"/>
      <c r="ARL65" s="52"/>
      <c r="ARM65" s="52"/>
      <c r="ARN65" s="52"/>
      <c r="ARO65" s="52"/>
      <c r="ARP65" s="52"/>
      <c r="ARQ65" s="52"/>
      <c r="ARR65" s="52"/>
      <c r="ARS65" s="52"/>
      <c r="ART65" s="52"/>
      <c r="ARU65" s="52"/>
      <c r="ARV65" s="52"/>
      <c r="ARW65" s="52"/>
      <c r="ARX65" s="52"/>
      <c r="ARY65" s="52"/>
      <c r="ARZ65" s="52"/>
      <c r="ASA65" s="52"/>
      <c r="ASB65" s="52"/>
      <c r="ASC65" s="52"/>
      <c r="ASD65" s="52"/>
      <c r="ASE65" s="52"/>
      <c r="ASF65" s="52"/>
      <c r="ASG65" s="52"/>
      <c r="ASH65" s="52"/>
      <c r="ASI65" s="52"/>
      <c r="ASJ65" s="52"/>
      <c r="ASK65" s="52"/>
      <c r="ASL65" s="52"/>
      <c r="ASM65" s="52"/>
      <c r="ASN65" s="52"/>
      <c r="ASO65" s="52"/>
      <c r="ASP65" s="52"/>
      <c r="ASQ65" s="52"/>
      <c r="ASR65" s="52"/>
      <c r="ASS65" s="52"/>
      <c r="AST65" s="52"/>
      <c r="ASU65" s="52"/>
      <c r="ASV65" s="52"/>
      <c r="ASW65" s="52"/>
      <c r="ASX65" s="52"/>
      <c r="ASY65" s="52"/>
      <c r="ASZ65" s="52"/>
      <c r="ATA65" s="52"/>
      <c r="ATB65" s="52"/>
      <c r="ATC65" s="52"/>
      <c r="ATD65" s="52"/>
      <c r="ATE65" s="52"/>
      <c r="ATF65" s="52"/>
      <c r="ATG65" s="52"/>
      <c r="ATH65" s="52"/>
      <c r="ATI65" s="52"/>
      <c r="ATJ65" s="52"/>
      <c r="ATK65" s="52"/>
      <c r="ATL65" s="52"/>
      <c r="ATM65" s="52"/>
      <c r="ATN65" s="52"/>
      <c r="ATO65" s="52"/>
      <c r="ATP65" s="52"/>
      <c r="ATQ65" s="52"/>
      <c r="ATR65" s="52"/>
      <c r="ATS65" s="52"/>
      <c r="ATT65" s="52"/>
      <c r="ATU65" s="52"/>
      <c r="ATV65" s="52"/>
      <c r="ATW65" s="52"/>
      <c r="ATX65" s="52"/>
      <c r="ATY65" s="52"/>
      <c r="ATZ65" s="52"/>
      <c r="AUA65" s="52"/>
      <c r="AUB65" s="52"/>
      <c r="AUC65" s="52"/>
      <c r="AUD65" s="52"/>
      <c r="AUE65" s="52"/>
      <c r="AUF65" s="52"/>
      <c r="AUG65" s="52"/>
      <c r="AUH65" s="52"/>
      <c r="AUI65" s="52"/>
      <c r="AUJ65" s="52"/>
      <c r="AUK65" s="52"/>
      <c r="AUL65" s="52"/>
      <c r="AUM65" s="52"/>
      <c r="AUN65" s="52"/>
      <c r="AUO65" s="52"/>
      <c r="AUP65" s="52"/>
      <c r="AUQ65" s="52"/>
      <c r="AUR65" s="52"/>
      <c r="AUS65" s="52"/>
      <c r="AUT65" s="52"/>
      <c r="AUU65" s="52"/>
      <c r="AUV65" s="52"/>
      <c r="AUW65" s="52"/>
      <c r="AUX65" s="52"/>
      <c r="AUY65" s="52"/>
      <c r="AUZ65" s="52"/>
      <c r="AVA65" s="52"/>
      <c r="AVB65" s="52"/>
      <c r="AVC65" s="52"/>
      <c r="AVD65" s="52"/>
      <c r="AVE65" s="52"/>
      <c r="AVF65" s="52"/>
      <c r="AVG65" s="52"/>
      <c r="AVH65" s="52"/>
      <c r="AVI65" s="52"/>
      <c r="AVJ65" s="52"/>
      <c r="AVK65" s="52"/>
      <c r="AVL65" s="52"/>
      <c r="AVM65" s="52"/>
      <c r="AVN65" s="52"/>
      <c r="AVO65" s="52"/>
      <c r="AVP65" s="52"/>
      <c r="AVQ65" s="52"/>
      <c r="AVR65" s="52"/>
      <c r="AVS65" s="52"/>
      <c r="AVT65" s="52"/>
      <c r="AVU65" s="52"/>
      <c r="AVV65" s="52"/>
      <c r="AVW65" s="52"/>
      <c r="AVX65" s="52"/>
      <c r="AVY65" s="52"/>
      <c r="AVZ65" s="52"/>
      <c r="AWA65" s="52"/>
      <c r="AWB65" s="52"/>
      <c r="AWC65" s="52"/>
      <c r="AWD65" s="52"/>
      <c r="AWE65" s="52"/>
      <c r="AWF65" s="52"/>
      <c r="AWG65" s="52"/>
      <c r="AWH65" s="52"/>
      <c r="AWI65" s="52"/>
      <c r="AWJ65" s="52"/>
      <c r="AWK65" s="52"/>
      <c r="AWL65" s="52"/>
      <c r="AWM65" s="52"/>
      <c r="AWN65" s="52"/>
      <c r="AWO65" s="52"/>
      <c r="AWP65" s="52"/>
      <c r="AWQ65" s="52"/>
      <c r="AWR65" s="52"/>
      <c r="AWS65" s="52"/>
      <c r="AWT65" s="52"/>
      <c r="AWU65" s="52"/>
      <c r="AWV65" s="52"/>
      <c r="AWW65" s="52"/>
      <c r="AWX65" s="52"/>
      <c r="AWY65" s="52"/>
      <c r="AWZ65" s="52"/>
      <c r="AXA65" s="52"/>
      <c r="AXB65" s="52"/>
      <c r="AXC65" s="52"/>
      <c r="AXD65" s="52"/>
      <c r="AXE65" s="52"/>
      <c r="AXF65" s="52"/>
      <c r="AXG65" s="52"/>
      <c r="AXH65" s="52"/>
      <c r="AXI65" s="52"/>
      <c r="AXJ65" s="52"/>
      <c r="AXK65" s="52"/>
      <c r="AXL65" s="52"/>
      <c r="AXM65" s="52"/>
      <c r="AXN65" s="52"/>
      <c r="AXO65" s="52"/>
      <c r="AXP65" s="52"/>
      <c r="AXQ65" s="52"/>
      <c r="AXR65" s="52"/>
      <c r="AXS65" s="52"/>
      <c r="AXT65" s="52"/>
      <c r="AXU65" s="52"/>
      <c r="AXV65" s="52"/>
      <c r="AXW65" s="52"/>
      <c r="AXX65" s="52"/>
      <c r="AXY65" s="52"/>
      <c r="AXZ65" s="52"/>
      <c r="AYA65" s="52"/>
      <c r="AYB65" s="52"/>
      <c r="AYC65" s="52"/>
      <c r="AYD65" s="52"/>
      <c r="AYE65" s="52"/>
      <c r="AYF65" s="52"/>
      <c r="AYG65" s="52"/>
      <c r="AYH65" s="52"/>
      <c r="AYI65" s="52"/>
      <c r="AYJ65" s="52"/>
      <c r="AYK65" s="52"/>
      <c r="AYL65" s="52"/>
      <c r="AYM65" s="52"/>
      <c r="AYN65" s="52"/>
      <c r="AYO65" s="52"/>
      <c r="AYP65" s="52"/>
      <c r="AYQ65" s="52"/>
      <c r="AYR65" s="52"/>
      <c r="AYS65" s="52"/>
      <c r="AYT65" s="52"/>
      <c r="AYU65" s="52"/>
      <c r="AYV65" s="52"/>
      <c r="AYW65" s="52"/>
      <c r="AYX65" s="52"/>
      <c r="AYY65" s="52"/>
      <c r="AYZ65" s="52"/>
      <c r="AZA65" s="52"/>
      <c r="AZB65" s="52"/>
      <c r="AZC65" s="52"/>
      <c r="AZD65" s="52"/>
      <c r="AZE65" s="52"/>
      <c r="AZF65" s="52"/>
      <c r="AZG65" s="52"/>
      <c r="AZH65" s="52"/>
      <c r="AZI65" s="52"/>
      <c r="AZJ65" s="52"/>
      <c r="AZK65" s="52"/>
      <c r="AZL65" s="52"/>
      <c r="AZM65" s="52"/>
      <c r="AZN65" s="52"/>
      <c r="AZO65" s="52"/>
      <c r="AZP65" s="52"/>
      <c r="AZQ65" s="52"/>
      <c r="AZR65" s="52"/>
      <c r="AZS65" s="52"/>
      <c r="AZT65" s="52"/>
      <c r="AZU65" s="52"/>
      <c r="AZV65" s="52"/>
      <c r="AZW65" s="52"/>
      <c r="AZX65" s="52"/>
      <c r="AZY65" s="52"/>
      <c r="AZZ65" s="52"/>
      <c r="BAA65" s="52"/>
      <c r="BAB65" s="52"/>
      <c r="BAC65" s="52"/>
      <c r="BAD65" s="52"/>
      <c r="BAE65" s="52"/>
      <c r="BAF65" s="52"/>
      <c r="BAG65" s="52"/>
      <c r="BAH65" s="52"/>
      <c r="BAI65" s="52"/>
      <c r="BAJ65" s="52"/>
      <c r="BAK65" s="52"/>
      <c r="BAL65" s="52"/>
      <c r="BAM65" s="52"/>
      <c r="BAN65" s="52"/>
      <c r="BAO65" s="52"/>
      <c r="BAP65" s="52"/>
      <c r="BAQ65" s="52"/>
      <c r="BAR65" s="52"/>
      <c r="BAS65" s="52"/>
      <c r="BAT65" s="52"/>
      <c r="BAU65" s="52"/>
      <c r="BAV65" s="52"/>
      <c r="BAW65" s="52"/>
      <c r="BAX65" s="52"/>
      <c r="BAY65" s="52"/>
      <c r="BAZ65" s="52"/>
      <c r="BBA65" s="52"/>
      <c r="BBB65" s="52"/>
      <c r="BBC65" s="52"/>
      <c r="BBD65" s="52"/>
      <c r="BBE65" s="52"/>
      <c r="BBF65" s="52"/>
      <c r="BBG65" s="52"/>
      <c r="BBH65" s="52"/>
      <c r="BBI65" s="52"/>
      <c r="BBJ65" s="52"/>
      <c r="BBK65" s="52"/>
      <c r="BBL65" s="52"/>
      <c r="BBM65" s="52"/>
      <c r="BBN65" s="52"/>
      <c r="BBO65" s="52"/>
      <c r="BBP65" s="52"/>
      <c r="BBQ65" s="52"/>
      <c r="BBR65" s="52"/>
      <c r="BBS65" s="52"/>
      <c r="BBT65" s="52"/>
      <c r="BBU65" s="52"/>
      <c r="BBV65" s="52"/>
      <c r="BBW65" s="52"/>
      <c r="BBX65" s="52"/>
      <c r="BBY65" s="52"/>
      <c r="BBZ65" s="52"/>
      <c r="BCA65" s="52"/>
      <c r="BCB65" s="52"/>
      <c r="BCC65" s="52"/>
      <c r="BCD65" s="52"/>
      <c r="BCE65" s="52"/>
      <c r="BCF65" s="52"/>
      <c r="BCG65" s="52"/>
      <c r="BCH65" s="52"/>
      <c r="BCI65" s="52"/>
      <c r="BCJ65" s="52"/>
      <c r="BCK65" s="52"/>
      <c r="BCL65" s="52"/>
      <c r="BCM65" s="52"/>
      <c r="BCN65" s="52"/>
      <c r="BCO65" s="52"/>
      <c r="BCP65" s="52"/>
      <c r="BCQ65" s="52"/>
      <c r="BCR65" s="52"/>
      <c r="BCS65" s="52"/>
      <c r="BCT65" s="52"/>
      <c r="BCU65" s="52"/>
      <c r="BCV65" s="52"/>
      <c r="BCW65" s="52"/>
      <c r="BCX65" s="52"/>
      <c r="BCY65" s="52"/>
      <c r="BCZ65" s="52"/>
      <c r="BDA65" s="52"/>
      <c r="BDB65" s="52"/>
      <c r="BDC65" s="52"/>
      <c r="BDD65" s="52"/>
      <c r="BDE65" s="52"/>
      <c r="BDF65" s="52"/>
      <c r="BDG65" s="52"/>
      <c r="BDH65" s="52"/>
      <c r="BDI65" s="52"/>
      <c r="BDJ65" s="52"/>
      <c r="BDK65" s="52"/>
      <c r="BDL65" s="52"/>
      <c r="BDM65" s="52"/>
      <c r="BDN65" s="52"/>
      <c r="BDO65" s="52"/>
      <c r="BDP65" s="52"/>
      <c r="BDQ65" s="52"/>
      <c r="BDR65" s="52"/>
      <c r="BDS65" s="52"/>
      <c r="BDT65" s="52"/>
      <c r="BDU65" s="52"/>
      <c r="BDV65" s="52"/>
      <c r="BDW65" s="52"/>
      <c r="BDX65" s="52"/>
      <c r="BDY65" s="52"/>
      <c r="BDZ65" s="52"/>
      <c r="BEA65" s="52"/>
      <c r="BEB65" s="52"/>
      <c r="BEC65" s="52"/>
      <c r="BED65" s="52"/>
      <c r="BEE65" s="52"/>
      <c r="BEF65" s="52"/>
      <c r="BEG65" s="52"/>
      <c r="BEH65" s="52"/>
      <c r="BEI65" s="52"/>
      <c r="BEJ65" s="52"/>
      <c r="BEK65" s="52"/>
      <c r="BEL65" s="52"/>
      <c r="BEM65" s="52"/>
      <c r="BEN65" s="52"/>
      <c r="BEO65" s="52"/>
      <c r="BEP65" s="52"/>
      <c r="BEQ65" s="52"/>
      <c r="BER65" s="52"/>
      <c r="BES65" s="52"/>
      <c r="BET65" s="52"/>
      <c r="BEU65" s="52"/>
      <c r="BEV65" s="52"/>
      <c r="BEW65" s="52"/>
      <c r="BEX65" s="52"/>
      <c r="BEY65" s="52"/>
      <c r="BEZ65" s="52"/>
      <c r="BFA65" s="52"/>
      <c r="BFB65" s="52"/>
      <c r="BFC65" s="52"/>
      <c r="BFD65" s="52"/>
      <c r="BFE65" s="52"/>
      <c r="BFF65" s="52"/>
      <c r="BFG65" s="52"/>
      <c r="BFH65" s="52"/>
      <c r="BFI65" s="52"/>
      <c r="BFJ65" s="52"/>
      <c r="BFK65" s="52"/>
      <c r="BFL65" s="52"/>
      <c r="BFM65" s="52"/>
      <c r="BFN65" s="52"/>
      <c r="BFO65" s="52"/>
      <c r="BFP65" s="52"/>
      <c r="BFQ65" s="52"/>
      <c r="BFR65" s="52"/>
      <c r="BFS65" s="52"/>
      <c r="BFT65" s="52"/>
      <c r="BFU65" s="52"/>
      <c r="BFV65" s="52"/>
      <c r="BFW65" s="52"/>
      <c r="BFX65" s="52"/>
      <c r="BFY65" s="52"/>
      <c r="BFZ65" s="52"/>
      <c r="BGA65" s="52"/>
      <c r="BGB65" s="52"/>
      <c r="BGC65" s="52"/>
      <c r="BGD65" s="52"/>
      <c r="BGE65" s="52"/>
      <c r="BGF65" s="52"/>
      <c r="BGG65" s="52"/>
      <c r="BGH65" s="52"/>
      <c r="BGI65" s="52"/>
      <c r="BGJ65" s="52"/>
      <c r="BGK65" s="52"/>
      <c r="BGL65" s="52"/>
      <c r="BGM65" s="52"/>
      <c r="BGN65" s="52"/>
      <c r="BGO65" s="52"/>
      <c r="BGP65" s="52"/>
      <c r="BGQ65" s="52"/>
      <c r="BGR65" s="52"/>
      <c r="BGS65" s="52"/>
      <c r="BGT65" s="52"/>
      <c r="BGU65" s="52"/>
      <c r="BGV65" s="52"/>
      <c r="BGW65" s="52"/>
      <c r="BGX65" s="52"/>
      <c r="BGY65" s="52"/>
      <c r="BGZ65" s="52"/>
      <c r="BHA65" s="52"/>
      <c r="BHB65" s="52"/>
      <c r="BHC65" s="52"/>
      <c r="BHD65" s="52"/>
      <c r="BHE65" s="52"/>
      <c r="BHF65" s="52"/>
      <c r="BHG65" s="52"/>
      <c r="BHH65" s="52"/>
      <c r="BHI65" s="52"/>
      <c r="BHJ65" s="52"/>
      <c r="BHK65" s="52"/>
      <c r="BHL65" s="52"/>
      <c r="BHM65" s="52"/>
      <c r="BHN65" s="52"/>
      <c r="BHO65" s="52"/>
      <c r="BHP65" s="52"/>
      <c r="BHQ65" s="52"/>
      <c r="BHR65" s="52"/>
      <c r="BHS65" s="52"/>
      <c r="BHT65" s="52"/>
      <c r="BHU65" s="52"/>
      <c r="BHV65" s="52"/>
      <c r="BHW65" s="52"/>
      <c r="BHX65" s="52"/>
      <c r="BHY65" s="52"/>
      <c r="BHZ65" s="52"/>
      <c r="BIA65" s="52"/>
      <c r="BIB65" s="52"/>
      <c r="BIC65" s="52"/>
      <c r="BID65" s="52"/>
      <c r="BIE65" s="52"/>
      <c r="BIF65" s="52"/>
      <c r="BIG65" s="52"/>
      <c r="BIH65" s="52"/>
      <c r="BII65" s="52"/>
      <c r="BIJ65" s="52"/>
      <c r="BIK65" s="52"/>
      <c r="BIL65" s="52"/>
      <c r="BIM65" s="52"/>
      <c r="BIN65" s="52"/>
      <c r="BIO65" s="52"/>
      <c r="BIP65" s="52"/>
      <c r="BIQ65" s="52"/>
      <c r="BIR65" s="52"/>
      <c r="BIS65" s="52"/>
      <c r="BIT65" s="52"/>
      <c r="BIU65" s="52"/>
      <c r="BIV65" s="52"/>
      <c r="BIW65" s="52"/>
      <c r="BIX65" s="52"/>
      <c r="BIY65" s="52"/>
      <c r="BIZ65" s="52"/>
      <c r="BJA65" s="52"/>
      <c r="BJB65" s="52"/>
      <c r="BJC65" s="52"/>
      <c r="BJD65" s="52"/>
      <c r="BJE65" s="52"/>
      <c r="BJF65" s="52"/>
      <c r="BJG65" s="52"/>
      <c r="BJH65" s="52"/>
      <c r="BJI65" s="52"/>
      <c r="BJJ65" s="52"/>
      <c r="BJK65" s="52"/>
      <c r="BJL65" s="52"/>
      <c r="BJM65" s="52"/>
      <c r="BJN65" s="52"/>
      <c r="BJO65" s="52"/>
      <c r="BJP65" s="52"/>
      <c r="BJQ65" s="52"/>
      <c r="BJR65" s="52"/>
      <c r="BJS65" s="52"/>
      <c r="BJT65" s="52"/>
      <c r="BJU65" s="52"/>
      <c r="BJV65" s="52"/>
      <c r="BJW65" s="52"/>
      <c r="BJX65" s="52"/>
      <c r="BJY65" s="52"/>
      <c r="BJZ65" s="52"/>
      <c r="BKA65" s="52"/>
      <c r="BKB65" s="52"/>
      <c r="BKC65" s="52"/>
      <c r="BKD65" s="52"/>
      <c r="BKE65" s="52"/>
      <c r="BKF65" s="52"/>
      <c r="BKG65" s="52"/>
      <c r="BKH65" s="52"/>
      <c r="BKI65" s="52"/>
      <c r="BKJ65" s="52"/>
      <c r="BKK65" s="52"/>
      <c r="BKL65" s="52"/>
      <c r="BKM65" s="52"/>
      <c r="BKN65" s="52"/>
      <c r="BKO65" s="52"/>
      <c r="BKP65" s="52"/>
      <c r="BKQ65" s="52"/>
      <c r="BKR65" s="52"/>
      <c r="BKS65" s="52"/>
      <c r="BKT65" s="52"/>
      <c r="BKU65" s="52"/>
      <c r="BKV65" s="52"/>
      <c r="BKW65" s="52"/>
      <c r="BKX65" s="52"/>
      <c r="BKY65" s="52"/>
      <c r="BKZ65" s="52"/>
      <c r="BLA65" s="52"/>
      <c r="BLB65" s="52"/>
      <c r="BLC65" s="52"/>
      <c r="BLD65" s="52"/>
      <c r="BLE65" s="52"/>
      <c r="BLF65" s="52"/>
      <c r="BLG65" s="52"/>
      <c r="BLH65" s="52"/>
      <c r="BLI65" s="52"/>
      <c r="BLJ65" s="52"/>
      <c r="BLK65" s="52"/>
      <c r="BLL65" s="52"/>
      <c r="BLM65" s="52"/>
      <c r="BLN65" s="52"/>
      <c r="BLO65" s="52"/>
      <c r="BLP65" s="52"/>
      <c r="BLQ65" s="52"/>
      <c r="BLR65" s="52"/>
      <c r="BLS65" s="52"/>
      <c r="BLT65" s="52"/>
      <c r="BLU65" s="52"/>
      <c r="BLV65" s="52"/>
      <c r="BLW65" s="52"/>
      <c r="BLX65" s="52"/>
      <c r="BLY65" s="52"/>
      <c r="BLZ65" s="52"/>
      <c r="BMA65" s="52"/>
      <c r="BMB65" s="52"/>
      <c r="BMC65" s="52"/>
      <c r="BMD65" s="52"/>
      <c r="BME65" s="52"/>
      <c r="BMF65" s="52"/>
      <c r="BMG65" s="52"/>
      <c r="BMH65" s="52"/>
      <c r="BMI65" s="52"/>
      <c r="BMJ65" s="52"/>
      <c r="BMK65" s="52"/>
      <c r="BML65" s="52"/>
      <c r="BMM65" s="52"/>
      <c r="BMN65" s="52"/>
      <c r="BMO65" s="52"/>
      <c r="BMP65" s="52"/>
      <c r="BMQ65" s="52"/>
      <c r="BMR65" s="52"/>
      <c r="BMS65" s="52"/>
      <c r="BMT65" s="52"/>
      <c r="BMU65" s="52"/>
      <c r="BMV65" s="52"/>
      <c r="BMW65" s="52"/>
      <c r="BMX65" s="52"/>
      <c r="BMY65" s="52"/>
      <c r="BMZ65" s="52"/>
      <c r="BNA65" s="52"/>
      <c r="BNB65" s="52"/>
      <c r="BNC65" s="52"/>
      <c r="BND65" s="52"/>
      <c r="BNE65" s="52"/>
      <c r="BNF65" s="52"/>
      <c r="BNG65" s="52"/>
      <c r="BNH65" s="52"/>
      <c r="BNI65" s="52"/>
      <c r="BNJ65" s="52"/>
      <c r="BNK65" s="52"/>
      <c r="BNL65" s="52"/>
      <c r="BNM65" s="52"/>
      <c r="BNN65" s="52"/>
      <c r="BNO65" s="52"/>
      <c r="BNP65" s="52"/>
      <c r="BNQ65" s="52"/>
      <c r="BNR65" s="52"/>
      <c r="BNS65" s="52"/>
      <c r="BNT65" s="52"/>
      <c r="BNU65" s="52"/>
      <c r="BNV65" s="52"/>
      <c r="BNW65" s="52"/>
      <c r="BNX65" s="52"/>
      <c r="BNY65" s="52"/>
      <c r="BNZ65" s="52"/>
      <c r="BOA65" s="52"/>
      <c r="BOB65" s="52"/>
      <c r="BOC65" s="52"/>
      <c r="BOD65" s="52"/>
      <c r="BOE65" s="52"/>
      <c r="BOF65" s="52"/>
      <c r="BOG65" s="52"/>
      <c r="BOH65" s="52"/>
      <c r="BOI65" s="52"/>
      <c r="BOJ65" s="52"/>
      <c r="BOK65" s="52"/>
      <c r="BOL65" s="52"/>
      <c r="BOM65" s="52"/>
      <c r="BON65" s="52"/>
      <c r="BOO65" s="52"/>
      <c r="BOP65" s="52"/>
      <c r="BOQ65" s="52"/>
    </row>
    <row r="66" spans="1:1759" s="25" customFormat="1" ht="47.1" customHeight="1" x14ac:dyDescent="0.2">
      <c r="A66" s="6"/>
      <c r="B66" s="6"/>
      <c r="C66" s="6"/>
      <c r="D66" s="6"/>
      <c r="E66" s="27" t="s">
        <v>17</v>
      </c>
      <c r="F66" s="17" t="s">
        <v>49</v>
      </c>
      <c r="G66" s="12"/>
      <c r="H66" s="12">
        <f>2000000-1000000-600000</f>
        <v>400000</v>
      </c>
      <c r="I66" s="12"/>
      <c r="J66" s="12">
        <f t="shared" si="17"/>
        <v>400000</v>
      </c>
      <c r="K66" s="6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2"/>
      <c r="IZ66" s="52"/>
      <c r="JA66" s="52"/>
      <c r="JB66" s="52"/>
      <c r="JC66" s="52"/>
      <c r="JD66" s="52"/>
      <c r="JE66" s="52"/>
      <c r="JF66" s="52"/>
      <c r="JG66" s="52"/>
      <c r="JH66" s="52"/>
      <c r="JI66" s="52"/>
      <c r="JJ66" s="52"/>
      <c r="JK66" s="52"/>
      <c r="JL66" s="52"/>
      <c r="JM66" s="52"/>
      <c r="JN66" s="52"/>
      <c r="JO66" s="52"/>
      <c r="JP66" s="52"/>
      <c r="JQ66" s="52"/>
      <c r="JR66" s="52"/>
      <c r="JS66" s="52"/>
      <c r="JT66" s="52"/>
      <c r="JU66" s="52"/>
      <c r="JV66" s="52"/>
      <c r="JW66" s="52"/>
      <c r="JX66" s="52"/>
      <c r="JY66" s="52"/>
      <c r="JZ66" s="52"/>
      <c r="KA66" s="52"/>
      <c r="KB66" s="52"/>
      <c r="KC66" s="52"/>
      <c r="KD66" s="52"/>
      <c r="KE66" s="52"/>
      <c r="KF66" s="52"/>
      <c r="KG66" s="52"/>
      <c r="KH66" s="52"/>
      <c r="KI66" s="52"/>
      <c r="KJ66" s="52"/>
      <c r="KK66" s="52"/>
      <c r="KL66" s="52"/>
      <c r="KM66" s="52"/>
      <c r="KN66" s="52"/>
      <c r="KO66" s="52"/>
      <c r="KP66" s="52"/>
      <c r="KQ66" s="52"/>
      <c r="KR66" s="52"/>
      <c r="KS66" s="52"/>
      <c r="KT66" s="52"/>
      <c r="KU66" s="52"/>
      <c r="KV66" s="52"/>
      <c r="KW66" s="52"/>
      <c r="KX66" s="52"/>
      <c r="KY66" s="52"/>
      <c r="KZ66" s="52"/>
      <c r="LA66" s="52"/>
      <c r="LB66" s="52"/>
      <c r="LC66" s="52"/>
      <c r="LD66" s="52"/>
      <c r="LE66" s="52"/>
      <c r="LF66" s="52"/>
      <c r="LG66" s="52"/>
      <c r="LH66" s="52"/>
      <c r="LI66" s="52"/>
      <c r="LJ66" s="52"/>
      <c r="LK66" s="52"/>
      <c r="LL66" s="52"/>
      <c r="LM66" s="52"/>
      <c r="LN66" s="52"/>
      <c r="LO66" s="52"/>
      <c r="LP66" s="52"/>
      <c r="LQ66" s="52"/>
      <c r="LR66" s="52"/>
      <c r="LS66" s="52"/>
      <c r="LT66" s="52"/>
      <c r="LU66" s="52"/>
      <c r="LV66" s="52"/>
      <c r="LW66" s="52"/>
      <c r="LX66" s="52"/>
      <c r="LY66" s="52"/>
      <c r="LZ66" s="52"/>
      <c r="MA66" s="52"/>
      <c r="MB66" s="52"/>
      <c r="MC66" s="52"/>
      <c r="MD66" s="52"/>
      <c r="ME66" s="52"/>
      <c r="MF66" s="52"/>
      <c r="MG66" s="52"/>
      <c r="MH66" s="52"/>
      <c r="MI66" s="52"/>
      <c r="MJ66" s="52"/>
      <c r="MK66" s="52"/>
      <c r="ML66" s="52"/>
      <c r="MM66" s="52"/>
      <c r="MN66" s="52"/>
      <c r="MO66" s="52"/>
      <c r="MP66" s="52"/>
      <c r="MQ66" s="52"/>
      <c r="MR66" s="52"/>
      <c r="MS66" s="52"/>
      <c r="MT66" s="52"/>
      <c r="MU66" s="52"/>
      <c r="MV66" s="52"/>
      <c r="MW66" s="52"/>
      <c r="MX66" s="52"/>
      <c r="MY66" s="52"/>
      <c r="MZ66" s="52"/>
      <c r="NA66" s="52"/>
      <c r="NB66" s="52"/>
      <c r="NC66" s="52"/>
      <c r="ND66" s="52"/>
      <c r="NE66" s="52"/>
      <c r="NF66" s="52"/>
      <c r="NG66" s="52"/>
      <c r="NH66" s="52"/>
      <c r="NI66" s="52"/>
      <c r="NJ66" s="52"/>
      <c r="NK66" s="52"/>
      <c r="NL66" s="52"/>
      <c r="NM66" s="52"/>
      <c r="NN66" s="52"/>
      <c r="NO66" s="52"/>
      <c r="NP66" s="52"/>
      <c r="NQ66" s="52"/>
      <c r="NR66" s="52"/>
      <c r="NS66" s="52"/>
      <c r="NT66" s="52"/>
      <c r="NU66" s="52"/>
      <c r="NV66" s="52"/>
      <c r="NW66" s="52"/>
      <c r="NX66" s="52"/>
      <c r="NY66" s="52"/>
      <c r="NZ66" s="52"/>
      <c r="OA66" s="52"/>
      <c r="OB66" s="52"/>
      <c r="OC66" s="52"/>
      <c r="OD66" s="52"/>
      <c r="OE66" s="52"/>
      <c r="OF66" s="52"/>
      <c r="OG66" s="52"/>
      <c r="OH66" s="52"/>
      <c r="OI66" s="52"/>
      <c r="OJ66" s="52"/>
      <c r="OK66" s="52"/>
      <c r="OL66" s="52"/>
      <c r="OM66" s="52"/>
      <c r="ON66" s="52"/>
      <c r="OO66" s="52"/>
      <c r="OP66" s="52"/>
      <c r="OQ66" s="52"/>
      <c r="OR66" s="52"/>
      <c r="OS66" s="52"/>
      <c r="OT66" s="52"/>
      <c r="OU66" s="52"/>
      <c r="OV66" s="52"/>
      <c r="OW66" s="52"/>
      <c r="OX66" s="52"/>
      <c r="OY66" s="52"/>
      <c r="OZ66" s="52"/>
      <c r="PA66" s="52"/>
      <c r="PB66" s="52"/>
      <c r="PC66" s="52"/>
      <c r="PD66" s="52"/>
      <c r="PE66" s="52"/>
      <c r="PF66" s="52"/>
      <c r="PG66" s="52"/>
      <c r="PH66" s="52"/>
      <c r="PI66" s="52"/>
      <c r="PJ66" s="52"/>
      <c r="PK66" s="52"/>
      <c r="PL66" s="52"/>
      <c r="PM66" s="52"/>
      <c r="PN66" s="52"/>
      <c r="PO66" s="52"/>
      <c r="PP66" s="52"/>
      <c r="PQ66" s="52"/>
      <c r="PR66" s="52"/>
      <c r="PS66" s="52"/>
      <c r="PT66" s="52"/>
      <c r="PU66" s="52"/>
      <c r="PV66" s="52"/>
      <c r="PW66" s="52"/>
      <c r="PX66" s="52"/>
      <c r="PY66" s="52"/>
      <c r="PZ66" s="52"/>
      <c r="QA66" s="52"/>
      <c r="QB66" s="52"/>
      <c r="QC66" s="52"/>
      <c r="QD66" s="52"/>
      <c r="QE66" s="52"/>
      <c r="QF66" s="52"/>
      <c r="QG66" s="52"/>
      <c r="QH66" s="52"/>
      <c r="QI66" s="52"/>
      <c r="QJ66" s="52"/>
      <c r="QK66" s="52"/>
      <c r="QL66" s="52"/>
      <c r="QM66" s="52"/>
      <c r="QN66" s="52"/>
      <c r="QO66" s="52"/>
      <c r="QP66" s="52"/>
      <c r="QQ66" s="52"/>
      <c r="QR66" s="52"/>
      <c r="QS66" s="52"/>
      <c r="QT66" s="52"/>
      <c r="QU66" s="52"/>
      <c r="QV66" s="52"/>
      <c r="QW66" s="52"/>
      <c r="QX66" s="52"/>
      <c r="QY66" s="52"/>
      <c r="QZ66" s="52"/>
      <c r="RA66" s="52"/>
      <c r="RB66" s="52"/>
      <c r="RC66" s="52"/>
      <c r="RD66" s="52"/>
      <c r="RE66" s="52"/>
      <c r="RF66" s="52"/>
      <c r="RG66" s="52"/>
      <c r="RH66" s="52"/>
      <c r="RI66" s="52"/>
      <c r="RJ66" s="52"/>
      <c r="RK66" s="52"/>
      <c r="RL66" s="52"/>
      <c r="RM66" s="52"/>
      <c r="RN66" s="52"/>
      <c r="RO66" s="52"/>
      <c r="RP66" s="52"/>
      <c r="RQ66" s="52"/>
      <c r="RR66" s="52"/>
      <c r="RS66" s="52"/>
      <c r="RT66" s="52"/>
      <c r="RU66" s="52"/>
      <c r="RV66" s="52"/>
      <c r="RW66" s="52"/>
      <c r="RX66" s="52"/>
      <c r="RY66" s="52"/>
      <c r="RZ66" s="52"/>
      <c r="SA66" s="52"/>
      <c r="SB66" s="52"/>
      <c r="SC66" s="52"/>
      <c r="SD66" s="52"/>
      <c r="SE66" s="52"/>
      <c r="SF66" s="52"/>
      <c r="SG66" s="52"/>
      <c r="SH66" s="52"/>
      <c r="SI66" s="52"/>
      <c r="SJ66" s="52"/>
      <c r="SK66" s="52"/>
      <c r="SL66" s="52"/>
      <c r="SM66" s="52"/>
      <c r="SN66" s="52"/>
      <c r="SO66" s="52"/>
      <c r="SP66" s="52"/>
      <c r="SQ66" s="52"/>
      <c r="SR66" s="52"/>
      <c r="SS66" s="52"/>
      <c r="ST66" s="52"/>
      <c r="SU66" s="52"/>
      <c r="SV66" s="52"/>
      <c r="SW66" s="52"/>
      <c r="SX66" s="52"/>
      <c r="SY66" s="52"/>
      <c r="SZ66" s="52"/>
      <c r="TA66" s="52"/>
      <c r="TB66" s="52"/>
      <c r="TC66" s="52"/>
      <c r="TD66" s="52"/>
      <c r="TE66" s="52"/>
      <c r="TF66" s="52"/>
      <c r="TG66" s="52"/>
      <c r="TH66" s="52"/>
      <c r="TI66" s="52"/>
      <c r="TJ66" s="52"/>
      <c r="TK66" s="52"/>
      <c r="TL66" s="52"/>
      <c r="TM66" s="52"/>
      <c r="TN66" s="52"/>
      <c r="TO66" s="52"/>
      <c r="TP66" s="52"/>
      <c r="TQ66" s="52"/>
      <c r="TR66" s="52"/>
      <c r="TS66" s="52"/>
      <c r="TT66" s="52"/>
      <c r="TU66" s="52"/>
      <c r="TV66" s="52"/>
      <c r="TW66" s="52"/>
      <c r="TX66" s="52"/>
      <c r="TY66" s="52"/>
      <c r="TZ66" s="52"/>
      <c r="UA66" s="52"/>
      <c r="UB66" s="52"/>
      <c r="UC66" s="52"/>
      <c r="UD66" s="52"/>
      <c r="UE66" s="52"/>
      <c r="UF66" s="52"/>
      <c r="UG66" s="52"/>
      <c r="UH66" s="52"/>
      <c r="UI66" s="52"/>
      <c r="UJ66" s="52"/>
      <c r="UK66" s="52"/>
      <c r="UL66" s="52"/>
      <c r="UM66" s="52"/>
      <c r="UN66" s="52"/>
      <c r="UO66" s="52"/>
      <c r="UP66" s="52"/>
      <c r="UQ66" s="52"/>
      <c r="UR66" s="52"/>
      <c r="US66" s="52"/>
      <c r="UT66" s="52"/>
      <c r="UU66" s="52"/>
      <c r="UV66" s="52"/>
      <c r="UW66" s="52"/>
      <c r="UX66" s="52"/>
      <c r="UY66" s="52"/>
      <c r="UZ66" s="52"/>
      <c r="VA66" s="52"/>
      <c r="VB66" s="52"/>
      <c r="VC66" s="52"/>
      <c r="VD66" s="52"/>
      <c r="VE66" s="52"/>
      <c r="VF66" s="52"/>
      <c r="VG66" s="52"/>
      <c r="VH66" s="52"/>
      <c r="VI66" s="52"/>
      <c r="VJ66" s="52"/>
      <c r="VK66" s="52"/>
      <c r="VL66" s="52"/>
      <c r="VM66" s="52"/>
      <c r="VN66" s="52"/>
      <c r="VO66" s="52"/>
      <c r="VP66" s="52"/>
      <c r="VQ66" s="52"/>
      <c r="VR66" s="52"/>
      <c r="VS66" s="52"/>
      <c r="VT66" s="52"/>
      <c r="VU66" s="52"/>
      <c r="VV66" s="52"/>
      <c r="VW66" s="52"/>
      <c r="VX66" s="52"/>
      <c r="VY66" s="52"/>
      <c r="VZ66" s="52"/>
      <c r="WA66" s="52"/>
      <c r="WB66" s="52"/>
      <c r="WC66" s="52"/>
      <c r="WD66" s="52"/>
      <c r="WE66" s="52"/>
      <c r="WF66" s="52"/>
      <c r="WG66" s="52"/>
      <c r="WH66" s="52"/>
      <c r="WI66" s="52"/>
      <c r="WJ66" s="52"/>
      <c r="WK66" s="52"/>
      <c r="WL66" s="52"/>
      <c r="WM66" s="52"/>
      <c r="WN66" s="52"/>
      <c r="WO66" s="52"/>
      <c r="WP66" s="52"/>
      <c r="WQ66" s="52"/>
      <c r="WR66" s="52"/>
      <c r="WS66" s="52"/>
      <c r="WT66" s="52"/>
      <c r="WU66" s="52"/>
      <c r="WV66" s="52"/>
      <c r="WW66" s="52"/>
      <c r="WX66" s="52"/>
      <c r="WY66" s="52"/>
      <c r="WZ66" s="52"/>
      <c r="XA66" s="52"/>
      <c r="XB66" s="52"/>
      <c r="XC66" s="52"/>
      <c r="XD66" s="52"/>
      <c r="XE66" s="52"/>
      <c r="XF66" s="52"/>
      <c r="XG66" s="52"/>
      <c r="XH66" s="52"/>
      <c r="XI66" s="52"/>
      <c r="XJ66" s="52"/>
      <c r="XK66" s="52"/>
      <c r="XL66" s="52"/>
      <c r="XM66" s="52"/>
      <c r="XN66" s="52"/>
      <c r="XO66" s="52"/>
      <c r="XP66" s="52"/>
      <c r="XQ66" s="52"/>
      <c r="XR66" s="52"/>
      <c r="XS66" s="52"/>
      <c r="XT66" s="52"/>
      <c r="XU66" s="52"/>
      <c r="XV66" s="52"/>
      <c r="XW66" s="52"/>
      <c r="XX66" s="52"/>
      <c r="XY66" s="52"/>
      <c r="XZ66" s="52"/>
      <c r="YA66" s="52"/>
      <c r="YB66" s="52"/>
      <c r="YC66" s="52"/>
      <c r="YD66" s="52"/>
      <c r="YE66" s="52"/>
      <c r="YF66" s="52"/>
      <c r="YG66" s="52"/>
      <c r="YH66" s="52"/>
      <c r="YI66" s="52"/>
      <c r="YJ66" s="52"/>
      <c r="YK66" s="52"/>
      <c r="YL66" s="52"/>
      <c r="YM66" s="52"/>
      <c r="YN66" s="52"/>
      <c r="YO66" s="52"/>
      <c r="YP66" s="52"/>
      <c r="YQ66" s="52"/>
      <c r="YR66" s="52"/>
      <c r="YS66" s="52"/>
      <c r="YT66" s="52"/>
      <c r="YU66" s="52"/>
      <c r="YV66" s="52"/>
      <c r="YW66" s="52"/>
      <c r="YX66" s="52"/>
      <c r="YY66" s="52"/>
      <c r="YZ66" s="52"/>
      <c r="ZA66" s="52"/>
      <c r="ZB66" s="52"/>
      <c r="ZC66" s="52"/>
      <c r="ZD66" s="52"/>
      <c r="ZE66" s="52"/>
      <c r="ZF66" s="52"/>
      <c r="ZG66" s="52"/>
      <c r="ZH66" s="52"/>
      <c r="ZI66" s="52"/>
      <c r="ZJ66" s="52"/>
      <c r="ZK66" s="52"/>
      <c r="ZL66" s="52"/>
      <c r="ZM66" s="52"/>
      <c r="ZN66" s="52"/>
      <c r="ZO66" s="52"/>
      <c r="ZP66" s="52"/>
      <c r="ZQ66" s="52"/>
      <c r="ZR66" s="52"/>
      <c r="ZS66" s="52"/>
      <c r="ZT66" s="52"/>
      <c r="ZU66" s="52"/>
      <c r="ZV66" s="52"/>
      <c r="ZW66" s="52"/>
      <c r="ZX66" s="52"/>
      <c r="ZY66" s="52"/>
      <c r="ZZ66" s="52"/>
      <c r="AAA66" s="52"/>
      <c r="AAB66" s="52"/>
      <c r="AAC66" s="52"/>
      <c r="AAD66" s="52"/>
      <c r="AAE66" s="52"/>
      <c r="AAF66" s="52"/>
      <c r="AAG66" s="52"/>
      <c r="AAH66" s="52"/>
      <c r="AAI66" s="52"/>
      <c r="AAJ66" s="52"/>
      <c r="AAK66" s="52"/>
      <c r="AAL66" s="52"/>
      <c r="AAM66" s="52"/>
      <c r="AAN66" s="52"/>
      <c r="AAO66" s="52"/>
      <c r="AAP66" s="52"/>
      <c r="AAQ66" s="52"/>
      <c r="AAR66" s="52"/>
      <c r="AAS66" s="52"/>
      <c r="AAT66" s="52"/>
      <c r="AAU66" s="52"/>
      <c r="AAV66" s="52"/>
      <c r="AAW66" s="52"/>
      <c r="AAX66" s="52"/>
      <c r="AAY66" s="52"/>
      <c r="AAZ66" s="52"/>
      <c r="ABA66" s="52"/>
      <c r="ABB66" s="52"/>
      <c r="ABC66" s="52"/>
      <c r="ABD66" s="52"/>
      <c r="ABE66" s="52"/>
      <c r="ABF66" s="52"/>
      <c r="ABG66" s="52"/>
      <c r="ABH66" s="52"/>
      <c r="ABI66" s="52"/>
      <c r="ABJ66" s="52"/>
      <c r="ABK66" s="52"/>
      <c r="ABL66" s="52"/>
      <c r="ABM66" s="52"/>
      <c r="ABN66" s="52"/>
      <c r="ABO66" s="52"/>
      <c r="ABP66" s="52"/>
      <c r="ABQ66" s="52"/>
      <c r="ABR66" s="52"/>
      <c r="ABS66" s="52"/>
      <c r="ABT66" s="52"/>
      <c r="ABU66" s="52"/>
      <c r="ABV66" s="52"/>
      <c r="ABW66" s="52"/>
      <c r="ABX66" s="52"/>
      <c r="ABY66" s="52"/>
      <c r="ABZ66" s="52"/>
      <c r="ACA66" s="52"/>
      <c r="ACB66" s="52"/>
      <c r="ACC66" s="52"/>
      <c r="ACD66" s="52"/>
      <c r="ACE66" s="52"/>
      <c r="ACF66" s="52"/>
      <c r="ACG66" s="52"/>
      <c r="ACH66" s="52"/>
      <c r="ACI66" s="52"/>
      <c r="ACJ66" s="52"/>
      <c r="ACK66" s="52"/>
      <c r="ACL66" s="52"/>
      <c r="ACM66" s="52"/>
      <c r="ACN66" s="52"/>
      <c r="ACO66" s="52"/>
      <c r="ACP66" s="52"/>
      <c r="ACQ66" s="52"/>
      <c r="ACR66" s="52"/>
      <c r="ACS66" s="52"/>
      <c r="ACT66" s="52"/>
      <c r="ACU66" s="52"/>
      <c r="ACV66" s="52"/>
      <c r="ACW66" s="52"/>
      <c r="ACX66" s="52"/>
      <c r="ACY66" s="52"/>
      <c r="ACZ66" s="52"/>
      <c r="ADA66" s="52"/>
      <c r="ADB66" s="52"/>
      <c r="ADC66" s="52"/>
      <c r="ADD66" s="52"/>
      <c r="ADE66" s="52"/>
      <c r="ADF66" s="52"/>
      <c r="ADG66" s="52"/>
      <c r="ADH66" s="52"/>
      <c r="ADI66" s="52"/>
      <c r="ADJ66" s="52"/>
      <c r="ADK66" s="52"/>
      <c r="ADL66" s="52"/>
      <c r="ADM66" s="52"/>
      <c r="ADN66" s="52"/>
      <c r="ADO66" s="52"/>
      <c r="ADP66" s="52"/>
      <c r="ADQ66" s="52"/>
      <c r="ADR66" s="52"/>
      <c r="ADS66" s="52"/>
      <c r="ADT66" s="52"/>
      <c r="ADU66" s="52"/>
      <c r="ADV66" s="52"/>
      <c r="ADW66" s="52"/>
      <c r="ADX66" s="52"/>
      <c r="ADY66" s="52"/>
      <c r="ADZ66" s="52"/>
      <c r="AEA66" s="52"/>
      <c r="AEB66" s="52"/>
      <c r="AEC66" s="52"/>
      <c r="AED66" s="52"/>
      <c r="AEE66" s="52"/>
      <c r="AEF66" s="52"/>
      <c r="AEG66" s="52"/>
      <c r="AEH66" s="52"/>
      <c r="AEI66" s="52"/>
      <c r="AEJ66" s="52"/>
      <c r="AEK66" s="52"/>
      <c r="AEL66" s="52"/>
      <c r="AEM66" s="52"/>
      <c r="AEN66" s="52"/>
      <c r="AEO66" s="52"/>
      <c r="AEP66" s="52"/>
      <c r="AEQ66" s="52"/>
      <c r="AER66" s="52"/>
      <c r="AES66" s="52"/>
      <c r="AET66" s="52"/>
      <c r="AEU66" s="52"/>
      <c r="AEV66" s="52"/>
      <c r="AEW66" s="52"/>
      <c r="AEX66" s="52"/>
      <c r="AEY66" s="52"/>
      <c r="AEZ66" s="52"/>
      <c r="AFA66" s="52"/>
      <c r="AFB66" s="52"/>
      <c r="AFC66" s="52"/>
      <c r="AFD66" s="52"/>
      <c r="AFE66" s="52"/>
      <c r="AFF66" s="52"/>
      <c r="AFG66" s="52"/>
      <c r="AFH66" s="52"/>
      <c r="AFI66" s="52"/>
      <c r="AFJ66" s="52"/>
      <c r="AFK66" s="52"/>
      <c r="AFL66" s="52"/>
      <c r="AFM66" s="52"/>
      <c r="AFN66" s="52"/>
      <c r="AFO66" s="52"/>
      <c r="AFP66" s="52"/>
      <c r="AFQ66" s="52"/>
      <c r="AFR66" s="52"/>
      <c r="AFS66" s="52"/>
      <c r="AFT66" s="52"/>
      <c r="AFU66" s="52"/>
      <c r="AFV66" s="52"/>
      <c r="AFW66" s="52"/>
      <c r="AFX66" s="52"/>
      <c r="AFY66" s="52"/>
      <c r="AFZ66" s="52"/>
      <c r="AGA66" s="52"/>
      <c r="AGB66" s="52"/>
      <c r="AGC66" s="52"/>
      <c r="AGD66" s="52"/>
      <c r="AGE66" s="52"/>
      <c r="AGF66" s="52"/>
      <c r="AGG66" s="52"/>
      <c r="AGH66" s="52"/>
      <c r="AGI66" s="52"/>
      <c r="AGJ66" s="52"/>
      <c r="AGK66" s="52"/>
      <c r="AGL66" s="52"/>
      <c r="AGM66" s="52"/>
      <c r="AGN66" s="52"/>
      <c r="AGO66" s="52"/>
      <c r="AGP66" s="52"/>
      <c r="AGQ66" s="52"/>
      <c r="AGR66" s="52"/>
      <c r="AGS66" s="52"/>
      <c r="AGT66" s="52"/>
      <c r="AGU66" s="52"/>
      <c r="AGV66" s="52"/>
      <c r="AGW66" s="52"/>
      <c r="AGX66" s="52"/>
      <c r="AGY66" s="52"/>
      <c r="AGZ66" s="52"/>
      <c r="AHA66" s="52"/>
      <c r="AHB66" s="52"/>
      <c r="AHC66" s="52"/>
      <c r="AHD66" s="52"/>
      <c r="AHE66" s="52"/>
      <c r="AHF66" s="52"/>
      <c r="AHG66" s="52"/>
      <c r="AHH66" s="52"/>
      <c r="AHI66" s="52"/>
      <c r="AHJ66" s="52"/>
      <c r="AHK66" s="52"/>
      <c r="AHL66" s="52"/>
      <c r="AHM66" s="52"/>
      <c r="AHN66" s="52"/>
      <c r="AHO66" s="52"/>
      <c r="AHP66" s="52"/>
      <c r="AHQ66" s="52"/>
      <c r="AHR66" s="52"/>
      <c r="AHS66" s="52"/>
      <c r="AHT66" s="52"/>
      <c r="AHU66" s="52"/>
      <c r="AHV66" s="52"/>
      <c r="AHW66" s="52"/>
      <c r="AHX66" s="52"/>
      <c r="AHY66" s="52"/>
      <c r="AHZ66" s="52"/>
      <c r="AIA66" s="52"/>
      <c r="AIB66" s="52"/>
      <c r="AIC66" s="52"/>
      <c r="AID66" s="52"/>
      <c r="AIE66" s="52"/>
      <c r="AIF66" s="52"/>
      <c r="AIG66" s="52"/>
      <c r="AIH66" s="52"/>
      <c r="AII66" s="52"/>
      <c r="AIJ66" s="52"/>
      <c r="AIK66" s="52"/>
      <c r="AIL66" s="52"/>
      <c r="AIM66" s="52"/>
      <c r="AIN66" s="52"/>
      <c r="AIO66" s="52"/>
      <c r="AIP66" s="52"/>
      <c r="AIQ66" s="52"/>
      <c r="AIR66" s="52"/>
      <c r="AIS66" s="52"/>
      <c r="AIT66" s="52"/>
      <c r="AIU66" s="52"/>
      <c r="AIV66" s="52"/>
      <c r="AIW66" s="52"/>
      <c r="AIX66" s="52"/>
      <c r="AIY66" s="52"/>
      <c r="AIZ66" s="52"/>
      <c r="AJA66" s="52"/>
      <c r="AJB66" s="52"/>
      <c r="AJC66" s="52"/>
      <c r="AJD66" s="52"/>
      <c r="AJE66" s="52"/>
      <c r="AJF66" s="52"/>
      <c r="AJG66" s="52"/>
      <c r="AJH66" s="52"/>
      <c r="AJI66" s="52"/>
      <c r="AJJ66" s="52"/>
      <c r="AJK66" s="52"/>
      <c r="AJL66" s="52"/>
      <c r="AJM66" s="52"/>
      <c r="AJN66" s="52"/>
      <c r="AJO66" s="52"/>
      <c r="AJP66" s="52"/>
      <c r="AJQ66" s="52"/>
      <c r="AJR66" s="52"/>
      <c r="AJS66" s="52"/>
      <c r="AJT66" s="52"/>
      <c r="AJU66" s="52"/>
      <c r="AJV66" s="52"/>
      <c r="AJW66" s="52"/>
      <c r="AJX66" s="52"/>
      <c r="AJY66" s="52"/>
      <c r="AJZ66" s="52"/>
      <c r="AKA66" s="52"/>
      <c r="AKB66" s="52"/>
      <c r="AKC66" s="52"/>
      <c r="AKD66" s="52"/>
      <c r="AKE66" s="52"/>
      <c r="AKF66" s="52"/>
      <c r="AKG66" s="52"/>
      <c r="AKH66" s="52"/>
      <c r="AKI66" s="52"/>
      <c r="AKJ66" s="52"/>
      <c r="AKK66" s="52"/>
      <c r="AKL66" s="52"/>
      <c r="AKM66" s="52"/>
      <c r="AKN66" s="52"/>
      <c r="AKO66" s="52"/>
      <c r="AKP66" s="52"/>
      <c r="AKQ66" s="52"/>
      <c r="AKR66" s="52"/>
      <c r="AKS66" s="52"/>
      <c r="AKT66" s="52"/>
      <c r="AKU66" s="52"/>
      <c r="AKV66" s="52"/>
      <c r="AKW66" s="52"/>
      <c r="AKX66" s="52"/>
      <c r="AKY66" s="52"/>
      <c r="AKZ66" s="52"/>
      <c r="ALA66" s="52"/>
      <c r="ALB66" s="52"/>
      <c r="ALC66" s="52"/>
      <c r="ALD66" s="52"/>
      <c r="ALE66" s="52"/>
      <c r="ALF66" s="52"/>
      <c r="ALG66" s="52"/>
      <c r="ALH66" s="52"/>
      <c r="ALI66" s="52"/>
      <c r="ALJ66" s="52"/>
      <c r="ALK66" s="52"/>
      <c r="ALL66" s="52"/>
      <c r="ALM66" s="52"/>
      <c r="ALN66" s="52"/>
      <c r="ALO66" s="52"/>
      <c r="ALP66" s="52"/>
      <c r="ALQ66" s="52"/>
      <c r="ALR66" s="52"/>
      <c r="ALS66" s="52"/>
      <c r="ALT66" s="52"/>
      <c r="ALU66" s="52"/>
      <c r="ALV66" s="52"/>
      <c r="ALW66" s="52"/>
      <c r="ALX66" s="52"/>
      <c r="ALY66" s="52"/>
      <c r="ALZ66" s="52"/>
      <c r="AMA66" s="52"/>
      <c r="AMB66" s="52"/>
      <c r="AMC66" s="52"/>
      <c r="AMD66" s="52"/>
      <c r="AME66" s="52"/>
      <c r="AMF66" s="52"/>
      <c r="AMG66" s="52"/>
      <c r="AMH66" s="52"/>
      <c r="AMI66" s="52"/>
      <c r="AMJ66" s="52"/>
      <c r="AMK66" s="52"/>
      <c r="AML66" s="52"/>
      <c r="AMM66" s="52"/>
      <c r="AMN66" s="52"/>
      <c r="AMO66" s="52"/>
      <c r="AMP66" s="52"/>
      <c r="AMQ66" s="52"/>
      <c r="AMR66" s="52"/>
      <c r="AMS66" s="52"/>
      <c r="AMT66" s="52"/>
      <c r="AMU66" s="52"/>
      <c r="AMV66" s="52"/>
      <c r="AMW66" s="52"/>
      <c r="AMX66" s="52"/>
      <c r="AMY66" s="52"/>
      <c r="AMZ66" s="52"/>
      <c r="ANA66" s="52"/>
      <c r="ANB66" s="52"/>
      <c r="ANC66" s="52"/>
      <c r="AND66" s="52"/>
      <c r="ANE66" s="52"/>
      <c r="ANF66" s="52"/>
      <c r="ANG66" s="52"/>
      <c r="ANH66" s="52"/>
      <c r="ANI66" s="52"/>
      <c r="ANJ66" s="52"/>
      <c r="ANK66" s="52"/>
      <c r="ANL66" s="52"/>
      <c r="ANM66" s="52"/>
      <c r="ANN66" s="52"/>
      <c r="ANO66" s="52"/>
      <c r="ANP66" s="52"/>
      <c r="ANQ66" s="52"/>
      <c r="ANR66" s="52"/>
      <c r="ANS66" s="52"/>
      <c r="ANT66" s="52"/>
      <c r="ANU66" s="52"/>
      <c r="ANV66" s="52"/>
      <c r="ANW66" s="52"/>
      <c r="ANX66" s="52"/>
      <c r="ANY66" s="52"/>
      <c r="ANZ66" s="52"/>
      <c r="AOA66" s="52"/>
      <c r="AOB66" s="52"/>
      <c r="AOC66" s="52"/>
      <c r="AOD66" s="52"/>
      <c r="AOE66" s="52"/>
      <c r="AOF66" s="52"/>
      <c r="AOG66" s="52"/>
      <c r="AOH66" s="52"/>
      <c r="AOI66" s="52"/>
      <c r="AOJ66" s="52"/>
      <c r="AOK66" s="52"/>
      <c r="AOL66" s="52"/>
      <c r="AOM66" s="52"/>
      <c r="AON66" s="52"/>
      <c r="AOO66" s="52"/>
      <c r="AOP66" s="52"/>
      <c r="AOQ66" s="52"/>
      <c r="AOR66" s="52"/>
      <c r="AOS66" s="52"/>
      <c r="AOT66" s="52"/>
      <c r="AOU66" s="52"/>
      <c r="AOV66" s="52"/>
      <c r="AOW66" s="52"/>
      <c r="AOX66" s="52"/>
      <c r="AOY66" s="52"/>
      <c r="AOZ66" s="52"/>
      <c r="APA66" s="52"/>
      <c r="APB66" s="52"/>
      <c r="APC66" s="52"/>
      <c r="APD66" s="52"/>
      <c r="APE66" s="52"/>
      <c r="APF66" s="52"/>
      <c r="APG66" s="52"/>
      <c r="APH66" s="52"/>
      <c r="API66" s="52"/>
      <c r="APJ66" s="52"/>
      <c r="APK66" s="52"/>
      <c r="APL66" s="52"/>
      <c r="APM66" s="52"/>
      <c r="APN66" s="52"/>
      <c r="APO66" s="52"/>
      <c r="APP66" s="52"/>
      <c r="APQ66" s="52"/>
      <c r="APR66" s="52"/>
      <c r="APS66" s="52"/>
      <c r="APT66" s="52"/>
      <c r="APU66" s="52"/>
      <c r="APV66" s="52"/>
      <c r="APW66" s="52"/>
      <c r="APX66" s="52"/>
      <c r="APY66" s="52"/>
      <c r="APZ66" s="52"/>
      <c r="AQA66" s="52"/>
      <c r="AQB66" s="52"/>
      <c r="AQC66" s="52"/>
      <c r="AQD66" s="52"/>
      <c r="AQE66" s="52"/>
      <c r="AQF66" s="52"/>
      <c r="AQG66" s="52"/>
      <c r="AQH66" s="52"/>
      <c r="AQI66" s="52"/>
      <c r="AQJ66" s="52"/>
      <c r="AQK66" s="52"/>
      <c r="AQL66" s="52"/>
      <c r="AQM66" s="52"/>
      <c r="AQN66" s="52"/>
      <c r="AQO66" s="52"/>
      <c r="AQP66" s="52"/>
      <c r="AQQ66" s="52"/>
      <c r="AQR66" s="52"/>
      <c r="AQS66" s="52"/>
      <c r="AQT66" s="52"/>
      <c r="AQU66" s="52"/>
      <c r="AQV66" s="52"/>
      <c r="AQW66" s="52"/>
      <c r="AQX66" s="52"/>
      <c r="AQY66" s="52"/>
      <c r="AQZ66" s="52"/>
      <c r="ARA66" s="52"/>
      <c r="ARB66" s="52"/>
      <c r="ARC66" s="52"/>
      <c r="ARD66" s="52"/>
      <c r="ARE66" s="52"/>
      <c r="ARF66" s="52"/>
      <c r="ARG66" s="52"/>
      <c r="ARH66" s="52"/>
      <c r="ARI66" s="52"/>
      <c r="ARJ66" s="52"/>
      <c r="ARK66" s="52"/>
      <c r="ARL66" s="52"/>
      <c r="ARM66" s="52"/>
      <c r="ARN66" s="52"/>
      <c r="ARO66" s="52"/>
      <c r="ARP66" s="52"/>
      <c r="ARQ66" s="52"/>
      <c r="ARR66" s="52"/>
      <c r="ARS66" s="52"/>
      <c r="ART66" s="52"/>
      <c r="ARU66" s="52"/>
      <c r="ARV66" s="52"/>
      <c r="ARW66" s="52"/>
      <c r="ARX66" s="52"/>
      <c r="ARY66" s="52"/>
      <c r="ARZ66" s="52"/>
      <c r="ASA66" s="52"/>
      <c r="ASB66" s="52"/>
      <c r="ASC66" s="52"/>
      <c r="ASD66" s="52"/>
      <c r="ASE66" s="52"/>
      <c r="ASF66" s="52"/>
      <c r="ASG66" s="52"/>
      <c r="ASH66" s="52"/>
      <c r="ASI66" s="52"/>
      <c r="ASJ66" s="52"/>
      <c r="ASK66" s="52"/>
      <c r="ASL66" s="52"/>
      <c r="ASM66" s="52"/>
      <c r="ASN66" s="52"/>
      <c r="ASO66" s="52"/>
      <c r="ASP66" s="52"/>
      <c r="ASQ66" s="52"/>
      <c r="ASR66" s="52"/>
      <c r="ASS66" s="52"/>
      <c r="AST66" s="52"/>
      <c r="ASU66" s="52"/>
      <c r="ASV66" s="52"/>
      <c r="ASW66" s="52"/>
      <c r="ASX66" s="52"/>
      <c r="ASY66" s="52"/>
      <c r="ASZ66" s="52"/>
      <c r="ATA66" s="52"/>
      <c r="ATB66" s="52"/>
      <c r="ATC66" s="52"/>
      <c r="ATD66" s="52"/>
      <c r="ATE66" s="52"/>
      <c r="ATF66" s="52"/>
      <c r="ATG66" s="52"/>
      <c r="ATH66" s="52"/>
      <c r="ATI66" s="52"/>
      <c r="ATJ66" s="52"/>
      <c r="ATK66" s="52"/>
      <c r="ATL66" s="52"/>
      <c r="ATM66" s="52"/>
      <c r="ATN66" s="52"/>
      <c r="ATO66" s="52"/>
      <c r="ATP66" s="52"/>
      <c r="ATQ66" s="52"/>
      <c r="ATR66" s="52"/>
      <c r="ATS66" s="52"/>
      <c r="ATT66" s="52"/>
      <c r="ATU66" s="52"/>
      <c r="ATV66" s="52"/>
      <c r="ATW66" s="52"/>
      <c r="ATX66" s="52"/>
      <c r="ATY66" s="52"/>
      <c r="ATZ66" s="52"/>
      <c r="AUA66" s="52"/>
      <c r="AUB66" s="52"/>
      <c r="AUC66" s="52"/>
      <c r="AUD66" s="52"/>
      <c r="AUE66" s="52"/>
      <c r="AUF66" s="52"/>
      <c r="AUG66" s="52"/>
      <c r="AUH66" s="52"/>
      <c r="AUI66" s="52"/>
      <c r="AUJ66" s="52"/>
      <c r="AUK66" s="52"/>
      <c r="AUL66" s="52"/>
      <c r="AUM66" s="52"/>
      <c r="AUN66" s="52"/>
      <c r="AUO66" s="52"/>
      <c r="AUP66" s="52"/>
      <c r="AUQ66" s="52"/>
      <c r="AUR66" s="52"/>
      <c r="AUS66" s="52"/>
      <c r="AUT66" s="52"/>
      <c r="AUU66" s="52"/>
      <c r="AUV66" s="52"/>
      <c r="AUW66" s="52"/>
      <c r="AUX66" s="52"/>
      <c r="AUY66" s="52"/>
      <c r="AUZ66" s="52"/>
      <c r="AVA66" s="52"/>
      <c r="AVB66" s="52"/>
      <c r="AVC66" s="52"/>
      <c r="AVD66" s="52"/>
      <c r="AVE66" s="52"/>
      <c r="AVF66" s="52"/>
      <c r="AVG66" s="52"/>
      <c r="AVH66" s="52"/>
      <c r="AVI66" s="52"/>
      <c r="AVJ66" s="52"/>
      <c r="AVK66" s="52"/>
      <c r="AVL66" s="52"/>
      <c r="AVM66" s="52"/>
      <c r="AVN66" s="52"/>
      <c r="AVO66" s="52"/>
      <c r="AVP66" s="52"/>
      <c r="AVQ66" s="52"/>
      <c r="AVR66" s="52"/>
      <c r="AVS66" s="52"/>
      <c r="AVT66" s="52"/>
      <c r="AVU66" s="52"/>
      <c r="AVV66" s="52"/>
      <c r="AVW66" s="52"/>
      <c r="AVX66" s="52"/>
      <c r="AVY66" s="52"/>
      <c r="AVZ66" s="52"/>
      <c r="AWA66" s="52"/>
      <c r="AWB66" s="52"/>
      <c r="AWC66" s="52"/>
      <c r="AWD66" s="52"/>
      <c r="AWE66" s="52"/>
      <c r="AWF66" s="52"/>
      <c r="AWG66" s="52"/>
      <c r="AWH66" s="52"/>
      <c r="AWI66" s="52"/>
      <c r="AWJ66" s="52"/>
      <c r="AWK66" s="52"/>
      <c r="AWL66" s="52"/>
      <c r="AWM66" s="52"/>
      <c r="AWN66" s="52"/>
      <c r="AWO66" s="52"/>
      <c r="AWP66" s="52"/>
      <c r="AWQ66" s="52"/>
      <c r="AWR66" s="52"/>
      <c r="AWS66" s="52"/>
      <c r="AWT66" s="52"/>
      <c r="AWU66" s="52"/>
      <c r="AWV66" s="52"/>
      <c r="AWW66" s="52"/>
      <c r="AWX66" s="52"/>
      <c r="AWY66" s="52"/>
      <c r="AWZ66" s="52"/>
      <c r="AXA66" s="52"/>
      <c r="AXB66" s="52"/>
      <c r="AXC66" s="52"/>
      <c r="AXD66" s="52"/>
      <c r="AXE66" s="52"/>
      <c r="AXF66" s="52"/>
      <c r="AXG66" s="52"/>
      <c r="AXH66" s="52"/>
      <c r="AXI66" s="52"/>
      <c r="AXJ66" s="52"/>
      <c r="AXK66" s="52"/>
      <c r="AXL66" s="52"/>
      <c r="AXM66" s="52"/>
      <c r="AXN66" s="52"/>
      <c r="AXO66" s="52"/>
      <c r="AXP66" s="52"/>
      <c r="AXQ66" s="52"/>
      <c r="AXR66" s="52"/>
      <c r="AXS66" s="52"/>
      <c r="AXT66" s="52"/>
      <c r="AXU66" s="52"/>
      <c r="AXV66" s="52"/>
      <c r="AXW66" s="52"/>
      <c r="AXX66" s="52"/>
      <c r="AXY66" s="52"/>
      <c r="AXZ66" s="52"/>
      <c r="AYA66" s="52"/>
      <c r="AYB66" s="52"/>
      <c r="AYC66" s="52"/>
      <c r="AYD66" s="52"/>
      <c r="AYE66" s="52"/>
      <c r="AYF66" s="52"/>
      <c r="AYG66" s="52"/>
      <c r="AYH66" s="52"/>
      <c r="AYI66" s="52"/>
      <c r="AYJ66" s="52"/>
      <c r="AYK66" s="52"/>
      <c r="AYL66" s="52"/>
      <c r="AYM66" s="52"/>
      <c r="AYN66" s="52"/>
      <c r="AYO66" s="52"/>
      <c r="AYP66" s="52"/>
      <c r="AYQ66" s="52"/>
      <c r="AYR66" s="52"/>
      <c r="AYS66" s="52"/>
      <c r="AYT66" s="52"/>
      <c r="AYU66" s="52"/>
      <c r="AYV66" s="52"/>
      <c r="AYW66" s="52"/>
      <c r="AYX66" s="52"/>
      <c r="AYY66" s="52"/>
      <c r="AYZ66" s="52"/>
      <c r="AZA66" s="52"/>
      <c r="AZB66" s="52"/>
      <c r="AZC66" s="52"/>
      <c r="AZD66" s="52"/>
      <c r="AZE66" s="52"/>
      <c r="AZF66" s="52"/>
      <c r="AZG66" s="52"/>
      <c r="AZH66" s="52"/>
      <c r="AZI66" s="52"/>
      <c r="AZJ66" s="52"/>
      <c r="AZK66" s="52"/>
      <c r="AZL66" s="52"/>
      <c r="AZM66" s="52"/>
      <c r="AZN66" s="52"/>
      <c r="AZO66" s="52"/>
      <c r="AZP66" s="52"/>
      <c r="AZQ66" s="52"/>
      <c r="AZR66" s="52"/>
      <c r="AZS66" s="52"/>
      <c r="AZT66" s="52"/>
      <c r="AZU66" s="52"/>
      <c r="AZV66" s="52"/>
      <c r="AZW66" s="52"/>
      <c r="AZX66" s="52"/>
      <c r="AZY66" s="52"/>
      <c r="AZZ66" s="52"/>
      <c r="BAA66" s="52"/>
      <c r="BAB66" s="52"/>
      <c r="BAC66" s="52"/>
      <c r="BAD66" s="52"/>
      <c r="BAE66" s="52"/>
      <c r="BAF66" s="52"/>
      <c r="BAG66" s="52"/>
      <c r="BAH66" s="52"/>
      <c r="BAI66" s="52"/>
      <c r="BAJ66" s="52"/>
      <c r="BAK66" s="52"/>
      <c r="BAL66" s="52"/>
      <c r="BAM66" s="52"/>
      <c r="BAN66" s="52"/>
      <c r="BAO66" s="52"/>
      <c r="BAP66" s="52"/>
      <c r="BAQ66" s="52"/>
      <c r="BAR66" s="52"/>
      <c r="BAS66" s="52"/>
      <c r="BAT66" s="52"/>
      <c r="BAU66" s="52"/>
      <c r="BAV66" s="52"/>
      <c r="BAW66" s="52"/>
      <c r="BAX66" s="52"/>
      <c r="BAY66" s="52"/>
      <c r="BAZ66" s="52"/>
      <c r="BBA66" s="52"/>
      <c r="BBB66" s="52"/>
      <c r="BBC66" s="52"/>
      <c r="BBD66" s="52"/>
      <c r="BBE66" s="52"/>
      <c r="BBF66" s="52"/>
      <c r="BBG66" s="52"/>
      <c r="BBH66" s="52"/>
      <c r="BBI66" s="52"/>
      <c r="BBJ66" s="52"/>
      <c r="BBK66" s="52"/>
      <c r="BBL66" s="52"/>
      <c r="BBM66" s="52"/>
      <c r="BBN66" s="52"/>
      <c r="BBO66" s="52"/>
      <c r="BBP66" s="52"/>
      <c r="BBQ66" s="52"/>
      <c r="BBR66" s="52"/>
      <c r="BBS66" s="52"/>
      <c r="BBT66" s="52"/>
      <c r="BBU66" s="52"/>
      <c r="BBV66" s="52"/>
      <c r="BBW66" s="52"/>
      <c r="BBX66" s="52"/>
      <c r="BBY66" s="52"/>
      <c r="BBZ66" s="52"/>
      <c r="BCA66" s="52"/>
      <c r="BCB66" s="52"/>
      <c r="BCC66" s="52"/>
      <c r="BCD66" s="52"/>
      <c r="BCE66" s="52"/>
      <c r="BCF66" s="52"/>
      <c r="BCG66" s="52"/>
      <c r="BCH66" s="52"/>
      <c r="BCI66" s="52"/>
      <c r="BCJ66" s="52"/>
      <c r="BCK66" s="52"/>
      <c r="BCL66" s="52"/>
      <c r="BCM66" s="52"/>
      <c r="BCN66" s="52"/>
      <c r="BCO66" s="52"/>
      <c r="BCP66" s="52"/>
      <c r="BCQ66" s="52"/>
      <c r="BCR66" s="52"/>
      <c r="BCS66" s="52"/>
      <c r="BCT66" s="52"/>
      <c r="BCU66" s="52"/>
      <c r="BCV66" s="52"/>
      <c r="BCW66" s="52"/>
      <c r="BCX66" s="52"/>
      <c r="BCY66" s="52"/>
      <c r="BCZ66" s="52"/>
      <c r="BDA66" s="52"/>
      <c r="BDB66" s="52"/>
      <c r="BDC66" s="52"/>
      <c r="BDD66" s="52"/>
      <c r="BDE66" s="52"/>
      <c r="BDF66" s="52"/>
      <c r="BDG66" s="52"/>
      <c r="BDH66" s="52"/>
      <c r="BDI66" s="52"/>
      <c r="BDJ66" s="52"/>
      <c r="BDK66" s="52"/>
      <c r="BDL66" s="52"/>
      <c r="BDM66" s="52"/>
      <c r="BDN66" s="52"/>
      <c r="BDO66" s="52"/>
      <c r="BDP66" s="52"/>
      <c r="BDQ66" s="52"/>
      <c r="BDR66" s="52"/>
      <c r="BDS66" s="52"/>
      <c r="BDT66" s="52"/>
      <c r="BDU66" s="52"/>
      <c r="BDV66" s="52"/>
      <c r="BDW66" s="52"/>
      <c r="BDX66" s="52"/>
      <c r="BDY66" s="52"/>
      <c r="BDZ66" s="52"/>
      <c r="BEA66" s="52"/>
      <c r="BEB66" s="52"/>
      <c r="BEC66" s="52"/>
      <c r="BED66" s="52"/>
      <c r="BEE66" s="52"/>
      <c r="BEF66" s="52"/>
      <c r="BEG66" s="52"/>
      <c r="BEH66" s="52"/>
      <c r="BEI66" s="52"/>
      <c r="BEJ66" s="52"/>
      <c r="BEK66" s="52"/>
      <c r="BEL66" s="52"/>
      <c r="BEM66" s="52"/>
      <c r="BEN66" s="52"/>
      <c r="BEO66" s="52"/>
      <c r="BEP66" s="52"/>
      <c r="BEQ66" s="52"/>
      <c r="BER66" s="52"/>
      <c r="BES66" s="52"/>
      <c r="BET66" s="52"/>
      <c r="BEU66" s="52"/>
      <c r="BEV66" s="52"/>
      <c r="BEW66" s="52"/>
      <c r="BEX66" s="52"/>
      <c r="BEY66" s="52"/>
      <c r="BEZ66" s="52"/>
      <c r="BFA66" s="52"/>
      <c r="BFB66" s="52"/>
      <c r="BFC66" s="52"/>
      <c r="BFD66" s="52"/>
      <c r="BFE66" s="52"/>
      <c r="BFF66" s="52"/>
      <c r="BFG66" s="52"/>
      <c r="BFH66" s="52"/>
      <c r="BFI66" s="52"/>
      <c r="BFJ66" s="52"/>
      <c r="BFK66" s="52"/>
      <c r="BFL66" s="52"/>
      <c r="BFM66" s="52"/>
      <c r="BFN66" s="52"/>
      <c r="BFO66" s="52"/>
      <c r="BFP66" s="52"/>
      <c r="BFQ66" s="52"/>
      <c r="BFR66" s="52"/>
      <c r="BFS66" s="52"/>
      <c r="BFT66" s="52"/>
      <c r="BFU66" s="52"/>
      <c r="BFV66" s="52"/>
      <c r="BFW66" s="52"/>
      <c r="BFX66" s="52"/>
      <c r="BFY66" s="52"/>
      <c r="BFZ66" s="52"/>
      <c r="BGA66" s="52"/>
      <c r="BGB66" s="52"/>
      <c r="BGC66" s="52"/>
      <c r="BGD66" s="52"/>
      <c r="BGE66" s="52"/>
      <c r="BGF66" s="52"/>
      <c r="BGG66" s="52"/>
      <c r="BGH66" s="52"/>
      <c r="BGI66" s="52"/>
      <c r="BGJ66" s="52"/>
      <c r="BGK66" s="52"/>
      <c r="BGL66" s="52"/>
      <c r="BGM66" s="52"/>
      <c r="BGN66" s="52"/>
      <c r="BGO66" s="52"/>
      <c r="BGP66" s="52"/>
      <c r="BGQ66" s="52"/>
      <c r="BGR66" s="52"/>
      <c r="BGS66" s="52"/>
      <c r="BGT66" s="52"/>
      <c r="BGU66" s="52"/>
      <c r="BGV66" s="52"/>
      <c r="BGW66" s="52"/>
      <c r="BGX66" s="52"/>
      <c r="BGY66" s="52"/>
      <c r="BGZ66" s="52"/>
      <c r="BHA66" s="52"/>
      <c r="BHB66" s="52"/>
      <c r="BHC66" s="52"/>
      <c r="BHD66" s="52"/>
      <c r="BHE66" s="52"/>
      <c r="BHF66" s="52"/>
      <c r="BHG66" s="52"/>
      <c r="BHH66" s="52"/>
      <c r="BHI66" s="52"/>
      <c r="BHJ66" s="52"/>
      <c r="BHK66" s="52"/>
      <c r="BHL66" s="52"/>
      <c r="BHM66" s="52"/>
      <c r="BHN66" s="52"/>
      <c r="BHO66" s="52"/>
      <c r="BHP66" s="52"/>
      <c r="BHQ66" s="52"/>
      <c r="BHR66" s="52"/>
      <c r="BHS66" s="52"/>
      <c r="BHT66" s="52"/>
      <c r="BHU66" s="52"/>
      <c r="BHV66" s="52"/>
      <c r="BHW66" s="52"/>
      <c r="BHX66" s="52"/>
      <c r="BHY66" s="52"/>
      <c r="BHZ66" s="52"/>
      <c r="BIA66" s="52"/>
      <c r="BIB66" s="52"/>
      <c r="BIC66" s="52"/>
      <c r="BID66" s="52"/>
      <c r="BIE66" s="52"/>
      <c r="BIF66" s="52"/>
      <c r="BIG66" s="52"/>
      <c r="BIH66" s="52"/>
      <c r="BII66" s="52"/>
      <c r="BIJ66" s="52"/>
      <c r="BIK66" s="52"/>
      <c r="BIL66" s="52"/>
      <c r="BIM66" s="52"/>
      <c r="BIN66" s="52"/>
      <c r="BIO66" s="52"/>
      <c r="BIP66" s="52"/>
      <c r="BIQ66" s="52"/>
      <c r="BIR66" s="52"/>
      <c r="BIS66" s="52"/>
      <c r="BIT66" s="52"/>
      <c r="BIU66" s="52"/>
      <c r="BIV66" s="52"/>
      <c r="BIW66" s="52"/>
      <c r="BIX66" s="52"/>
      <c r="BIY66" s="52"/>
      <c r="BIZ66" s="52"/>
      <c r="BJA66" s="52"/>
      <c r="BJB66" s="52"/>
      <c r="BJC66" s="52"/>
      <c r="BJD66" s="52"/>
      <c r="BJE66" s="52"/>
      <c r="BJF66" s="52"/>
      <c r="BJG66" s="52"/>
      <c r="BJH66" s="52"/>
      <c r="BJI66" s="52"/>
      <c r="BJJ66" s="52"/>
      <c r="BJK66" s="52"/>
      <c r="BJL66" s="52"/>
      <c r="BJM66" s="52"/>
      <c r="BJN66" s="52"/>
      <c r="BJO66" s="52"/>
      <c r="BJP66" s="52"/>
      <c r="BJQ66" s="52"/>
      <c r="BJR66" s="52"/>
      <c r="BJS66" s="52"/>
      <c r="BJT66" s="52"/>
      <c r="BJU66" s="52"/>
      <c r="BJV66" s="52"/>
      <c r="BJW66" s="52"/>
      <c r="BJX66" s="52"/>
      <c r="BJY66" s="52"/>
      <c r="BJZ66" s="52"/>
      <c r="BKA66" s="52"/>
      <c r="BKB66" s="52"/>
      <c r="BKC66" s="52"/>
      <c r="BKD66" s="52"/>
      <c r="BKE66" s="52"/>
      <c r="BKF66" s="52"/>
      <c r="BKG66" s="52"/>
      <c r="BKH66" s="52"/>
      <c r="BKI66" s="52"/>
      <c r="BKJ66" s="52"/>
      <c r="BKK66" s="52"/>
      <c r="BKL66" s="52"/>
      <c r="BKM66" s="52"/>
      <c r="BKN66" s="52"/>
      <c r="BKO66" s="52"/>
      <c r="BKP66" s="52"/>
      <c r="BKQ66" s="52"/>
      <c r="BKR66" s="52"/>
      <c r="BKS66" s="52"/>
      <c r="BKT66" s="52"/>
      <c r="BKU66" s="52"/>
      <c r="BKV66" s="52"/>
      <c r="BKW66" s="52"/>
      <c r="BKX66" s="52"/>
      <c r="BKY66" s="52"/>
      <c r="BKZ66" s="52"/>
      <c r="BLA66" s="52"/>
      <c r="BLB66" s="52"/>
      <c r="BLC66" s="52"/>
      <c r="BLD66" s="52"/>
      <c r="BLE66" s="52"/>
      <c r="BLF66" s="52"/>
      <c r="BLG66" s="52"/>
      <c r="BLH66" s="52"/>
      <c r="BLI66" s="52"/>
      <c r="BLJ66" s="52"/>
      <c r="BLK66" s="52"/>
      <c r="BLL66" s="52"/>
      <c r="BLM66" s="52"/>
      <c r="BLN66" s="52"/>
      <c r="BLO66" s="52"/>
      <c r="BLP66" s="52"/>
      <c r="BLQ66" s="52"/>
      <c r="BLR66" s="52"/>
      <c r="BLS66" s="52"/>
      <c r="BLT66" s="52"/>
      <c r="BLU66" s="52"/>
      <c r="BLV66" s="52"/>
      <c r="BLW66" s="52"/>
      <c r="BLX66" s="52"/>
      <c r="BLY66" s="52"/>
      <c r="BLZ66" s="52"/>
      <c r="BMA66" s="52"/>
      <c r="BMB66" s="52"/>
      <c r="BMC66" s="52"/>
      <c r="BMD66" s="52"/>
      <c r="BME66" s="52"/>
      <c r="BMF66" s="52"/>
      <c r="BMG66" s="52"/>
      <c r="BMH66" s="52"/>
      <c r="BMI66" s="52"/>
      <c r="BMJ66" s="52"/>
      <c r="BMK66" s="52"/>
      <c r="BML66" s="52"/>
      <c r="BMM66" s="52"/>
      <c r="BMN66" s="52"/>
      <c r="BMO66" s="52"/>
      <c r="BMP66" s="52"/>
      <c r="BMQ66" s="52"/>
      <c r="BMR66" s="52"/>
      <c r="BMS66" s="52"/>
      <c r="BMT66" s="52"/>
      <c r="BMU66" s="52"/>
      <c r="BMV66" s="52"/>
      <c r="BMW66" s="52"/>
      <c r="BMX66" s="52"/>
      <c r="BMY66" s="52"/>
      <c r="BMZ66" s="52"/>
      <c r="BNA66" s="52"/>
      <c r="BNB66" s="52"/>
      <c r="BNC66" s="52"/>
      <c r="BND66" s="52"/>
      <c r="BNE66" s="52"/>
      <c r="BNF66" s="52"/>
      <c r="BNG66" s="52"/>
      <c r="BNH66" s="52"/>
      <c r="BNI66" s="52"/>
      <c r="BNJ66" s="52"/>
      <c r="BNK66" s="52"/>
      <c r="BNL66" s="52"/>
      <c r="BNM66" s="52"/>
      <c r="BNN66" s="52"/>
      <c r="BNO66" s="52"/>
      <c r="BNP66" s="52"/>
      <c r="BNQ66" s="52"/>
      <c r="BNR66" s="52"/>
      <c r="BNS66" s="52"/>
      <c r="BNT66" s="52"/>
      <c r="BNU66" s="52"/>
      <c r="BNV66" s="52"/>
      <c r="BNW66" s="52"/>
      <c r="BNX66" s="52"/>
      <c r="BNY66" s="52"/>
      <c r="BNZ66" s="52"/>
      <c r="BOA66" s="52"/>
      <c r="BOB66" s="52"/>
      <c r="BOC66" s="52"/>
      <c r="BOD66" s="52"/>
      <c r="BOE66" s="52"/>
      <c r="BOF66" s="52"/>
      <c r="BOG66" s="52"/>
      <c r="BOH66" s="52"/>
      <c r="BOI66" s="52"/>
      <c r="BOJ66" s="52"/>
      <c r="BOK66" s="52"/>
      <c r="BOL66" s="52"/>
      <c r="BOM66" s="52"/>
      <c r="BON66" s="52"/>
      <c r="BOO66" s="52"/>
      <c r="BOP66" s="52"/>
      <c r="BOQ66" s="52"/>
    </row>
    <row r="67" spans="1:1759" s="25" customFormat="1" ht="51.6" customHeight="1" x14ac:dyDescent="0.2">
      <c r="A67" s="6"/>
      <c r="B67" s="6"/>
      <c r="C67" s="6"/>
      <c r="D67" s="6"/>
      <c r="E67" s="27" t="s">
        <v>78</v>
      </c>
      <c r="F67" s="6">
        <v>2019</v>
      </c>
      <c r="G67" s="17">
        <v>152562</v>
      </c>
      <c r="H67" s="12">
        <f>150000-3457</f>
        <v>146543</v>
      </c>
      <c r="I67" s="12">
        <v>-2615</v>
      </c>
      <c r="J67" s="12">
        <f t="shared" si="17"/>
        <v>143928</v>
      </c>
      <c r="K67" s="68">
        <v>100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  <c r="JB67" s="52"/>
      <c r="JC67" s="52"/>
      <c r="JD67" s="52"/>
      <c r="JE67" s="52"/>
      <c r="JF67" s="52"/>
      <c r="JG67" s="52"/>
      <c r="JH67" s="52"/>
      <c r="JI67" s="52"/>
      <c r="JJ67" s="52"/>
      <c r="JK67" s="52"/>
      <c r="JL67" s="52"/>
      <c r="JM67" s="52"/>
      <c r="JN67" s="52"/>
      <c r="JO67" s="52"/>
      <c r="JP67" s="52"/>
      <c r="JQ67" s="52"/>
      <c r="JR67" s="52"/>
      <c r="JS67" s="52"/>
      <c r="JT67" s="52"/>
      <c r="JU67" s="52"/>
      <c r="JV67" s="52"/>
      <c r="JW67" s="52"/>
      <c r="JX67" s="52"/>
      <c r="JY67" s="52"/>
      <c r="JZ67" s="52"/>
      <c r="KA67" s="52"/>
      <c r="KB67" s="52"/>
      <c r="KC67" s="52"/>
      <c r="KD67" s="52"/>
      <c r="KE67" s="52"/>
      <c r="KF67" s="52"/>
      <c r="KG67" s="52"/>
      <c r="KH67" s="52"/>
      <c r="KI67" s="52"/>
      <c r="KJ67" s="52"/>
      <c r="KK67" s="52"/>
      <c r="KL67" s="52"/>
      <c r="KM67" s="52"/>
      <c r="KN67" s="52"/>
      <c r="KO67" s="52"/>
      <c r="KP67" s="52"/>
      <c r="KQ67" s="52"/>
      <c r="KR67" s="52"/>
      <c r="KS67" s="52"/>
      <c r="KT67" s="52"/>
      <c r="KU67" s="52"/>
      <c r="KV67" s="52"/>
      <c r="KW67" s="52"/>
      <c r="KX67" s="52"/>
      <c r="KY67" s="52"/>
      <c r="KZ67" s="52"/>
      <c r="LA67" s="52"/>
      <c r="LB67" s="52"/>
      <c r="LC67" s="52"/>
      <c r="LD67" s="52"/>
      <c r="LE67" s="52"/>
      <c r="LF67" s="52"/>
      <c r="LG67" s="52"/>
      <c r="LH67" s="52"/>
      <c r="LI67" s="52"/>
      <c r="LJ67" s="52"/>
      <c r="LK67" s="52"/>
      <c r="LL67" s="52"/>
      <c r="LM67" s="52"/>
      <c r="LN67" s="52"/>
      <c r="LO67" s="52"/>
      <c r="LP67" s="52"/>
      <c r="LQ67" s="52"/>
      <c r="LR67" s="52"/>
      <c r="LS67" s="52"/>
      <c r="LT67" s="52"/>
      <c r="LU67" s="52"/>
      <c r="LV67" s="52"/>
      <c r="LW67" s="52"/>
      <c r="LX67" s="52"/>
      <c r="LY67" s="52"/>
      <c r="LZ67" s="52"/>
      <c r="MA67" s="52"/>
      <c r="MB67" s="52"/>
      <c r="MC67" s="52"/>
      <c r="MD67" s="52"/>
      <c r="ME67" s="52"/>
      <c r="MF67" s="52"/>
      <c r="MG67" s="52"/>
      <c r="MH67" s="52"/>
      <c r="MI67" s="52"/>
      <c r="MJ67" s="52"/>
      <c r="MK67" s="52"/>
      <c r="ML67" s="52"/>
      <c r="MM67" s="52"/>
      <c r="MN67" s="52"/>
      <c r="MO67" s="52"/>
      <c r="MP67" s="52"/>
      <c r="MQ67" s="52"/>
      <c r="MR67" s="52"/>
      <c r="MS67" s="52"/>
      <c r="MT67" s="52"/>
      <c r="MU67" s="52"/>
      <c r="MV67" s="52"/>
      <c r="MW67" s="52"/>
      <c r="MX67" s="52"/>
      <c r="MY67" s="52"/>
      <c r="MZ67" s="52"/>
      <c r="NA67" s="52"/>
      <c r="NB67" s="52"/>
      <c r="NC67" s="52"/>
      <c r="ND67" s="52"/>
      <c r="NE67" s="52"/>
      <c r="NF67" s="52"/>
      <c r="NG67" s="52"/>
      <c r="NH67" s="52"/>
      <c r="NI67" s="52"/>
      <c r="NJ67" s="52"/>
      <c r="NK67" s="52"/>
      <c r="NL67" s="52"/>
      <c r="NM67" s="52"/>
      <c r="NN67" s="52"/>
      <c r="NO67" s="52"/>
      <c r="NP67" s="52"/>
      <c r="NQ67" s="52"/>
      <c r="NR67" s="52"/>
      <c r="NS67" s="52"/>
      <c r="NT67" s="52"/>
      <c r="NU67" s="52"/>
      <c r="NV67" s="52"/>
      <c r="NW67" s="52"/>
      <c r="NX67" s="52"/>
      <c r="NY67" s="52"/>
      <c r="NZ67" s="52"/>
      <c r="OA67" s="52"/>
      <c r="OB67" s="52"/>
      <c r="OC67" s="52"/>
      <c r="OD67" s="52"/>
      <c r="OE67" s="52"/>
      <c r="OF67" s="52"/>
      <c r="OG67" s="52"/>
      <c r="OH67" s="52"/>
      <c r="OI67" s="52"/>
      <c r="OJ67" s="52"/>
      <c r="OK67" s="52"/>
      <c r="OL67" s="52"/>
      <c r="OM67" s="52"/>
      <c r="ON67" s="52"/>
      <c r="OO67" s="52"/>
      <c r="OP67" s="52"/>
      <c r="OQ67" s="52"/>
      <c r="OR67" s="52"/>
      <c r="OS67" s="52"/>
      <c r="OT67" s="52"/>
      <c r="OU67" s="52"/>
      <c r="OV67" s="52"/>
      <c r="OW67" s="52"/>
      <c r="OX67" s="52"/>
      <c r="OY67" s="52"/>
      <c r="OZ67" s="52"/>
      <c r="PA67" s="52"/>
      <c r="PB67" s="52"/>
      <c r="PC67" s="52"/>
      <c r="PD67" s="52"/>
      <c r="PE67" s="52"/>
      <c r="PF67" s="52"/>
      <c r="PG67" s="52"/>
      <c r="PH67" s="52"/>
      <c r="PI67" s="52"/>
      <c r="PJ67" s="52"/>
      <c r="PK67" s="52"/>
      <c r="PL67" s="52"/>
      <c r="PM67" s="52"/>
      <c r="PN67" s="52"/>
      <c r="PO67" s="52"/>
      <c r="PP67" s="52"/>
      <c r="PQ67" s="52"/>
      <c r="PR67" s="52"/>
      <c r="PS67" s="52"/>
      <c r="PT67" s="52"/>
      <c r="PU67" s="52"/>
      <c r="PV67" s="52"/>
      <c r="PW67" s="52"/>
      <c r="PX67" s="52"/>
      <c r="PY67" s="52"/>
      <c r="PZ67" s="52"/>
      <c r="QA67" s="52"/>
      <c r="QB67" s="52"/>
      <c r="QC67" s="52"/>
      <c r="QD67" s="52"/>
      <c r="QE67" s="52"/>
      <c r="QF67" s="52"/>
      <c r="QG67" s="52"/>
      <c r="QH67" s="52"/>
      <c r="QI67" s="52"/>
      <c r="QJ67" s="52"/>
      <c r="QK67" s="52"/>
      <c r="QL67" s="52"/>
      <c r="QM67" s="52"/>
      <c r="QN67" s="52"/>
      <c r="QO67" s="52"/>
      <c r="QP67" s="52"/>
      <c r="QQ67" s="52"/>
      <c r="QR67" s="52"/>
      <c r="QS67" s="52"/>
      <c r="QT67" s="52"/>
      <c r="QU67" s="52"/>
      <c r="QV67" s="52"/>
      <c r="QW67" s="52"/>
      <c r="QX67" s="52"/>
      <c r="QY67" s="52"/>
      <c r="QZ67" s="52"/>
      <c r="RA67" s="52"/>
      <c r="RB67" s="52"/>
      <c r="RC67" s="52"/>
      <c r="RD67" s="52"/>
      <c r="RE67" s="52"/>
      <c r="RF67" s="52"/>
      <c r="RG67" s="52"/>
      <c r="RH67" s="52"/>
      <c r="RI67" s="52"/>
      <c r="RJ67" s="52"/>
      <c r="RK67" s="52"/>
      <c r="RL67" s="52"/>
      <c r="RM67" s="52"/>
      <c r="RN67" s="52"/>
      <c r="RO67" s="52"/>
      <c r="RP67" s="52"/>
      <c r="RQ67" s="52"/>
      <c r="RR67" s="52"/>
      <c r="RS67" s="52"/>
      <c r="RT67" s="52"/>
      <c r="RU67" s="52"/>
      <c r="RV67" s="52"/>
      <c r="RW67" s="52"/>
      <c r="RX67" s="52"/>
      <c r="RY67" s="52"/>
      <c r="RZ67" s="52"/>
      <c r="SA67" s="52"/>
      <c r="SB67" s="52"/>
      <c r="SC67" s="52"/>
      <c r="SD67" s="52"/>
      <c r="SE67" s="52"/>
      <c r="SF67" s="52"/>
      <c r="SG67" s="52"/>
      <c r="SH67" s="52"/>
      <c r="SI67" s="52"/>
      <c r="SJ67" s="52"/>
      <c r="SK67" s="52"/>
      <c r="SL67" s="52"/>
      <c r="SM67" s="52"/>
      <c r="SN67" s="52"/>
      <c r="SO67" s="52"/>
      <c r="SP67" s="52"/>
      <c r="SQ67" s="52"/>
      <c r="SR67" s="52"/>
      <c r="SS67" s="52"/>
      <c r="ST67" s="52"/>
      <c r="SU67" s="52"/>
      <c r="SV67" s="52"/>
      <c r="SW67" s="52"/>
      <c r="SX67" s="52"/>
      <c r="SY67" s="52"/>
      <c r="SZ67" s="52"/>
      <c r="TA67" s="52"/>
      <c r="TB67" s="52"/>
      <c r="TC67" s="52"/>
      <c r="TD67" s="52"/>
      <c r="TE67" s="52"/>
      <c r="TF67" s="52"/>
      <c r="TG67" s="52"/>
      <c r="TH67" s="52"/>
      <c r="TI67" s="52"/>
      <c r="TJ67" s="52"/>
      <c r="TK67" s="52"/>
      <c r="TL67" s="52"/>
      <c r="TM67" s="52"/>
      <c r="TN67" s="52"/>
      <c r="TO67" s="52"/>
      <c r="TP67" s="52"/>
      <c r="TQ67" s="52"/>
      <c r="TR67" s="52"/>
      <c r="TS67" s="52"/>
      <c r="TT67" s="52"/>
      <c r="TU67" s="52"/>
      <c r="TV67" s="52"/>
      <c r="TW67" s="52"/>
      <c r="TX67" s="52"/>
      <c r="TY67" s="52"/>
      <c r="TZ67" s="52"/>
      <c r="UA67" s="52"/>
      <c r="UB67" s="52"/>
      <c r="UC67" s="52"/>
      <c r="UD67" s="52"/>
      <c r="UE67" s="52"/>
      <c r="UF67" s="52"/>
      <c r="UG67" s="52"/>
      <c r="UH67" s="52"/>
      <c r="UI67" s="52"/>
      <c r="UJ67" s="52"/>
      <c r="UK67" s="52"/>
      <c r="UL67" s="52"/>
      <c r="UM67" s="52"/>
      <c r="UN67" s="52"/>
      <c r="UO67" s="52"/>
      <c r="UP67" s="52"/>
      <c r="UQ67" s="52"/>
      <c r="UR67" s="52"/>
      <c r="US67" s="52"/>
      <c r="UT67" s="52"/>
      <c r="UU67" s="52"/>
      <c r="UV67" s="52"/>
      <c r="UW67" s="52"/>
      <c r="UX67" s="52"/>
      <c r="UY67" s="52"/>
      <c r="UZ67" s="52"/>
      <c r="VA67" s="52"/>
      <c r="VB67" s="52"/>
      <c r="VC67" s="52"/>
      <c r="VD67" s="52"/>
      <c r="VE67" s="52"/>
      <c r="VF67" s="52"/>
      <c r="VG67" s="52"/>
      <c r="VH67" s="52"/>
      <c r="VI67" s="52"/>
      <c r="VJ67" s="52"/>
      <c r="VK67" s="52"/>
      <c r="VL67" s="52"/>
      <c r="VM67" s="52"/>
      <c r="VN67" s="52"/>
      <c r="VO67" s="52"/>
      <c r="VP67" s="52"/>
      <c r="VQ67" s="52"/>
      <c r="VR67" s="52"/>
      <c r="VS67" s="52"/>
      <c r="VT67" s="52"/>
      <c r="VU67" s="52"/>
      <c r="VV67" s="52"/>
      <c r="VW67" s="52"/>
      <c r="VX67" s="52"/>
      <c r="VY67" s="52"/>
      <c r="VZ67" s="52"/>
      <c r="WA67" s="52"/>
      <c r="WB67" s="52"/>
      <c r="WC67" s="52"/>
      <c r="WD67" s="52"/>
      <c r="WE67" s="52"/>
      <c r="WF67" s="52"/>
      <c r="WG67" s="52"/>
      <c r="WH67" s="52"/>
      <c r="WI67" s="52"/>
      <c r="WJ67" s="52"/>
      <c r="WK67" s="52"/>
      <c r="WL67" s="52"/>
      <c r="WM67" s="52"/>
      <c r="WN67" s="52"/>
      <c r="WO67" s="52"/>
      <c r="WP67" s="52"/>
      <c r="WQ67" s="52"/>
      <c r="WR67" s="52"/>
      <c r="WS67" s="52"/>
      <c r="WT67" s="52"/>
      <c r="WU67" s="52"/>
      <c r="WV67" s="52"/>
      <c r="WW67" s="52"/>
      <c r="WX67" s="52"/>
      <c r="WY67" s="52"/>
      <c r="WZ67" s="52"/>
      <c r="XA67" s="52"/>
      <c r="XB67" s="52"/>
      <c r="XC67" s="52"/>
      <c r="XD67" s="52"/>
      <c r="XE67" s="52"/>
      <c r="XF67" s="52"/>
      <c r="XG67" s="52"/>
      <c r="XH67" s="52"/>
      <c r="XI67" s="52"/>
      <c r="XJ67" s="52"/>
      <c r="XK67" s="52"/>
      <c r="XL67" s="52"/>
      <c r="XM67" s="52"/>
      <c r="XN67" s="52"/>
      <c r="XO67" s="52"/>
      <c r="XP67" s="52"/>
      <c r="XQ67" s="52"/>
      <c r="XR67" s="52"/>
      <c r="XS67" s="52"/>
      <c r="XT67" s="52"/>
      <c r="XU67" s="52"/>
      <c r="XV67" s="52"/>
      <c r="XW67" s="52"/>
      <c r="XX67" s="52"/>
      <c r="XY67" s="52"/>
      <c r="XZ67" s="52"/>
      <c r="YA67" s="52"/>
      <c r="YB67" s="52"/>
      <c r="YC67" s="52"/>
      <c r="YD67" s="52"/>
      <c r="YE67" s="52"/>
      <c r="YF67" s="52"/>
      <c r="YG67" s="52"/>
      <c r="YH67" s="52"/>
      <c r="YI67" s="52"/>
      <c r="YJ67" s="52"/>
      <c r="YK67" s="52"/>
      <c r="YL67" s="52"/>
      <c r="YM67" s="52"/>
      <c r="YN67" s="52"/>
      <c r="YO67" s="52"/>
      <c r="YP67" s="52"/>
      <c r="YQ67" s="52"/>
      <c r="YR67" s="52"/>
      <c r="YS67" s="52"/>
      <c r="YT67" s="52"/>
      <c r="YU67" s="52"/>
      <c r="YV67" s="52"/>
      <c r="YW67" s="52"/>
      <c r="YX67" s="52"/>
      <c r="YY67" s="52"/>
      <c r="YZ67" s="52"/>
      <c r="ZA67" s="52"/>
      <c r="ZB67" s="52"/>
      <c r="ZC67" s="52"/>
      <c r="ZD67" s="52"/>
      <c r="ZE67" s="52"/>
      <c r="ZF67" s="52"/>
      <c r="ZG67" s="52"/>
      <c r="ZH67" s="52"/>
      <c r="ZI67" s="52"/>
      <c r="ZJ67" s="52"/>
      <c r="ZK67" s="52"/>
      <c r="ZL67" s="52"/>
      <c r="ZM67" s="52"/>
      <c r="ZN67" s="52"/>
      <c r="ZO67" s="52"/>
      <c r="ZP67" s="52"/>
      <c r="ZQ67" s="52"/>
      <c r="ZR67" s="52"/>
      <c r="ZS67" s="52"/>
      <c r="ZT67" s="52"/>
      <c r="ZU67" s="52"/>
      <c r="ZV67" s="52"/>
      <c r="ZW67" s="52"/>
      <c r="ZX67" s="52"/>
      <c r="ZY67" s="52"/>
      <c r="ZZ67" s="52"/>
      <c r="AAA67" s="52"/>
      <c r="AAB67" s="52"/>
      <c r="AAC67" s="52"/>
      <c r="AAD67" s="52"/>
      <c r="AAE67" s="52"/>
      <c r="AAF67" s="52"/>
      <c r="AAG67" s="52"/>
      <c r="AAH67" s="52"/>
      <c r="AAI67" s="52"/>
      <c r="AAJ67" s="52"/>
      <c r="AAK67" s="52"/>
      <c r="AAL67" s="52"/>
      <c r="AAM67" s="52"/>
      <c r="AAN67" s="52"/>
      <c r="AAO67" s="52"/>
      <c r="AAP67" s="52"/>
      <c r="AAQ67" s="52"/>
      <c r="AAR67" s="52"/>
      <c r="AAS67" s="52"/>
      <c r="AAT67" s="52"/>
      <c r="AAU67" s="52"/>
      <c r="AAV67" s="52"/>
      <c r="AAW67" s="52"/>
      <c r="AAX67" s="52"/>
      <c r="AAY67" s="52"/>
      <c r="AAZ67" s="52"/>
      <c r="ABA67" s="52"/>
      <c r="ABB67" s="52"/>
      <c r="ABC67" s="52"/>
      <c r="ABD67" s="52"/>
      <c r="ABE67" s="52"/>
      <c r="ABF67" s="52"/>
      <c r="ABG67" s="52"/>
      <c r="ABH67" s="52"/>
      <c r="ABI67" s="52"/>
      <c r="ABJ67" s="52"/>
      <c r="ABK67" s="52"/>
      <c r="ABL67" s="52"/>
      <c r="ABM67" s="52"/>
      <c r="ABN67" s="52"/>
      <c r="ABO67" s="52"/>
      <c r="ABP67" s="52"/>
      <c r="ABQ67" s="52"/>
      <c r="ABR67" s="52"/>
      <c r="ABS67" s="52"/>
      <c r="ABT67" s="52"/>
      <c r="ABU67" s="52"/>
      <c r="ABV67" s="52"/>
      <c r="ABW67" s="52"/>
      <c r="ABX67" s="52"/>
      <c r="ABY67" s="52"/>
      <c r="ABZ67" s="52"/>
      <c r="ACA67" s="52"/>
      <c r="ACB67" s="52"/>
      <c r="ACC67" s="52"/>
      <c r="ACD67" s="52"/>
      <c r="ACE67" s="52"/>
      <c r="ACF67" s="52"/>
      <c r="ACG67" s="52"/>
      <c r="ACH67" s="52"/>
      <c r="ACI67" s="52"/>
      <c r="ACJ67" s="52"/>
      <c r="ACK67" s="52"/>
      <c r="ACL67" s="52"/>
      <c r="ACM67" s="52"/>
      <c r="ACN67" s="52"/>
      <c r="ACO67" s="52"/>
      <c r="ACP67" s="52"/>
      <c r="ACQ67" s="52"/>
      <c r="ACR67" s="52"/>
      <c r="ACS67" s="52"/>
      <c r="ACT67" s="52"/>
      <c r="ACU67" s="52"/>
      <c r="ACV67" s="52"/>
      <c r="ACW67" s="52"/>
      <c r="ACX67" s="52"/>
      <c r="ACY67" s="52"/>
      <c r="ACZ67" s="52"/>
      <c r="ADA67" s="52"/>
      <c r="ADB67" s="52"/>
      <c r="ADC67" s="52"/>
      <c r="ADD67" s="52"/>
      <c r="ADE67" s="52"/>
      <c r="ADF67" s="52"/>
      <c r="ADG67" s="52"/>
      <c r="ADH67" s="52"/>
      <c r="ADI67" s="52"/>
      <c r="ADJ67" s="52"/>
      <c r="ADK67" s="52"/>
      <c r="ADL67" s="52"/>
      <c r="ADM67" s="52"/>
      <c r="ADN67" s="52"/>
      <c r="ADO67" s="52"/>
      <c r="ADP67" s="52"/>
      <c r="ADQ67" s="52"/>
      <c r="ADR67" s="52"/>
      <c r="ADS67" s="52"/>
      <c r="ADT67" s="52"/>
      <c r="ADU67" s="52"/>
      <c r="ADV67" s="52"/>
      <c r="ADW67" s="52"/>
      <c r="ADX67" s="52"/>
      <c r="ADY67" s="52"/>
      <c r="ADZ67" s="52"/>
      <c r="AEA67" s="52"/>
      <c r="AEB67" s="52"/>
      <c r="AEC67" s="52"/>
      <c r="AED67" s="52"/>
      <c r="AEE67" s="52"/>
      <c r="AEF67" s="52"/>
      <c r="AEG67" s="52"/>
      <c r="AEH67" s="52"/>
      <c r="AEI67" s="52"/>
      <c r="AEJ67" s="52"/>
      <c r="AEK67" s="52"/>
      <c r="AEL67" s="52"/>
      <c r="AEM67" s="52"/>
      <c r="AEN67" s="52"/>
      <c r="AEO67" s="52"/>
      <c r="AEP67" s="52"/>
      <c r="AEQ67" s="52"/>
      <c r="AER67" s="52"/>
      <c r="AES67" s="52"/>
      <c r="AET67" s="52"/>
      <c r="AEU67" s="52"/>
      <c r="AEV67" s="52"/>
      <c r="AEW67" s="52"/>
      <c r="AEX67" s="52"/>
      <c r="AEY67" s="52"/>
      <c r="AEZ67" s="52"/>
      <c r="AFA67" s="52"/>
      <c r="AFB67" s="52"/>
      <c r="AFC67" s="52"/>
      <c r="AFD67" s="52"/>
      <c r="AFE67" s="52"/>
      <c r="AFF67" s="52"/>
      <c r="AFG67" s="52"/>
      <c r="AFH67" s="52"/>
      <c r="AFI67" s="52"/>
      <c r="AFJ67" s="52"/>
      <c r="AFK67" s="52"/>
      <c r="AFL67" s="52"/>
      <c r="AFM67" s="52"/>
      <c r="AFN67" s="52"/>
      <c r="AFO67" s="52"/>
      <c r="AFP67" s="52"/>
      <c r="AFQ67" s="52"/>
      <c r="AFR67" s="52"/>
      <c r="AFS67" s="52"/>
      <c r="AFT67" s="52"/>
      <c r="AFU67" s="52"/>
      <c r="AFV67" s="52"/>
      <c r="AFW67" s="52"/>
      <c r="AFX67" s="52"/>
      <c r="AFY67" s="52"/>
      <c r="AFZ67" s="52"/>
      <c r="AGA67" s="52"/>
      <c r="AGB67" s="52"/>
      <c r="AGC67" s="52"/>
      <c r="AGD67" s="52"/>
      <c r="AGE67" s="52"/>
      <c r="AGF67" s="52"/>
      <c r="AGG67" s="52"/>
      <c r="AGH67" s="52"/>
      <c r="AGI67" s="52"/>
      <c r="AGJ67" s="52"/>
      <c r="AGK67" s="52"/>
      <c r="AGL67" s="52"/>
      <c r="AGM67" s="52"/>
      <c r="AGN67" s="52"/>
      <c r="AGO67" s="52"/>
      <c r="AGP67" s="52"/>
      <c r="AGQ67" s="52"/>
      <c r="AGR67" s="52"/>
      <c r="AGS67" s="52"/>
      <c r="AGT67" s="52"/>
      <c r="AGU67" s="52"/>
      <c r="AGV67" s="52"/>
      <c r="AGW67" s="52"/>
      <c r="AGX67" s="52"/>
      <c r="AGY67" s="52"/>
      <c r="AGZ67" s="52"/>
      <c r="AHA67" s="52"/>
      <c r="AHB67" s="52"/>
      <c r="AHC67" s="52"/>
      <c r="AHD67" s="52"/>
      <c r="AHE67" s="52"/>
      <c r="AHF67" s="52"/>
      <c r="AHG67" s="52"/>
      <c r="AHH67" s="52"/>
      <c r="AHI67" s="52"/>
      <c r="AHJ67" s="52"/>
      <c r="AHK67" s="52"/>
      <c r="AHL67" s="52"/>
      <c r="AHM67" s="52"/>
      <c r="AHN67" s="52"/>
      <c r="AHO67" s="52"/>
      <c r="AHP67" s="52"/>
      <c r="AHQ67" s="52"/>
      <c r="AHR67" s="52"/>
      <c r="AHS67" s="52"/>
      <c r="AHT67" s="52"/>
      <c r="AHU67" s="52"/>
      <c r="AHV67" s="52"/>
      <c r="AHW67" s="52"/>
      <c r="AHX67" s="52"/>
      <c r="AHY67" s="52"/>
      <c r="AHZ67" s="52"/>
      <c r="AIA67" s="52"/>
      <c r="AIB67" s="52"/>
      <c r="AIC67" s="52"/>
      <c r="AID67" s="52"/>
      <c r="AIE67" s="52"/>
      <c r="AIF67" s="52"/>
      <c r="AIG67" s="52"/>
      <c r="AIH67" s="52"/>
      <c r="AII67" s="52"/>
      <c r="AIJ67" s="52"/>
      <c r="AIK67" s="52"/>
      <c r="AIL67" s="52"/>
      <c r="AIM67" s="52"/>
      <c r="AIN67" s="52"/>
      <c r="AIO67" s="52"/>
      <c r="AIP67" s="52"/>
      <c r="AIQ67" s="52"/>
      <c r="AIR67" s="52"/>
      <c r="AIS67" s="52"/>
      <c r="AIT67" s="52"/>
      <c r="AIU67" s="52"/>
      <c r="AIV67" s="52"/>
      <c r="AIW67" s="52"/>
      <c r="AIX67" s="52"/>
      <c r="AIY67" s="52"/>
      <c r="AIZ67" s="52"/>
      <c r="AJA67" s="52"/>
      <c r="AJB67" s="52"/>
      <c r="AJC67" s="52"/>
      <c r="AJD67" s="52"/>
      <c r="AJE67" s="52"/>
      <c r="AJF67" s="52"/>
      <c r="AJG67" s="52"/>
      <c r="AJH67" s="52"/>
      <c r="AJI67" s="52"/>
      <c r="AJJ67" s="52"/>
      <c r="AJK67" s="52"/>
      <c r="AJL67" s="52"/>
      <c r="AJM67" s="52"/>
      <c r="AJN67" s="52"/>
      <c r="AJO67" s="52"/>
      <c r="AJP67" s="52"/>
      <c r="AJQ67" s="52"/>
      <c r="AJR67" s="52"/>
      <c r="AJS67" s="52"/>
      <c r="AJT67" s="52"/>
      <c r="AJU67" s="52"/>
      <c r="AJV67" s="52"/>
      <c r="AJW67" s="52"/>
      <c r="AJX67" s="52"/>
      <c r="AJY67" s="52"/>
      <c r="AJZ67" s="52"/>
      <c r="AKA67" s="52"/>
      <c r="AKB67" s="52"/>
      <c r="AKC67" s="52"/>
      <c r="AKD67" s="52"/>
      <c r="AKE67" s="52"/>
      <c r="AKF67" s="52"/>
      <c r="AKG67" s="52"/>
      <c r="AKH67" s="52"/>
      <c r="AKI67" s="52"/>
      <c r="AKJ67" s="52"/>
      <c r="AKK67" s="52"/>
      <c r="AKL67" s="52"/>
      <c r="AKM67" s="52"/>
      <c r="AKN67" s="52"/>
      <c r="AKO67" s="52"/>
      <c r="AKP67" s="52"/>
      <c r="AKQ67" s="52"/>
      <c r="AKR67" s="52"/>
      <c r="AKS67" s="52"/>
      <c r="AKT67" s="52"/>
      <c r="AKU67" s="52"/>
      <c r="AKV67" s="52"/>
      <c r="AKW67" s="52"/>
      <c r="AKX67" s="52"/>
      <c r="AKY67" s="52"/>
      <c r="AKZ67" s="52"/>
      <c r="ALA67" s="52"/>
      <c r="ALB67" s="52"/>
      <c r="ALC67" s="52"/>
      <c r="ALD67" s="52"/>
      <c r="ALE67" s="52"/>
      <c r="ALF67" s="52"/>
      <c r="ALG67" s="52"/>
      <c r="ALH67" s="52"/>
      <c r="ALI67" s="52"/>
      <c r="ALJ67" s="52"/>
      <c r="ALK67" s="52"/>
      <c r="ALL67" s="52"/>
      <c r="ALM67" s="52"/>
      <c r="ALN67" s="52"/>
      <c r="ALO67" s="52"/>
      <c r="ALP67" s="52"/>
      <c r="ALQ67" s="52"/>
      <c r="ALR67" s="52"/>
      <c r="ALS67" s="52"/>
      <c r="ALT67" s="52"/>
      <c r="ALU67" s="52"/>
      <c r="ALV67" s="52"/>
      <c r="ALW67" s="52"/>
      <c r="ALX67" s="52"/>
      <c r="ALY67" s="52"/>
      <c r="ALZ67" s="52"/>
      <c r="AMA67" s="52"/>
      <c r="AMB67" s="52"/>
      <c r="AMC67" s="52"/>
      <c r="AMD67" s="52"/>
      <c r="AME67" s="52"/>
      <c r="AMF67" s="52"/>
      <c r="AMG67" s="52"/>
      <c r="AMH67" s="52"/>
      <c r="AMI67" s="52"/>
      <c r="AMJ67" s="52"/>
      <c r="AMK67" s="52"/>
      <c r="AML67" s="52"/>
      <c r="AMM67" s="52"/>
      <c r="AMN67" s="52"/>
      <c r="AMO67" s="52"/>
      <c r="AMP67" s="52"/>
      <c r="AMQ67" s="52"/>
      <c r="AMR67" s="52"/>
      <c r="AMS67" s="52"/>
      <c r="AMT67" s="52"/>
      <c r="AMU67" s="52"/>
      <c r="AMV67" s="52"/>
      <c r="AMW67" s="52"/>
      <c r="AMX67" s="52"/>
      <c r="AMY67" s="52"/>
      <c r="AMZ67" s="52"/>
      <c r="ANA67" s="52"/>
      <c r="ANB67" s="52"/>
      <c r="ANC67" s="52"/>
      <c r="AND67" s="52"/>
      <c r="ANE67" s="52"/>
      <c r="ANF67" s="52"/>
      <c r="ANG67" s="52"/>
      <c r="ANH67" s="52"/>
      <c r="ANI67" s="52"/>
      <c r="ANJ67" s="52"/>
      <c r="ANK67" s="52"/>
      <c r="ANL67" s="52"/>
      <c r="ANM67" s="52"/>
      <c r="ANN67" s="52"/>
      <c r="ANO67" s="52"/>
      <c r="ANP67" s="52"/>
      <c r="ANQ67" s="52"/>
      <c r="ANR67" s="52"/>
      <c r="ANS67" s="52"/>
      <c r="ANT67" s="52"/>
      <c r="ANU67" s="52"/>
      <c r="ANV67" s="52"/>
      <c r="ANW67" s="52"/>
      <c r="ANX67" s="52"/>
      <c r="ANY67" s="52"/>
      <c r="ANZ67" s="52"/>
      <c r="AOA67" s="52"/>
      <c r="AOB67" s="52"/>
      <c r="AOC67" s="52"/>
      <c r="AOD67" s="52"/>
      <c r="AOE67" s="52"/>
      <c r="AOF67" s="52"/>
      <c r="AOG67" s="52"/>
      <c r="AOH67" s="52"/>
      <c r="AOI67" s="52"/>
      <c r="AOJ67" s="52"/>
      <c r="AOK67" s="52"/>
      <c r="AOL67" s="52"/>
      <c r="AOM67" s="52"/>
      <c r="AON67" s="52"/>
      <c r="AOO67" s="52"/>
      <c r="AOP67" s="52"/>
      <c r="AOQ67" s="52"/>
      <c r="AOR67" s="52"/>
      <c r="AOS67" s="52"/>
      <c r="AOT67" s="52"/>
      <c r="AOU67" s="52"/>
      <c r="AOV67" s="52"/>
      <c r="AOW67" s="52"/>
      <c r="AOX67" s="52"/>
      <c r="AOY67" s="52"/>
      <c r="AOZ67" s="52"/>
      <c r="APA67" s="52"/>
      <c r="APB67" s="52"/>
      <c r="APC67" s="52"/>
      <c r="APD67" s="52"/>
      <c r="APE67" s="52"/>
      <c r="APF67" s="52"/>
      <c r="APG67" s="52"/>
      <c r="APH67" s="52"/>
      <c r="API67" s="52"/>
      <c r="APJ67" s="52"/>
      <c r="APK67" s="52"/>
      <c r="APL67" s="52"/>
      <c r="APM67" s="52"/>
      <c r="APN67" s="52"/>
      <c r="APO67" s="52"/>
      <c r="APP67" s="52"/>
      <c r="APQ67" s="52"/>
      <c r="APR67" s="52"/>
      <c r="APS67" s="52"/>
      <c r="APT67" s="52"/>
      <c r="APU67" s="52"/>
      <c r="APV67" s="52"/>
      <c r="APW67" s="52"/>
      <c r="APX67" s="52"/>
      <c r="APY67" s="52"/>
      <c r="APZ67" s="52"/>
      <c r="AQA67" s="52"/>
      <c r="AQB67" s="52"/>
      <c r="AQC67" s="52"/>
      <c r="AQD67" s="52"/>
      <c r="AQE67" s="52"/>
      <c r="AQF67" s="52"/>
      <c r="AQG67" s="52"/>
      <c r="AQH67" s="52"/>
      <c r="AQI67" s="52"/>
      <c r="AQJ67" s="52"/>
      <c r="AQK67" s="52"/>
      <c r="AQL67" s="52"/>
      <c r="AQM67" s="52"/>
      <c r="AQN67" s="52"/>
      <c r="AQO67" s="52"/>
      <c r="AQP67" s="52"/>
      <c r="AQQ67" s="52"/>
      <c r="AQR67" s="52"/>
      <c r="AQS67" s="52"/>
      <c r="AQT67" s="52"/>
      <c r="AQU67" s="52"/>
      <c r="AQV67" s="52"/>
      <c r="AQW67" s="52"/>
      <c r="AQX67" s="52"/>
      <c r="AQY67" s="52"/>
      <c r="AQZ67" s="52"/>
      <c r="ARA67" s="52"/>
      <c r="ARB67" s="52"/>
      <c r="ARC67" s="52"/>
      <c r="ARD67" s="52"/>
      <c r="ARE67" s="52"/>
      <c r="ARF67" s="52"/>
      <c r="ARG67" s="52"/>
      <c r="ARH67" s="52"/>
      <c r="ARI67" s="52"/>
      <c r="ARJ67" s="52"/>
      <c r="ARK67" s="52"/>
      <c r="ARL67" s="52"/>
      <c r="ARM67" s="52"/>
      <c r="ARN67" s="52"/>
      <c r="ARO67" s="52"/>
      <c r="ARP67" s="52"/>
      <c r="ARQ67" s="52"/>
      <c r="ARR67" s="52"/>
      <c r="ARS67" s="52"/>
      <c r="ART67" s="52"/>
      <c r="ARU67" s="52"/>
      <c r="ARV67" s="52"/>
      <c r="ARW67" s="52"/>
      <c r="ARX67" s="52"/>
      <c r="ARY67" s="52"/>
      <c r="ARZ67" s="52"/>
      <c r="ASA67" s="52"/>
      <c r="ASB67" s="52"/>
      <c r="ASC67" s="52"/>
      <c r="ASD67" s="52"/>
      <c r="ASE67" s="52"/>
      <c r="ASF67" s="52"/>
      <c r="ASG67" s="52"/>
      <c r="ASH67" s="52"/>
      <c r="ASI67" s="52"/>
      <c r="ASJ67" s="52"/>
      <c r="ASK67" s="52"/>
      <c r="ASL67" s="52"/>
      <c r="ASM67" s="52"/>
      <c r="ASN67" s="52"/>
      <c r="ASO67" s="52"/>
      <c r="ASP67" s="52"/>
      <c r="ASQ67" s="52"/>
      <c r="ASR67" s="52"/>
      <c r="ASS67" s="52"/>
      <c r="AST67" s="52"/>
      <c r="ASU67" s="52"/>
      <c r="ASV67" s="52"/>
      <c r="ASW67" s="52"/>
      <c r="ASX67" s="52"/>
      <c r="ASY67" s="52"/>
      <c r="ASZ67" s="52"/>
      <c r="ATA67" s="52"/>
      <c r="ATB67" s="52"/>
      <c r="ATC67" s="52"/>
      <c r="ATD67" s="52"/>
      <c r="ATE67" s="52"/>
      <c r="ATF67" s="52"/>
      <c r="ATG67" s="52"/>
      <c r="ATH67" s="52"/>
      <c r="ATI67" s="52"/>
      <c r="ATJ67" s="52"/>
      <c r="ATK67" s="52"/>
      <c r="ATL67" s="52"/>
      <c r="ATM67" s="52"/>
      <c r="ATN67" s="52"/>
      <c r="ATO67" s="52"/>
      <c r="ATP67" s="52"/>
      <c r="ATQ67" s="52"/>
      <c r="ATR67" s="52"/>
      <c r="ATS67" s="52"/>
      <c r="ATT67" s="52"/>
      <c r="ATU67" s="52"/>
      <c r="ATV67" s="52"/>
      <c r="ATW67" s="52"/>
      <c r="ATX67" s="52"/>
      <c r="ATY67" s="52"/>
      <c r="ATZ67" s="52"/>
      <c r="AUA67" s="52"/>
      <c r="AUB67" s="52"/>
      <c r="AUC67" s="52"/>
      <c r="AUD67" s="52"/>
      <c r="AUE67" s="52"/>
      <c r="AUF67" s="52"/>
      <c r="AUG67" s="52"/>
      <c r="AUH67" s="52"/>
      <c r="AUI67" s="52"/>
      <c r="AUJ67" s="52"/>
      <c r="AUK67" s="52"/>
      <c r="AUL67" s="52"/>
      <c r="AUM67" s="52"/>
      <c r="AUN67" s="52"/>
      <c r="AUO67" s="52"/>
      <c r="AUP67" s="52"/>
      <c r="AUQ67" s="52"/>
      <c r="AUR67" s="52"/>
      <c r="AUS67" s="52"/>
      <c r="AUT67" s="52"/>
      <c r="AUU67" s="52"/>
      <c r="AUV67" s="52"/>
      <c r="AUW67" s="52"/>
      <c r="AUX67" s="52"/>
      <c r="AUY67" s="52"/>
      <c r="AUZ67" s="52"/>
      <c r="AVA67" s="52"/>
      <c r="AVB67" s="52"/>
      <c r="AVC67" s="52"/>
      <c r="AVD67" s="52"/>
      <c r="AVE67" s="52"/>
      <c r="AVF67" s="52"/>
      <c r="AVG67" s="52"/>
      <c r="AVH67" s="52"/>
      <c r="AVI67" s="52"/>
      <c r="AVJ67" s="52"/>
      <c r="AVK67" s="52"/>
      <c r="AVL67" s="52"/>
      <c r="AVM67" s="52"/>
      <c r="AVN67" s="52"/>
      <c r="AVO67" s="52"/>
      <c r="AVP67" s="52"/>
      <c r="AVQ67" s="52"/>
      <c r="AVR67" s="52"/>
      <c r="AVS67" s="52"/>
      <c r="AVT67" s="52"/>
      <c r="AVU67" s="52"/>
      <c r="AVV67" s="52"/>
      <c r="AVW67" s="52"/>
      <c r="AVX67" s="52"/>
      <c r="AVY67" s="52"/>
      <c r="AVZ67" s="52"/>
      <c r="AWA67" s="52"/>
      <c r="AWB67" s="52"/>
      <c r="AWC67" s="52"/>
      <c r="AWD67" s="52"/>
      <c r="AWE67" s="52"/>
      <c r="AWF67" s="52"/>
      <c r="AWG67" s="52"/>
      <c r="AWH67" s="52"/>
      <c r="AWI67" s="52"/>
      <c r="AWJ67" s="52"/>
      <c r="AWK67" s="52"/>
      <c r="AWL67" s="52"/>
      <c r="AWM67" s="52"/>
      <c r="AWN67" s="52"/>
      <c r="AWO67" s="52"/>
      <c r="AWP67" s="52"/>
      <c r="AWQ67" s="52"/>
      <c r="AWR67" s="52"/>
      <c r="AWS67" s="52"/>
      <c r="AWT67" s="52"/>
      <c r="AWU67" s="52"/>
      <c r="AWV67" s="52"/>
      <c r="AWW67" s="52"/>
      <c r="AWX67" s="52"/>
      <c r="AWY67" s="52"/>
      <c r="AWZ67" s="52"/>
      <c r="AXA67" s="52"/>
      <c r="AXB67" s="52"/>
      <c r="AXC67" s="52"/>
      <c r="AXD67" s="52"/>
      <c r="AXE67" s="52"/>
      <c r="AXF67" s="52"/>
      <c r="AXG67" s="52"/>
      <c r="AXH67" s="52"/>
      <c r="AXI67" s="52"/>
      <c r="AXJ67" s="52"/>
      <c r="AXK67" s="52"/>
      <c r="AXL67" s="52"/>
      <c r="AXM67" s="52"/>
      <c r="AXN67" s="52"/>
      <c r="AXO67" s="52"/>
      <c r="AXP67" s="52"/>
      <c r="AXQ67" s="52"/>
      <c r="AXR67" s="52"/>
      <c r="AXS67" s="52"/>
      <c r="AXT67" s="52"/>
      <c r="AXU67" s="52"/>
      <c r="AXV67" s="52"/>
      <c r="AXW67" s="52"/>
      <c r="AXX67" s="52"/>
      <c r="AXY67" s="52"/>
      <c r="AXZ67" s="52"/>
      <c r="AYA67" s="52"/>
      <c r="AYB67" s="52"/>
      <c r="AYC67" s="52"/>
      <c r="AYD67" s="52"/>
      <c r="AYE67" s="52"/>
      <c r="AYF67" s="52"/>
      <c r="AYG67" s="52"/>
      <c r="AYH67" s="52"/>
      <c r="AYI67" s="52"/>
      <c r="AYJ67" s="52"/>
      <c r="AYK67" s="52"/>
      <c r="AYL67" s="52"/>
      <c r="AYM67" s="52"/>
      <c r="AYN67" s="52"/>
      <c r="AYO67" s="52"/>
      <c r="AYP67" s="52"/>
      <c r="AYQ67" s="52"/>
      <c r="AYR67" s="52"/>
      <c r="AYS67" s="52"/>
      <c r="AYT67" s="52"/>
      <c r="AYU67" s="52"/>
      <c r="AYV67" s="52"/>
      <c r="AYW67" s="52"/>
      <c r="AYX67" s="52"/>
      <c r="AYY67" s="52"/>
      <c r="AYZ67" s="52"/>
      <c r="AZA67" s="52"/>
      <c r="AZB67" s="52"/>
      <c r="AZC67" s="52"/>
      <c r="AZD67" s="52"/>
      <c r="AZE67" s="52"/>
      <c r="AZF67" s="52"/>
      <c r="AZG67" s="52"/>
      <c r="AZH67" s="52"/>
      <c r="AZI67" s="52"/>
      <c r="AZJ67" s="52"/>
      <c r="AZK67" s="52"/>
      <c r="AZL67" s="52"/>
      <c r="AZM67" s="52"/>
      <c r="AZN67" s="52"/>
      <c r="AZO67" s="52"/>
      <c r="AZP67" s="52"/>
      <c r="AZQ67" s="52"/>
      <c r="AZR67" s="52"/>
      <c r="AZS67" s="52"/>
      <c r="AZT67" s="52"/>
      <c r="AZU67" s="52"/>
      <c r="AZV67" s="52"/>
      <c r="AZW67" s="52"/>
      <c r="AZX67" s="52"/>
      <c r="AZY67" s="52"/>
      <c r="AZZ67" s="52"/>
      <c r="BAA67" s="52"/>
      <c r="BAB67" s="52"/>
      <c r="BAC67" s="52"/>
      <c r="BAD67" s="52"/>
      <c r="BAE67" s="52"/>
      <c r="BAF67" s="52"/>
      <c r="BAG67" s="52"/>
      <c r="BAH67" s="52"/>
      <c r="BAI67" s="52"/>
      <c r="BAJ67" s="52"/>
      <c r="BAK67" s="52"/>
      <c r="BAL67" s="52"/>
      <c r="BAM67" s="52"/>
      <c r="BAN67" s="52"/>
      <c r="BAO67" s="52"/>
      <c r="BAP67" s="52"/>
      <c r="BAQ67" s="52"/>
      <c r="BAR67" s="52"/>
      <c r="BAS67" s="52"/>
      <c r="BAT67" s="52"/>
      <c r="BAU67" s="52"/>
      <c r="BAV67" s="52"/>
      <c r="BAW67" s="52"/>
      <c r="BAX67" s="52"/>
      <c r="BAY67" s="52"/>
      <c r="BAZ67" s="52"/>
      <c r="BBA67" s="52"/>
      <c r="BBB67" s="52"/>
      <c r="BBC67" s="52"/>
      <c r="BBD67" s="52"/>
      <c r="BBE67" s="52"/>
      <c r="BBF67" s="52"/>
      <c r="BBG67" s="52"/>
      <c r="BBH67" s="52"/>
      <c r="BBI67" s="52"/>
      <c r="BBJ67" s="52"/>
      <c r="BBK67" s="52"/>
      <c r="BBL67" s="52"/>
      <c r="BBM67" s="52"/>
      <c r="BBN67" s="52"/>
      <c r="BBO67" s="52"/>
      <c r="BBP67" s="52"/>
      <c r="BBQ67" s="52"/>
      <c r="BBR67" s="52"/>
      <c r="BBS67" s="52"/>
      <c r="BBT67" s="52"/>
      <c r="BBU67" s="52"/>
      <c r="BBV67" s="52"/>
      <c r="BBW67" s="52"/>
      <c r="BBX67" s="52"/>
      <c r="BBY67" s="52"/>
      <c r="BBZ67" s="52"/>
      <c r="BCA67" s="52"/>
      <c r="BCB67" s="52"/>
      <c r="BCC67" s="52"/>
      <c r="BCD67" s="52"/>
      <c r="BCE67" s="52"/>
      <c r="BCF67" s="52"/>
      <c r="BCG67" s="52"/>
      <c r="BCH67" s="52"/>
      <c r="BCI67" s="52"/>
      <c r="BCJ67" s="52"/>
      <c r="BCK67" s="52"/>
      <c r="BCL67" s="52"/>
      <c r="BCM67" s="52"/>
      <c r="BCN67" s="52"/>
      <c r="BCO67" s="52"/>
      <c r="BCP67" s="52"/>
      <c r="BCQ67" s="52"/>
      <c r="BCR67" s="52"/>
      <c r="BCS67" s="52"/>
      <c r="BCT67" s="52"/>
      <c r="BCU67" s="52"/>
      <c r="BCV67" s="52"/>
      <c r="BCW67" s="52"/>
      <c r="BCX67" s="52"/>
      <c r="BCY67" s="52"/>
      <c r="BCZ67" s="52"/>
      <c r="BDA67" s="52"/>
      <c r="BDB67" s="52"/>
      <c r="BDC67" s="52"/>
      <c r="BDD67" s="52"/>
      <c r="BDE67" s="52"/>
      <c r="BDF67" s="52"/>
      <c r="BDG67" s="52"/>
      <c r="BDH67" s="52"/>
      <c r="BDI67" s="52"/>
      <c r="BDJ67" s="52"/>
      <c r="BDK67" s="52"/>
      <c r="BDL67" s="52"/>
      <c r="BDM67" s="52"/>
      <c r="BDN67" s="52"/>
      <c r="BDO67" s="52"/>
      <c r="BDP67" s="52"/>
      <c r="BDQ67" s="52"/>
      <c r="BDR67" s="52"/>
      <c r="BDS67" s="52"/>
      <c r="BDT67" s="52"/>
      <c r="BDU67" s="52"/>
      <c r="BDV67" s="52"/>
      <c r="BDW67" s="52"/>
      <c r="BDX67" s="52"/>
      <c r="BDY67" s="52"/>
      <c r="BDZ67" s="52"/>
      <c r="BEA67" s="52"/>
      <c r="BEB67" s="52"/>
      <c r="BEC67" s="52"/>
      <c r="BED67" s="52"/>
      <c r="BEE67" s="52"/>
      <c r="BEF67" s="52"/>
      <c r="BEG67" s="52"/>
      <c r="BEH67" s="52"/>
      <c r="BEI67" s="52"/>
      <c r="BEJ67" s="52"/>
      <c r="BEK67" s="52"/>
      <c r="BEL67" s="52"/>
      <c r="BEM67" s="52"/>
      <c r="BEN67" s="52"/>
      <c r="BEO67" s="52"/>
      <c r="BEP67" s="52"/>
      <c r="BEQ67" s="52"/>
      <c r="BER67" s="52"/>
      <c r="BES67" s="52"/>
      <c r="BET67" s="52"/>
      <c r="BEU67" s="52"/>
      <c r="BEV67" s="52"/>
      <c r="BEW67" s="52"/>
      <c r="BEX67" s="52"/>
      <c r="BEY67" s="52"/>
      <c r="BEZ67" s="52"/>
      <c r="BFA67" s="52"/>
      <c r="BFB67" s="52"/>
      <c r="BFC67" s="52"/>
      <c r="BFD67" s="52"/>
      <c r="BFE67" s="52"/>
      <c r="BFF67" s="52"/>
      <c r="BFG67" s="52"/>
      <c r="BFH67" s="52"/>
      <c r="BFI67" s="52"/>
      <c r="BFJ67" s="52"/>
      <c r="BFK67" s="52"/>
      <c r="BFL67" s="52"/>
      <c r="BFM67" s="52"/>
      <c r="BFN67" s="52"/>
      <c r="BFO67" s="52"/>
      <c r="BFP67" s="52"/>
      <c r="BFQ67" s="52"/>
      <c r="BFR67" s="52"/>
      <c r="BFS67" s="52"/>
      <c r="BFT67" s="52"/>
      <c r="BFU67" s="52"/>
      <c r="BFV67" s="52"/>
      <c r="BFW67" s="52"/>
      <c r="BFX67" s="52"/>
      <c r="BFY67" s="52"/>
      <c r="BFZ67" s="52"/>
      <c r="BGA67" s="52"/>
      <c r="BGB67" s="52"/>
      <c r="BGC67" s="52"/>
      <c r="BGD67" s="52"/>
      <c r="BGE67" s="52"/>
      <c r="BGF67" s="52"/>
      <c r="BGG67" s="52"/>
      <c r="BGH67" s="52"/>
      <c r="BGI67" s="52"/>
      <c r="BGJ67" s="52"/>
      <c r="BGK67" s="52"/>
      <c r="BGL67" s="52"/>
      <c r="BGM67" s="52"/>
      <c r="BGN67" s="52"/>
      <c r="BGO67" s="52"/>
      <c r="BGP67" s="52"/>
      <c r="BGQ67" s="52"/>
      <c r="BGR67" s="52"/>
      <c r="BGS67" s="52"/>
      <c r="BGT67" s="52"/>
      <c r="BGU67" s="52"/>
      <c r="BGV67" s="52"/>
      <c r="BGW67" s="52"/>
      <c r="BGX67" s="52"/>
      <c r="BGY67" s="52"/>
      <c r="BGZ67" s="52"/>
      <c r="BHA67" s="52"/>
      <c r="BHB67" s="52"/>
      <c r="BHC67" s="52"/>
      <c r="BHD67" s="52"/>
      <c r="BHE67" s="52"/>
      <c r="BHF67" s="52"/>
      <c r="BHG67" s="52"/>
      <c r="BHH67" s="52"/>
      <c r="BHI67" s="52"/>
      <c r="BHJ67" s="52"/>
      <c r="BHK67" s="52"/>
      <c r="BHL67" s="52"/>
      <c r="BHM67" s="52"/>
      <c r="BHN67" s="52"/>
      <c r="BHO67" s="52"/>
      <c r="BHP67" s="52"/>
      <c r="BHQ67" s="52"/>
      <c r="BHR67" s="52"/>
      <c r="BHS67" s="52"/>
      <c r="BHT67" s="52"/>
      <c r="BHU67" s="52"/>
      <c r="BHV67" s="52"/>
      <c r="BHW67" s="52"/>
      <c r="BHX67" s="52"/>
      <c r="BHY67" s="52"/>
      <c r="BHZ67" s="52"/>
      <c r="BIA67" s="52"/>
      <c r="BIB67" s="52"/>
      <c r="BIC67" s="52"/>
      <c r="BID67" s="52"/>
      <c r="BIE67" s="52"/>
      <c r="BIF67" s="52"/>
      <c r="BIG67" s="52"/>
      <c r="BIH67" s="52"/>
      <c r="BII67" s="52"/>
      <c r="BIJ67" s="52"/>
      <c r="BIK67" s="52"/>
      <c r="BIL67" s="52"/>
      <c r="BIM67" s="52"/>
      <c r="BIN67" s="52"/>
      <c r="BIO67" s="52"/>
      <c r="BIP67" s="52"/>
      <c r="BIQ67" s="52"/>
      <c r="BIR67" s="52"/>
      <c r="BIS67" s="52"/>
      <c r="BIT67" s="52"/>
      <c r="BIU67" s="52"/>
      <c r="BIV67" s="52"/>
      <c r="BIW67" s="52"/>
      <c r="BIX67" s="52"/>
      <c r="BIY67" s="52"/>
      <c r="BIZ67" s="52"/>
      <c r="BJA67" s="52"/>
      <c r="BJB67" s="52"/>
      <c r="BJC67" s="52"/>
      <c r="BJD67" s="52"/>
      <c r="BJE67" s="52"/>
      <c r="BJF67" s="52"/>
      <c r="BJG67" s="52"/>
      <c r="BJH67" s="52"/>
      <c r="BJI67" s="52"/>
      <c r="BJJ67" s="52"/>
      <c r="BJK67" s="52"/>
      <c r="BJL67" s="52"/>
      <c r="BJM67" s="52"/>
      <c r="BJN67" s="52"/>
      <c r="BJO67" s="52"/>
      <c r="BJP67" s="52"/>
      <c r="BJQ67" s="52"/>
      <c r="BJR67" s="52"/>
      <c r="BJS67" s="52"/>
      <c r="BJT67" s="52"/>
      <c r="BJU67" s="52"/>
      <c r="BJV67" s="52"/>
      <c r="BJW67" s="52"/>
      <c r="BJX67" s="52"/>
      <c r="BJY67" s="52"/>
      <c r="BJZ67" s="52"/>
      <c r="BKA67" s="52"/>
      <c r="BKB67" s="52"/>
      <c r="BKC67" s="52"/>
      <c r="BKD67" s="52"/>
      <c r="BKE67" s="52"/>
      <c r="BKF67" s="52"/>
      <c r="BKG67" s="52"/>
      <c r="BKH67" s="52"/>
      <c r="BKI67" s="52"/>
      <c r="BKJ67" s="52"/>
      <c r="BKK67" s="52"/>
      <c r="BKL67" s="52"/>
      <c r="BKM67" s="52"/>
      <c r="BKN67" s="52"/>
      <c r="BKO67" s="52"/>
      <c r="BKP67" s="52"/>
      <c r="BKQ67" s="52"/>
      <c r="BKR67" s="52"/>
      <c r="BKS67" s="52"/>
      <c r="BKT67" s="52"/>
      <c r="BKU67" s="52"/>
      <c r="BKV67" s="52"/>
      <c r="BKW67" s="52"/>
      <c r="BKX67" s="52"/>
      <c r="BKY67" s="52"/>
      <c r="BKZ67" s="52"/>
      <c r="BLA67" s="52"/>
      <c r="BLB67" s="52"/>
      <c r="BLC67" s="52"/>
      <c r="BLD67" s="52"/>
      <c r="BLE67" s="52"/>
      <c r="BLF67" s="52"/>
      <c r="BLG67" s="52"/>
      <c r="BLH67" s="52"/>
      <c r="BLI67" s="52"/>
      <c r="BLJ67" s="52"/>
      <c r="BLK67" s="52"/>
      <c r="BLL67" s="52"/>
      <c r="BLM67" s="52"/>
      <c r="BLN67" s="52"/>
      <c r="BLO67" s="52"/>
      <c r="BLP67" s="52"/>
      <c r="BLQ67" s="52"/>
      <c r="BLR67" s="52"/>
      <c r="BLS67" s="52"/>
      <c r="BLT67" s="52"/>
      <c r="BLU67" s="52"/>
      <c r="BLV67" s="52"/>
      <c r="BLW67" s="52"/>
      <c r="BLX67" s="52"/>
      <c r="BLY67" s="52"/>
      <c r="BLZ67" s="52"/>
      <c r="BMA67" s="52"/>
      <c r="BMB67" s="52"/>
      <c r="BMC67" s="52"/>
      <c r="BMD67" s="52"/>
      <c r="BME67" s="52"/>
      <c r="BMF67" s="52"/>
      <c r="BMG67" s="52"/>
      <c r="BMH67" s="52"/>
      <c r="BMI67" s="52"/>
      <c r="BMJ67" s="52"/>
      <c r="BMK67" s="52"/>
      <c r="BML67" s="52"/>
      <c r="BMM67" s="52"/>
      <c r="BMN67" s="52"/>
      <c r="BMO67" s="52"/>
      <c r="BMP67" s="52"/>
      <c r="BMQ67" s="52"/>
      <c r="BMR67" s="52"/>
      <c r="BMS67" s="52"/>
      <c r="BMT67" s="52"/>
      <c r="BMU67" s="52"/>
      <c r="BMV67" s="52"/>
      <c r="BMW67" s="52"/>
      <c r="BMX67" s="52"/>
      <c r="BMY67" s="52"/>
      <c r="BMZ67" s="52"/>
      <c r="BNA67" s="52"/>
      <c r="BNB67" s="52"/>
      <c r="BNC67" s="52"/>
      <c r="BND67" s="52"/>
      <c r="BNE67" s="52"/>
      <c r="BNF67" s="52"/>
      <c r="BNG67" s="52"/>
      <c r="BNH67" s="52"/>
      <c r="BNI67" s="52"/>
      <c r="BNJ67" s="52"/>
      <c r="BNK67" s="52"/>
      <c r="BNL67" s="52"/>
      <c r="BNM67" s="52"/>
      <c r="BNN67" s="52"/>
      <c r="BNO67" s="52"/>
      <c r="BNP67" s="52"/>
      <c r="BNQ67" s="52"/>
      <c r="BNR67" s="52"/>
      <c r="BNS67" s="52"/>
      <c r="BNT67" s="52"/>
      <c r="BNU67" s="52"/>
      <c r="BNV67" s="52"/>
      <c r="BNW67" s="52"/>
      <c r="BNX67" s="52"/>
      <c r="BNY67" s="52"/>
      <c r="BNZ67" s="52"/>
      <c r="BOA67" s="52"/>
      <c r="BOB67" s="52"/>
      <c r="BOC67" s="52"/>
      <c r="BOD67" s="52"/>
      <c r="BOE67" s="52"/>
      <c r="BOF67" s="52"/>
      <c r="BOG67" s="52"/>
      <c r="BOH67" s="52"/>
      <c r="BOI67" s="52"/>
      <c r="BOJ67" s="52"/>
      <c r="BOK67" s="52"/>
      <c r="BOL67" s="52"/>
      <c r="BOM67" s="52"/>
      <c r="BON67" s="52"/>
      <c r="BOO67" s="52"/>
      <c r="BOP67" s="52"/>
      <c r="BOQ67" s="52"/>
    </row>
    <row r="68" spans="1:1759" s="25" customFormat="1" ht="29.25" customHeight="1" x14ac:dyDescent="0.2">
      <c r="A68" s="6"/>
      <c r="B68" s="6"/>
      <c r="C68" s="6"/>
      <c r="D68" s="7"/>
      <c r="E68" s="8" t="s">
        <v>15</v>
      </c>
      <c r="F68" s="12"/>
      <c r="G68" s="12"/>
      <c r="H68" s="9">
        <f>SUM(H69:H73)</f>
        <v>3141260</v>
      </c>
      <c r="I68" s="9">
        <f>SUM(I69:I73)</f>
        <v>-35280</v>
      </c>
      <c r="J68" s="9">
        <f>SUM(J69:J73)</f>
        <v>3105980</v>
      </c>
      <c r="K68" s="6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  <c r="JB68" s="52"/>
      <c r="JC68" s="52"/>
      <c r="JD68" s="52"/>
      <c r="JE68" s="52"/>
      <c r="JF68" s="52"/>
      <c r="JG68" s="52"/>
      <c r="JH68" s="52"/>
      <c r="JI68" s="52"/>
      <c r="JJ68" s="52"/>
      <c r="JK68" s="52"/>
      <c r="JL68" s="52"/>
      <c r="JM68" s="52"/>
      <c r="JN68" s="52"/>
      <c r="JO68" s="52"/>
      <c r="JP68" s="52"/>
      <c r="JQ68" s="52"/>
      <c r="JR68" s="52"/>
      <c r="JS68" s="52"/>
      <c r="JT68" s="52"/>
      <c r="JU68" s="52"/>
      <c r="JV68" s="52"/>
      <c r="JW68" s="52"/>
      <c r="JX68" s="52"/>
      <c r="JY68" s="52"/>
      <c r="JZ68" s="52"/>
      <c r="KA68" s="52"/>
      <c r="KB68" s="52"/>
      <c r="KC68" s="52"/>
      <c r="KD68" s="52"/>
      <c r="KE68" s="52"/>
      <c r="KF68" s="52"/>
      <c r="KG68" s="52"/>
      <c r="KH68" s="52"/>
      <c r="KI68" s="52"/>
      <c r="KJ68" s="52"/>
      <c r="KK68" s="52"/>
      <c r="KL68" s="52"/>
      <c r="KM68" s="52"/>
      <c r="KN68" s="52"/>
      <c r="KO68" s="52"/>
      <c r="KP68" s="52"/>
      <c r="KQ68" s="52"/>
      <c r="KR68" s="52"/>
      <c r="KS68" s="52"/>
      <c r="KT68" s="52"/>
      <c r="KU68" s="52"/>
      <c r="KV68" s="52"/>
      <c r="KW68" s="52"/>
      <c r="KX68" s="52"/>
      <c r="KY68" s="52"/>
      <c r="KZ68" s="52"/>
      <c r="LA68" s="52"/>
      <c r="LB68" s="52"/>
      <c r="LC68" s="52"/>
      <c r="LD68" s="52"/>
      <c r="LE68" s="52"/>
      <c r="LF68" s="52"/>
      <c r="LG68" s="52"/>
      <c r="LH68" s="52"/>
      <c r="LI68" s="52"/>
      <c r="LJ68" s="52"/>
      <c r="LK68" s="52"/>
      <c r="LL68" s="52"/>
      <c r="LM68" s="52"/>
      <c r="LN68" s="52"/>
      <c r="LO68" s="52"/>
      <c r="LP68" s="52"/>
      <c r="LQ68" s="52"/>
      <c r="LR68" s="52"/>
      <c r="LS68" s="52"/>
      <c r="LT68" s="52"/>
      <c r="LU68" s="52"/>
      <c r="LV68" s="52"/>
      <c r="LW68" s="52"/>
      <c r="LX68" s="52"/>
      <c r="LY68" s="52"/>
      <c r="LZ68" s="52"/>
      <c r="MA68" s="52"/>
      <c r="MB68" s="52"/>
      <c r="MC68" s="52"/>
      <c r="MD68" s="52"/>
      <c r="ME68" s="52"/>
      <c r="MF68" s="52"/>
      <c r="MG68" s="52"/>
      <c r="MH68" s="52"/>
      <c r="MI68" s="52"/>
      <c r="MJ68" s="52"/>
      <c r="MK68" s="52"/>
      <c r="ML68" s="52"/>
      <c r="MM68" s="52"/>
      <c r="MN68" s="52"/>
      <c r="MO68" s="52"/>
      <c r="MP68" s="52"/>
      <c r="MQ68" s="52"/>
      <c r="MR68" s="52"/>
      <c r="MS68" s="52"/>
      <c r="MT68" s="52"/>
      <c r="MU68" s="52"/>
      <c r="MV68" s="52"/>
      <c r="MW68" s="52"/>
      <c r="MX68" s="52"/>
      <c r="MY68" s="52"/>
      <c r="MZ68" s="52"/>
      <c r="NA68" s="52"/>
      <c r="NB68" s="52"/>
      <c r="NC68" s="52"/>
      <c r="ND68" s="52"/>
      <c r="NE68" s="52"/>
      <c r="NF68" s="52"/>
      <c r="NG68" s="52"/>
      <c r="NH68" s="52"/>
      <c r="NI68" s="52"/>
      <c r="NJ68" s="52"/>
      <c r="NK68" s="52"/>
      <c r="NL68" s="52"/>
      <c r="NM68" s="52"/>
      <c r="NN68" s="52"/>
      <c r="NO68" s="52"/>
      <c r="NP68" s="52"/>
      <c r="NQ68" s="52"/>
      <c r="NR68" s="52"/>
      <c r="NS68" s="52"/>
      <c r="NT68" s="52"/>
      <c r="NU68" s="52"/>
      <c r="NV68" s="52"/>
      <c r="NW68" s="52"/>
      <c r="NX68" s="52"/>
      <c r="NY68" s="52"/>
      <c r="NZ68" s="52"/>
      <c r="OA68" s="52"/>
      <c r="OB68" s="52"/>
      <c r="OC68" s="52"/>
      <c r="OD68" s="52"/>
      <c r="OE68" s="52"/>
      <c r="OF68" s="52"/>
      <c r="OG68" s="52"/>
      <c r="OH68" s="52"/>
      <c r="OI68" s="52"/>
      <c r="OJ68" s="52"/>
      <c r="OK68" s="52"/>
      <c r="OL68" s="52"/>
      <c r="OM68" s="52"/>
      <c r="ON68" s="52"/>
      <c r="OO68" s="52"/>
      <c r="OP68" s="52"/>
      <c r="OQ68" s="52"/>
      <c r="OR68" s="52"/>
      <c r="OS68" s="52"/>
      <c r="OT68" s="52"/>
      <c r="OU68" s="52"/>
      <c r="OV68" s="52"/>
      <c r="OW68" s="52"/>
      <c r="OX68" s="52"/>
      <c r="OY68" s="52"/>
      <c r="OZ68" s="52"/>
      <c r="PA68" s="52"/>
      <c r="PB68" s="52"/>
      <c r="PC68" s="52"/>
      <c r="PD68" s="52"/>
      <c r="PE68" s="52"/>
      <c r="PF68" s="52"/>
      <c r="PG68" s="52"/>
      <c r="PH68" s="52"/>
      <c r="PI68" s="52"/>
      <c r="PJ68" s="52"/>
      <c r="PK68" s="52"/>
      <c r="PL68" s="52"/>
      <c r="PM68" s="52"/>
      <c r="PN68" s="52"/>
      <c r="PO68" s="52"/>
      <c r="PP68" s="52"/>
      <c r="PQ68" s="52"/>
      <c r="PR68" s="52"/>
      <c r="PS68" s="52"/>
      <c r="PT68" s="52"/>
      <c r="PU68" s="52"/>
      <c r="PV68" s="52"/>
      <c r="PW68" s="52"/>
      <c r="PX68" s="52"/>
      <c r="PY68" s="52"/>
      <c r="PZ68" s="52"/>
      <c r="QA68" s="52"/>
      <c r="QB68" s="52"/>
      <c r="QC68" s="52"/>
      <c r="QD68" s="52"/>
      <c r="QE68" s="52"/>
      <c r="QF68" s="52"/>
      <c r="QG68" s="52"/>
      <c r="QH68" s="52"/>
      <c r="QI68" s="52"/>
      <c r="QJ68" s="52"/>
      <c r="QK68" s="52"/>
      <c r="QL68" s="52"/>
      <c r="QM68" s="52"/>
      <c r="QN68" s="52"/>
      <c r="QO68" s="52"/>
      <c r="QP68" s="52"/>
      <c r="QQ68" s="52"/>
      <c r="QR68" s="52"/>
      <c r="QS68" s="52"/>
      <c r="QT68" s="52"/>
      <c r="QU68" s="52"/>
      <c r="QV68" s="52"/>
      <c r="QW68" s="52"/>
      <c r="QX68" s="52"/>
      <c r="QY68" s="52"/>
      <c r="QZ68" s="52"/>
      <c r="RA68" s="52"/>
      <c r="RB68" s="52"/>
      <c r="RC68" s="52"/>
      <c r="RD68" s="52"/>
      <c r="RE68" s="52"/>
      <c r="RF68" s="52"/>
      <c r="RG68" s="52"/>
      <c r="RH68" s="52"/>
      <c r="RI68" s="52"/>
      <c r="RJ68" s="52"/>
      <c r="RK68" s="52"/>
      <c r="RL68" s="52"/>
      <c r="RM68" s="52"/>
      <c r="RN68" s="52"/>
      <c r="RO68" s="52"/>
      <c r="RP68" s="52"/>
      <c r="RQ68" s="52"/>
      <c r="RR68" s="52"/>
      <c r="RS68" s="52"/>
      <c r="RT68" s="52"/>
      <c r="RU68" s="52"/>
      <c r="RV68" s="52"/>
      <c r="RW68" s="52"/>
      <c r="RX68" s="52"/>
      <c r="RY68" s="52"/>
      <c r="RZ68" s="52"/>
      <c r="SA68" s="52"/>
      <c r="SB68" s="52"/>
      <c r="SC68" s="52"/>
      <c r="SD68" s="52"/>
      <c r="SE68" s="52"/>
      <c r="SF68" s="52"/>
      <c r="SG68" s="52"/>
      <c r="SH68" s="52"/>
      <c r="SI68" s="52"/>
      <c r="SJ68" s="52"/>
      <c r="SK68" s="52"/>
      <c r="SL68" s="52"/>
      <c r="SM68" s="52"/>
      <c r="SN68" s="52"/>
      <c r="SO68" s="52"/>
      <c r="SP68" s="52"/>
      <c r="SQ68" s="52"/>
      <c r="SR68" s="52"/>
      <c r="SS68" s="52"/>
      <c r="ST68" s="52"/>
      <c r="SU68" s="52"/>
      <c r="SV68" s="52"/>
      <c r="SW68" s="52"/>
      <c r="SX68" s="52"/>
      <c r="SY68" s="52"/>
      <c r="SZ68" s="52"/>
      <c r="TA68" s="52"/>
      <c r="TB68" s="52"/>
      <c r="TC68" s="52"/>
      <c r="TD68" s="52"/>
      <c r="TE68" s="52"/>
      <c r="TF68" s="52"/>
      <c r="TG68" s="52"/>
      <c r="TH68" s="52"/>
      <c r="TI68" s="52"/>
      <c r="TJ68" s="52"/>
      <c r="TK68" s="52"/>
      <c r="TL68" s="52"/>
      <c r="TM68" s="52"/>
      <c r="TN68" s="52"/>
      <c r="TO68" s="52"/>
      <c r="TP68" s="52"/>
      <c r="TQ68" s="52"/>
      <c r="TR68" s="52"/>
      <c r="TS68" s="52"/>
      <c r="TT68" s="52"/>
      <c r="TU68" s="52"/>
      <c r="TV68" s="52"/>
      <c r="TW68" s="52"/>
      <c r="TX68" s="52"/>
      <c r="TY68" s="52"/>
      <c r="TZ68" s="52"/>
      <c r="UA68" s="52"/>
      <c r="UB68" s="52"/>
      <c r="UC68" s="52"/>
      <c r="UD68" s="52"/>
      <c r="UE68" s="52"/>
      <c r="UF68" s="52"/>
      <c r="UG68" s="52"/>
      <c r="UH68" s="52"/>
      <c r="UI68" s="52"/>
      <c r="UJ68" s="52"/>
      <c r="UK68" s="52"/>
      <c r="UL68" s="52"/>
      <c r="UM68" s="52"/>
      <c r="UN68" s="52"/>
      <c r="UO68" s="52"/>
      <c r="UP68" s="52"/>
      <c r="UQ68" s="52"/>
      <c r="UR68" s="52"/>
      <c r="US68" s="52"/>
      <c r="UT68" s="52"/>
      <c r="UU68" s="52"/>
      <c r="UV68" s="52"/>
      <c r="UW68" s="52"/>
      <c r="UX68" s="52"/>
      <c r="UY68" s="52"/>
      <c r="UZ68" s="52"/>
      <c r="VA68" s="52"/>
      <c r="VB68" s="52"/>
      <c r="VC68" s="52"/>
      <c r="VD68" s="52"/>
      <c r="VE68" s="52"/>
      <c r="VF68" s="52"/>
      <c r="VG68" s="52"/>
      <c r="VH68" s="52"/>
      <c r="VI68" s="52"/>
      <c r="VJ68" s="52"/>
      <c r="VK68" s="52"/>
      <c r="VL68" s="52"/>
      <c r="VM68" s="52"/>
      <c r="VN68" s="52"/>
      <c r="VO68" s="52"/>
      <c r="VP68" s="52"/>
      <c r="VQ68" s="52"/>
      <c r="VR68" s="52"/>
      <c r="VS68" s="52"/>
      <c r="VT68" s="52"/>
      <c r="VU68" s="52"/>
      <c r="VV68" s="52"/>
      <c r="VW68" s="52"/>
      <c r="VX68" s="52"/>
      <c r="VY68" s="52"/>
      <c r="VZ68" s="52"/>
      <c r="WA68" s="52"/>
      <c r="WB68" s="52"/>
      <c r="WC68" s="52"/>
      <c r="WD68" s="52"/>
      <c r="WE68" s="52"/>
      <c r="WF68" s="52"/>
      <c r="WG68" s="52"/>
      <c r="WH68" s="52"/>
      <c r="WI68" s="52"/>
      <c r="WJ68" s="52"/>
      <c r="WK68" s="52"/>
      <c r="WL68" s="52"/>
      <c r="WM68" s="52"/>
      <c r="WN68" s="52"/>
      <c r="WO68" s="52"/>
      <c r="WP68" s="52"/>
      <c r="WQ68" s="52"/>
      <c r="WR68" s="52"/>
      <c r="WS68" s="52"/>
      <c r="WT68" s="52"/>
      <c r="WU68" s="52"/>
      <c r="WV68" s="52"/>
      <c r="WW68" s="52"/>
      <c r="WX68" s="52"/>
      <c r="WY68" s="52"/>
      <c r="WZ68" s="52"/>
      <c r="XA68" s="52"/>
      <c r="XB68" s="52"/>
      <c r="XC68" s="52"/>
      <c r="XD68" s="52"/>
      <c r="XE68" s="52"/>
      <c r="XF68" s="52"/>
      <c r="XG68" s="52"/>
      <c r="XH68" s="52"/>
      <c r="XI68" s="52"/>
      <c r="XJ68" s="52"/>
      <c r="XK68" s="52"/>
      <c r="XL68" s="52"/>
      <c r="XM68" s="52"/>
      <c r="XN68" s="52"/>
      <c r="XO68" s="52"/>
      <c r="XP68" s="52"/>
      <c r="XQ68" s="52"/>
      <c r="XR68" s="52"/>
      <c r="XS68" s="52"/>
      <c r="XT68" s="52"/>
      <c r="XU68" s="52"/>
      <c r="XV68" s="52"/>
      <c r="XW68" s="52"/>
      <c r="XX68" s="52"/>
      <c r="XY68" s="52"/>
      <c r="XZ68" s="52"/>
      <c r="YA68" s="52"/>
      <c r="YB68" s="52"/>
      <c r="YC68" s="52"/>
      <c r="YD68" s="52"/>
      <c r="YE68" s="52"/>
      <c r="YF68" s="52"/>
      <c r="YG68" s="52"/>
      <c r="YH68" s="52"/>
      <c r="YI68" s="52"/>
      <c r="YJ68" s="52"/>
      <c r="YK68" s="52"/>
      <c r="YL68" s="52"/>
      <c r="YM68" s="52"/>
      <c r="YN68" s="52"/>
      <c r="YO68" s="52"/>
      <c r="YP68" s="52"/>
      <c r="YQ68" s="52"/>
      <c r="YR68" s="52"/>
      <c r="YS68" s="52"/>
      <c r="YT68" s="52"/>
      <c r="YU68" s="52"/>
      <c r="YV68" s="52"/>
      <c r="YW68" s="52"/>
      <c r="YX68" s="52"/>
      <c r="YY68" s="52"/>
      <c r="YZ68" s="52"/>
      <c r="ZA68" s="52"/>
      <c r="ZB68" s="52"/>
      <c r="ZC68" s="52"/>
      <c r="ZD68" s="52"/>
      <c r="ZE68" s="52"/>
      <c r="ZF68" s="52"/>
      <c r="ZG68" s="52"/>
      <c r="ZH68" s="52"/>
      <c r="ZI68" s="52"/>
      <c r="ZJ68" s="52"/>
      <c r="ZK68" s="52"/>
      <c r="ZL68" s="52"/>
      <c r="ZM68" s="52"/>
      <c r="ZN68" s="52"/>
      <c r="ZO68" s="52"/>
      <c r="ZP68" s="52"/>
      <c r="ZQ68" s="52"/>
      <c r="ZR68" s="52"/>
      <c r="ZS68" s="52"/>
      <c r="ZT68" s="52"/>
      <c r="ZU68" s="52"/>
      <c r="ZV68" s="52"/>
      <c r="ZW68" s="52"/>
      <c r="ZX68" s="52"/>
      <c r="ZY68" s="52"/>
      <c r="ZZ68" s="52"/>
      <c r="AAA68" s="52"/>
      <c r="AAB68" s="52"/>
      <c r="AAC68" s="52"/>
      <c r="AAD68" s="52"/>
      <c r="AAE68" s="52"/>
      <c r="AAF68" s="52"/>
      <c r="AAG68" s="52"/>
      <c r="AAH68" s="52"/>
      <c r="AAI68" s="52"/>
      <c r="AAJ68" s="52"/>
      <c r="AAK68" s="52"/>
      <c r="AAL68" s="52"/>
      <c r="AAM68" s="52"/>
      <c r="AAN68" s="52"/>
      <c r="AAO68" s="52"/>
      <c r="AAP68" s="52"/>
      <c r="AAQ68" s="52"/>
      <c r="AAR68" s="52"/>
      <c r="AAS68" s="52"/>
      <c r="AAT68" s="52"/>
      <c r="AAU68" s="52"/>
      <c r="AAV68" s="52"/>
      <c r="AAW68" s="52"/>
      <c r="AAX68" s="52"/>
      <c r="AAY68" s="52"/>
      <c r="AAZ68" s="52"/>
      <c r="ABA68" s="52"/>
      <c r="ABB68" s="52"/>
      <c r="ABC68" s="52"/>
      <c r="ABD68" s="52"/>
      <c r="ABE68" s="52"/>
      <c r="ABF68" s="52"/>
      <c r="ABG68" s="52"/>
      <c r="ABH68" s="52"/>
      <c r="ABI68" s="52"/>
      <c r="ABJ68" s="52"/>
      <c r="ABK68" s="52"/>
      <c r="ABL68" s="52"/>
      <c r="ABM68" s="52"/>
      <c r="ABN68" s="52"/>
      <c r="ABO68" s="52"/>
      <c r="ABP68" s="52"/>
      <c r="ABQ68" s="52"/>
      <c r="ABR68" s="52"/>
      <c r="ABS68" s="52"/>
      <c r="ABT68" s="52"/>
      <c r="ABU68" s="52"/>
      <c r="ABV68" s="52"/>
      <c r="ABW68" s="52"/>
      <c r="ABX68" s="52"/>
      <c r="ABY68" s="52"/>
      <c r="ABZ68" s="52"/>
      <c r="ACA68" s="52"/>
      <c r="ACB68" s="52"/>
      <c r="ACC68" s="52"/>
      <c r="ACD68" s="52"/>
      <c r="ACE68" s="52"/>
      <c r="ACF68" s="52"/>
      <c r="ACG68" s="52"/>
      <c r="ACH68" s="52"/>
      <c r="ACI68" s="52"/>
      <c r="ACJ68" s="52"/>
      <c r="ACK68" s="52"/>
      <c r="ACL68" s="52"/>
      <c r="ACM68" s="52"/>
      <c r="ACN68" s="52"/>
      <c r="ACO68" s="52"/>
      <c r="ACP68" s="52"/>
      <c r="ACQ68" s="52"/>
      <c r="ACR68" s="52"/>
      <c r="ACS68" s="52"/>
      <c r="ACT68" s="52"/>
      <c r="ACU68" s="52"/>
      <c r="ACV68" s="52"/>
      <c r="ACW68" s="52"/>
      <c r="ACX68" s="52"/>
      <c r="ACY68" s="52"/>
      <c r="ACZ68" s="52"/>
      <c r="ADA68" s="52"/>
      <c r="ADB68" s="52"/>
      <c r="ADC68" s="52"/>
      <c r="ADD68" s="52"/>
      <c r="ADE68" s="52"/>
      <c r="ADF68" s="52"/>
      <c r="ADG68" s="52"/>
      <c r="ADH68" s="52"/>
      <c r="ADI68" s="52"/>
      <c r="ADJ68" s="52"/>
      <c r="ADK68" s="52"/>
      <c r="ADL68" s="52"/>
      <c r="ADM68" s="52"/>
      <c r="ADN68" s="52"/>
      <c r="ADO68" s="52"/>
      <c r="ADP68" s="52"/>
      <c r="ADQ68" s="52"/>
      <c r="ADR68" s="52"/>
      <c r="ADS68" s="52"/>
      <c r="ADT68" s="52"/>
      <c r="ADU68" s="52"/>
      <c r="ADV68" s="52"/>
      <c r="ADW68" s="52"/>
      <c r="ADX68" s="52"/>
      <c r="ADY68" s="52"/>
      <c r="ADZ68" s="52"/>
      <c r="AEA68" s="52"/>
      <c r="AEB68" s="52"/>
      <c r="AEC68" s="52"/>
      <c r="AED68" s="52"/>
      <c r="AEE68" s="52"/>
      <c r="AEF68" s="52"/>
      <c r="AEG68" s="52"/>
      <c r="AEH68" s="52"/>
      <c r="AEI68" s="52"/>
      <c r="AEJ68" s="52"/>
      <c r="AEK68" s="52"/>
      <c r="AEL68" s="52"/>
      <c r="AEM68" s="52"/>
      <c r="AEN68" s="52"/>
      <c r="AEO68" s="52"/>
      <c r="AEP68" s="52"/>
      <c r="AEQ68" s="52"/>
      <c r="AER68" s="52"/>
      <c r="AES68" s="52"/>
      <c r="AET68" s="52"/>
      <c r="AEU68" s="52"/>
      <c r="AEV68" s="52"/>
      <c r="AEW68" s="52"/>
      <c r="AEX68" s="52"/>
      <c r="AEY68" s="52"/>
      <c r="AEZ68" s="52"/>
      <c r="AFA68" s="52"/>
      <c r="AFB68" s="52"/>
      <c r="AFC68" s="52"/>
      <c r="AFD68" s="52"/>
      <c r="AFE68" s="52"/>
      <c r="AFF68" s="52"/>
      <c r="AFG68" s="52"/>
      <c r="AFH68" s="52"/>
      <c r="AFI68" s="52"/>
      <c r="AFJ68" s="52"/>
      <c r="AFK68" s="52"/>
      <c r="AFL68" s="52"/>
      <c r="AFM68" s="52"/>
      <c r="AFN68" s="52"/>
      <c r="AFO68" s="52"/>
      <c r="AFP68" s="52"/>
      <c r="AFQ68" s="52"/>
      <c r="AFR68" s="52"/>
      <c r="AFS68" s="52"/>
      <c r="AFT68" s="52"/>
      <c r="AFU68" s="52"/>
      <c r="AFV68" s="52"/>
      <c r="AFW68" s="52"/>
      <c r="AFX68" s="52"/>
      <c r="AFY68" s="52"/>
      <c r="AFZ68" s="52"/>
      <c r="AGA68" s="52"/>
      <c r="AGB68" s="52"/>
      <c r="AGC68" s="52"/>
      <c r="AGD68" s="52"/>
      <c r="AGE68" s="52"/>
      <c r="AGF68" s="52"/>
      <c r="AGG68" s="52"/>
      <c r="AGH68" s="52"/>
      <c r="AGI68" s="52"/>
      <c r="AGJ68" s="52"/>
      <c r="AGK68" s="52"/>
      <c r="AGL68" s="52"/>
      <c r="AGM68" s="52"/>
      <c r="AGN68" s="52"/>
      <c r="AGO68" s="52"/>
      <c r="AGP68" s="52"/>
      <c r="AGQ68" s="52"/>
      <c r="AGR68" s="52"/>
      <c r="AGS68" s="52"/>
      <c r="AGT68" s="52"/>
      <c r="AGU68" s="52"/>
      <c r="AGV68" s="52"/>
      <c r="AGW68" s="52"/>
      <c r="AGX68" s="52"/>
      <c r="AGY68" s="52"/>
      <c r="AGZ68" s="52"/>
      <c r="AHA68" s="52"/>
      <c r="AHB68" s="52"/>
      <c r="AHC68" s="52"/>
      <c r="AHD68" s="52"/>
      <c r="AHE68" s="52"/>
      <c r="AHF68" s="52"/>
      <c r="AHG68" s="52"/>
      <c r="AHH68" s="52"/>
      <c r="AHI68" s="52"/>
      <c r="AHJ68" s="52"/>
      <c r="AHK68" s="52"/>
      <c r="AHL68" s="52"/>
      <c r="AHM68" s="52"/>
      <c r="AHN68" s="52"/>
      <c r="AHO68" s="52"/>
      <c r="AHP68" s="52"/>
      <c r="AHQ68" s="52"/>
      <c r="AHR68" s="52"/>
      <c r="AHS68" s="52"/>
      <c r="AHT68" s="52"/>
      <c r="AHU68" s="52"/>
      <c r="AHV68" s="52"/>
      <c r="AHW68" s="52"/>
      <c r="AHX68" s="52"/>
      <c r="AHY68" s="52"/>
      <c r="AHZ68" s="52"/>
      <c r="AIA68" s="52"/>
      <c r="AIB68" s="52"/>
      <c r="AIC68" s="52"/>
      <c r="AID68" s="52"/>
      <c r="AIE68" s="52"/>
      <c r="AIF68" s="52"/>
      <c r="AIG68" s="52"/>
      <c r="AIH68" s="52"/>
      <c r="AII68" s="52"/>
      <c r="AIJ68" s="52"/>
      <c r="AIK68" s="52"/>
      <c r="AIL68" s="52"/>
      <c r="AIM68" s="52"/>
      <c r="AIN68" s="52"/>
      <c r="AIO68" s="52"/>
      <c r="AIP68" s="52"/>
      <c r="AIQ68" s="52"/>
      <c r="AIR68" s="52"/>
      <c r="AIS68" s="52"/>
      <c r="AIT68" s="52"/>
      <c r="AIU68" s="52"/>
      <c r="AIV68" s="52"/>
      <c r="AIW68" s="52"/>
      <c r="AIX68" s="52"/>
      <c r="AIY68" s="52"/>
      <c r="AIZ68" s="52"/>
      <c r="AJA68" s="52"/>
      <c r="AJB68" s="52"/>
      <c r="AJC68" s="52"/>
      <c r="AJD68" s="52"/>
      <c r="AJE68" s="52"/>
      <c r="AJF68" s="52"/>
      <c r="AJG68" s="52"/>
      <c r="AJH68" s="52"/>
      <c r="AJI68" s="52"/>
      <c r="AJJ68" s="52"/>
      <c r="AJK68" s="52"/>
      <c r="AJL68" s="52"/>
      <c r="AJM68" s="52"/>
      <c r="AJN68" s="52"/>
      <c r="AJO68" s="52"/>
      <c r="AJP68" s="52"/>
      <c r="AJQ68" s="52"/>
      <c r="AJR68" s="52"/>
      <c r="AJS68" s="52"/>
      <c r="AJT68" s="52"/>
      <c r="AJU68" s="52"/>
      <c r="AJV68" s="52"/>
      <c r="AJW68" s="52"/>
      <c r="AJX68" s="52"/>
      <c r="AJY68" s="52"/>
      <c r="AJZ68" s="52"/>
      <c r="AKA68" s="52"/>
      <c r="AKB68" s="52"/>
      <c r="AKC68" s="52"/>
      <c r="AKD68" s="52"/>
      <c r="AKE68" s="52"/>
      <c r="AKF68" s="52"/>
      <c r="AKG68" s="52"/>
      <c r="AKH68" s="52"/>
      <c r="AKI68" s="52"/>
      <c r="AKJ68" s="52"/>
      <c r="AKK68" s="52"/>
      <c r="AKL68" s="52"/>
      <c r="AKM68" s="52"/>
      <c r="AKN68" s="52"/>
      <c r="AKO68" s="52"/>
      <c r="AKP68" s="52"/>
      <c r="AKQ68" s="52"/>
      <c r="AKR68" s="52"/>
      <c r="AKS68" s="52"/>
      <c r="AKT68" s="52"/>
      <c r="AKU68" s="52"/>
      <c r="AKV68" s="52"/>
      <c r="AKW68" s="52"/>
      <c r="AKX68" s="52"/>
      <c r="AKY68" s="52"/>
      <c r="AKZ68" s="52"/>
      <c r="ALA68" s="52"/>
      <c r="ALB68" s="52"/>
      <c r="ALC68" s="52"/>
      <c r="ALD68" s="52"/>
      <c r="ALE68" s="52"/>
      <c r="ALF68" s="52"/>
      <c r="ALG68" s="52"/>
      <c r="ALH68" s="52"/>
      <c r="ALI68" s="52"/>
      <c r="ALJ68" s="52"/>
      <c r="ALK68" s="52"/>
      <c r="ALL68" s="52"/>
      <c r="ALM68" s="52"/>
      <c r="ALN68" s="52"/>
      <c r="ALO68" s="52"/>
      <c r="ALP68" s="52"/>
      <c r="ALQ68" s="52"/>
      <c r="ALR68" s="52"/>
      <c r="ALS68" s="52"/>
      <c r="ALT68" s="52"/>
      <c r="ALU68" s="52"/>
      <c r="ALV68" s="52"/>
      <c r="ALW68" s="52"/>
      <c r="ALX68" s="52"/>
      <c r="ALY68" s="52"/>
      <c r="ALZ68" s="52"/>
      <c r="AMA68" s="52"/>
      <c r="AMB68" s="52"/>
      <c r="AMC68" s="52"/>
      <c r="AMD68" s="52"/>
      <c r="AME68" s="52"/>
      <c r="AMF68" s="52"/>
      <c r="AMG68" s="52"/>
      <c r="AMH68" s="52"/>
      <c r="AMI68" s="52"/>
      <c r="AMJ68" s="52"/>
      <c r="AMK68" s="52"/>
      <c r="AML68" s="52"/>
      <c r="AMM68" s="52"/>
      <c r="AMN68" s="52"/>
      <c r="AMO68" s="52"/>
      <c r="AMP68" s="52"/>
      <c r="AMQ68" s="52"/>
      <c r="AMR68" s="52"/>
      <c r="AMS68" s="52"/>
      <c r="AMT68" s="52"/>
      <c r="AMU68" s="52"/>
      <c r="AMV68" s="52"/>
      <c r="AMW68" s="52"/>
      <c r="AMX68" s="52"/>
      <c r="AMY68" s="52"/>
      <c r="AMZ68" s="52"/>
      <c r="ANA68" s="52"/>
      <c r="ANB68" s="52"/>
      <c r="ANC68" s="52"/>
      <c r="AND68" s="52"/>
      <c r="ANE68" s="52"/>
      <c r="ANF68" s="52"/>
      <c r="ANG68" s="52"/>
      <c r="ANH68" s="52"/>
      <c r="ANI68" s="52"/>
      <c r="ANJ68" s="52"/>
      <c r="ANK68" s="52"/>
      <c r="ANL68" s="52"/>
      <c r="ANM68" s="52"/>
      <c r="ANN68" s="52"/>
      <c r="ANO68" s="52"/>
      <c r="ANP68" s="52"/>
      <c r="ANQ68" s="52"/>
      <c r="ANR68" s="52"/>
      <c r="ANS68" s="52"/>
      <c r="ANT68" s="52"/>
      <c r="ANU68" s="52"/>
      <c r="ANV68" s="52"/>
      <c r="ANW68" s="52"/>
      <c r="ANX68" s="52"/>
      <c r="ANY68" s="52"/>
      <c r="ANZ68" s="52"/>
      <c r="AOA68" s="52"/>
      <c r="AOB68" s="52"/>
      <c r="AOC68" s="52"/>
      <c r="AOD68" s="52"/>
      <c r="AOE68" s="52"/>
      <c r="AOF68" s="52"/>
      <c r="AOG68" s="52"/>
      <c r="AOH68" s="52"/>
      <c r="AOI68" s="52"/>
      <c r="AOJ68" s="52"/>
      <c r="AOK68" s="52"/>
      <c r="AOL68" s="52"/>
      <c r="AOM68" s="52"/>
      <c r="AON68" s="52"/>
      <c r="AOO68" s="52"/>
      <c r="AOP68" s="52"/>
      <c r="AOQ68" s="52"/>
      <c r="AOR68" s="52"/>
      <c r="AOS68" s="52"/>
      <c r="AOT68" s="52"/>
      <c r="AOU68" s="52"/>
      <c r="AOV68" s="52"/>
      <c r="AOW68" s="52"/>
      <c r="AOX68" s="52"/>
      <c r="AOY68" s="52"/>
      <c r="AOZ68" s="52"/>
      <c r="APA68" s="52"/>
      <c r="APB68" s="52"/>
      <c r="APC68" s="52"/>
      <c r="APD68" s="52"/>
      <c r="APE68" s="52"/>
      <c r="APF68" s="52"/>
      <c r="APG68" s="52"/>
      <c r="APH68" s="52"/>
      <c r="API68" s="52"/>
      <c r="APJ68" s="52"/>
      <c r="APK68" s="52"/>
      <c r="APL68" s="52"/>
      <c r="APM68" s="52"/>
      <c r="APN68" s="52"/>
      <c r="APO68" s="52"/>
      <c r="APP68" s="52"/>
      <c r="APQ68" s="52"/>
      <c r="APR68" s="52"/>
      <c r="APS68" s="52"/>
      <c r="APT68" s="52"/>
      <c r="APU68" s="52"/>
      <c r="APV68" s="52"/>
      <c r="APW68" s="52"/>
      <c r="APX68" s="52"/>
      <c r="APY68" s="52"/>
      <c r="APZ68" s="52"/>
      <c r="AQA68" s="52"/>
      <c r="AQB68" s="52"/>
      <c r="AQC68" s="52"/>
      <c r="AQD68" s="52"/>
      <c r="AQE68" s="52"/>
      <c r="AQF68" s="52"/>
      <c r="AQG68" s="52"/>
      <c r="AQH68" s="52"/>
      <c r="AQI68" s="52"/>
      <c r="AQJ68" s="52"/>
      <c r="AQK68" s="52"/>
      <c r="AQL68" s="52"/>
      <c r="AQM68" s="52"/>
      <c r="AQN68" s="52"/>
      <c r="AQO68" s="52"/>
      <c r="AQP68" s="52"/>
      <c r="AQQ68" s="52"/>
      <c r="AQR68" s="52"/>
      <c r="AQS68" s="52"/>
      <c r="AQT68" s="52"/>
      <c r="AQU68" s="52"/>
      <c r="AQV68" s="52"/>
      <c r="AQW68" s="52"/>
      <c r="AQX68" s="52"/>
      <c r="AQY68" s="52"/>
      <c r="AQZ68" s="52"/>
      <c r="ARA68" s="52"/>
      <c r="ARB68" s="52"/>
      <c r="ARC68" s="52"/>
      <c r="ARD68" s="52"/>
      <c r="ARE68" s="52"/>
      <c r="ARF68" s="52"/>
      <c r="ARG68" s="52"/>
      <c r="ARH68" s="52"/>
      <c r="ARI68" s="52"/>
      <c r="ARJ68" s="52"/>
      <c r="ARK68" s="52"/>
      <c r="ARL68" s="52"/>
      <c r="ARM68" s="52"/>
      <c r="ARN68" s="52"/>
      <c r="ARO68" s="52"/>
      <c r="ARP68" s="52"/>
      <c r="ARQ68" s="52"/>
      <c r="ARR68" s="52"/>
      <c r="ARS68" s="52"/>
      <c r="ART68" s="52"/>
      <c r="ARU68" s="52"/>
      <c r="ARV68" s="52"/>
      <c r="ARW68" s="52"/>
      <c r="ARX68" s="52"/>
      <c r="ARY68" s="52"/>
      <c r="ARZ68" s="52"/>
      <c r="ASA68" s="52"/>
      <c r="ASB68" s="52"/>
      <c r="ASC68" s="52"/>
      <c r="ASD68" s="52"/>
      <c r="ASE68" s="52"/>
      <c r="ASF68" s="52"/>
      <c r="ASG68" s="52"/>
      <c r="ASH68" s="52"/>
      <c r="ASI68" s="52"/>
      <c r="ASJ68" s="52"/>
      <c r="ASK68" s="52"/>
      <c r="ASL68" s="52"/>
      <c r="ASM68" s="52"/>
      <c r="ASN68" s="52"/>
      <c r="ASO68" s="52"/>
      <c r="ASP68" s="52"/>
      <c r="ASQ68" s="52"/>
      <c r="ASR68" s="52"/>
      <c r="ASS68" s="52"/>
      <c r="AST68" s="52"/>
      <c r="ASU68" s="52"/>
      <c r="ASV68" s="52"/>
      <c r="ASW68" s="52"/>
      <c r="ASX68" s="52"/>
      <c r="ASY68" s="52"/>
      <c r="ASZ68" s="52"/>
      <c r="ATA68" s="52"/>
      <c r="ATB68" s="52"/>
      <c r="ATC68" s="52"/>
      <c r="ATD68" s="52"/>
      <c r="ATE68" s="52"/>
      <c r="ATF68" s="52"/>
      <c r="ATG68" s="52"/>
      <c r="ATH68" s="52"/>
      <c r="ATI68" s="52"/>
      <c r="ATJ68" s="52"/>
      <c r="ATK68" s="52"/>
      <c r="ATL68" s="52"/>
      <c r="ATM68" s="52"/>
      <c r="ATN68" s="52"/>
      <c r="ATO68" s="52"/>
      <c r="ATP68" s="52"/>
      <c r="ATQ68" s="52"/>
      <c r="ATR68" s="52"/>
      <c r="ATS68" s="52"/>
      <c r="ATT68" s="52"/>
      <c r="ATU68" s="52"/>
      <c r="ATV68" s="52"/>
      <c r="ATW68" s="52"/>
      <c r="ATX68" s="52"/>
      <c r="ATY68" s="52"/>
      <c r="ATZ68" s="52"/>
      <c r="AUA68" s="52"/>
      <c r="AUB68" s="52"/>
      <c r="AUC68" s="52"/>
      <c r="AUD68" s="52"/>
      <c r="AUE68" s="52"/>
      <c r="AUF68" s="52"/>
      <c r="AUG68" s="52"/>
      <c r="AUH68" s="52"/>
      <c r="AUI68" s="52"/>
      <c r="AUJ68" s="52"/>
      <c r="AUK68" s="52"/>
      <c r="AUL68" s="52"/>
      <c r="AUM68" s="52"/>
      <c r="AUN68" s="52"/>
      <c r="AUO68" s="52"/>
      <c r="AUP68" s="52"/>
      <c r="AUQ68" s="52"/>
      <c r="AUR68" s="52"/>
      <c r="AUS68" s="52"/>
      <c r="AUT68" s="52"/>
      <c r="AUU68" s="52"/>
      <c r="AUV68" s="52"/>
      <c r="AUW68" s="52"/>
      <c r="AUX68" s="52"/>
      <c r="AUY68" s="52"/>
      <c r="AUZ68" s="52"/>
      <c r="AVA68" s="52"/>
      <c r="AVB68" s="52"/>
      <c r="AVC68" s="52"/>
      <c r="AVD68" s="52"/>
      <c r="AVE68" s="52"/>
      <c r="AVF68" s="52"/>
      <c r="AVG68" s="52"/>
      <c r="AVH68" s="52"/>
      <c r="AVI68" s="52"/>
      <c r="AVJ68" s="52"/>
      <c r="AVK68" s="52"/>
      <c r="AVL68" s="52"/>
      <c r="AVM68" s="52"/>
      <c r="AVN68" s="52"/>
      <c r="AVO68" s="52"/>
      <c r="AVP68" s="52"/>
      <c r="AVQ68" s="52"/>
      <c r="AVR68" s="52"/>
      <c r="AVS68" s="52"/>
      <c r="AVT68" s="52"/>
      <c r="AVU68" s="52"/>
      <c r="AVV68" s="52"/>
      <c r="AVW68" s="52"/>
      <c r="AVX68" s="52"/>
      <c r="AVY68" s="52"/>
      <c r="AVZ68" s="52"/>
      <c r="AWA68" s="52"/>
      <c r="AWB68" s="52"/>
      <c r="AWC68" s="52"/>
      <c r="AWD68" s="52"/>
      <c r="AWE68" s="52"/>
      <c r="AWF68" s="52"/>
      <c r="AWG68" s="52"/>
      <c r="AWH68" s="52"/>
      <c r="AWI68" s="52"/>
      <c r="AWJ68" s="52"/>
      <c r="AWK68" s="52"/>
      <c r="AWL68" s="52"/>
      <c r="AWM68" s="52"/>
      <c r="AWN68" s="52"/>
      <c r="AWO68" s="52"/>
      <c r="AWP68" s="52"/>
      <c r="AWQ68" s="52"/>
      <c r="AWR68" s="52"/>
      <c r="AWS68" s="52"/>
      <c r="AWT68" s="52"/>
      <c r="AWU68" s="52"/>
      <c r="AWV68" s="52"/>
      <c r="AWW68" s="52"/>
      <c r="AWX68" s="52"/>
      <c r="AWY68" s="52"/>
      <c r="AWZ68" s="52"/>
      <c r="AXA68" s="52"/>
      <c r="AXB68" s="52"/>
      <c r="AXC68" s="52"/>
      <c r="AXD68" s="52"/>
      <c r="AXE68" s="52"/>
      <c r="AXF68" s="52"/>
      <c r="AXG68" s="52"/>
      <c r="AXH68" s="52"/>
      <c r="AXI68" s="52"/>
      <c r="AXJ68" s="52"/>
      <c r="AXK68" s="52"/>
      <c r="AXL68" s="52"/>
      <c r="AXM68" s="52"/>
      <c r="AXN68" s="52"/>
      <c r="AXO68" s="52"/>
      <c r="AXP68" s="52"/>
      <c r="AXQ68" s="52"/>
      <c r="AXR68" s="52"/>
      <c r="AXS68" s="52"/>
      <c r="AXT68" s="52"/>
      <c r="AXU68" s="52"/>
      <c r="AXV68" s="52"/>
      <c r="AXW68" s="52"/>
      <c r="AXX68" s="52"/>
      <c r="AXY68" s="52"/>
      <c r="AXZ68" s="52"/>
      <c r="AYA68" s="52"/>
      <c r="AYB68" s="52"/>
      <c r="AYC68" s="52"/>
      <c r="AYD68" s="52"/>
      <c r="AYE68" s="52"/>
      <c r="AYF68" s="52"/>
      <c r="AYG68" s="52"/>
      <c r="AYH68" s="52"/>
      <c r="AYI68" s="52"/>
      <c r="AYJ68" s="52"/>
      <c r="AYK68" s="52"/>
      <c r="AYL68" s="52"/>
      <c r="AYM68" s="52"/>
      <c r="AYN68" s="52"/>
      <c r="AYO68" s="52"/>
      <c r="AYP68" s="52"/>
      <c r="AYQ68" s="52"/>
      <c r="AYR68" s="52"/>
      <c r="AYS68" s="52"/>
      <c r="AYT68" s="52"/>
      <c r="AYU68" s="52"/>
      <c r="AYV68" s="52"/>
      <c r="AYW68" s="52"/>
      <c r="AYX68" s="52"/>
      <c r="AYY68" s="52"/>
      <c r="AYZ68" s="52"/>
      <c r="AZA68" s="52"/>
      <c r="AZB68" s="52"/>
      <c r="AZC68" s="52"/>
      <c r="AZD68" s="52"/>
      <c r="AZE68" s="52"/>
      <c r="AZF68" s="52"/>
      <c r="AZG68" s="52"/>
      <c r="AZH68" s="52"/>
      <c r="AZI68" s="52"/>
      <c r="AZJ68" s="52"/>
      <c r="AZK68" s="52"/>
      <c r="AZL68" s="52"/>
      <c r="AZM68" s="52"/>
      <c r="AZN68" s="52"/>
      <c r="AZO68" s="52"/>
      <c r="AZP68" s="52"/>
      <c r="AZQ68" s="52"/>
      <c r="AZR68" s="52"/>
      <c r="AZS68" s="52"/>
      <c r="AZT68" s="52"/>
      <c r="AZU68" s="52"/>
      <c r="AZV68" s="52"/>
      <c r="AZW68" s="52"/>
      <c r="AZX68" s="52"/>
      <c r="AZY68" s="52"/>
      <c r="AZZ68" s="52"/>
      <c r="BAA68" s="52"/>
      <c r="BAB68" s="52"/>
      <c r="BAC68" s="52"/>
      <c r="BAD68" s="52"/>
      <c r="BAE68" s="52"/>
      <c r="BAF68" s="52"/>
      <c r="BAG68" s="52"/>
      <c r="BAH68" s="52"/>
      <c r="BAI68" s="52"/>
      <c r="BAJ68" s="52"/>
      <c r="BAK68" s="52"/>
      <c r="BAL68" s="52"/>
      <c r="BAM68" s="52"/>
      <c r="BAN68" s="52"/>
      <c r="BAO68" s="52"/>
      <c r="BAP68" s="52"/>
      <c r="BAQ68" s="52"/>
      <c r="BAR68" s="52"/>
      <c r="BAS68" s="52"/>
      <c r="BAT68" s="52"/>
      <c r="BAU68" s="52"/>
      <c r="BAV68" s="52"/>
      <c r="BAW68" s="52"/>
      <c r="BAX68" s="52"/>
      <c r="BAY68" s="52"/>
      <c r="BAZ68" s="52"/>
      <c r="BBA68" s="52"/>
      <c r="BBB68" s="52"/>
      <c r="BBC68" s="52"/>
      <c r="BBD68" s="52"/>
      <c r="BBE68" s="52"/>
      <c r="BBF68" s="52"/>
      <c r="BBG68" s="52"/>
      <c r="BBH68" s="52"/>
      <c r="BBI68" s="52"/>
      <c r="BBJ68" s="52"/>
      <c r="BBK68" s="52"/>
      <c r="BBL68" s="52"/>
      <c r="BBM68" s="52"/>
      <c r="BBN68" s="52"/>
      <c r="BBO68" s="52"/>
      <c r="BBP68" s="52"/>
      <c r="BBQ68" s="52"/>
      <c r="BBR68" s="52"/>
      <c r="BBS68" s="52"/>
      <c r="BBT68" s="52"/>
      <c r="BBU68" s="52"/>
      <c r="BBV68" s="52"/>
      <c r="BBW68" s="52"/>
      <c r="BBX68" s="52"/>
      <c r="BBY68" s="52"/>
      <c r="BBZ68" s="52"/>
      <c r="BCA68" s="52"/>
      <c r="BCB68" s="52"/>
      <c r="BCC68" s="52"/>
      <c r="BCD68" s="52"/>
      <c r="BCE68" s="52"/>
      <c r="BCF68" s="52"/>
      <c r="BCG68" s="52"/>
      <c r="BCH68" s="52"/>
      <c r="BCI68" s="52"/>
      <c r="BCJ68" s="52"/>
      <c r="BCK68" s="52"/>
      <c r="BCL68" s="52"/>
      <c r="BCM68" s="52"/>
      <c r="BCN68" s="52"/>
      <c r="BCO68" s="52"/>
      <c r="BCP68" s="52"/>
      <c r="BCQ68" s="52"/>
      <c r="BCR68" s="52"/>
      <c r="BCS68" s="52"/>
      <c r="BCT68" s="52"/>
      <c r="BCU68" s="52"/>
      <c r="BCV68" s="52"/>
      <c r="BCW68" s="52"/>
      <c r="BCX68" s="52"/>
      <c r="BCY68" s="52"/>
      <c r="BCZ68" s="52"/>
      <c r="BDA68" s="52"/>
      <c r="BDB68" s="52"/>
      <c r="BDC68" s="52"/>
      <c r="BDD68" s="52"/>
      <c r="BDE68" s="52"/>
      <c r="BDF68" s="52"/>
      <c r="BDG68" s="52"/>
      <c r="BDH68" s="52"/>
      <c r="BDI68" s="52"/>
      <c r="BDJ68" s="52"/>
      <c r="BDK68" s="52"/>
      <c r="BDL68" s="52"/>
      <c r="BDM68" s="52"/>
      <c r="BDN68" s="52"/>
      <c r="BDO68" s="52"/>
      <c r="BDP68" s="52"/>
      <c r="BDQ68" s="52"/>
      <c r="BDR68" s="52"/>
      <c r="BDS68" s="52"/>
      <c r="BDT68" s="52"/>
      <c r="BDU68" s="52"/>
      <c r="BDV68" s="52"/>
      <c r="BDW68" s="52"/>
      <c r="BDX68" s="52"/>
      <c r="BDY68" s="52"/>
      <c r="BDZ68" s="52"/>
      <c r="BEA68" s="52"/>
      <c r="BEB68" s="52"/>
      <c r="BEC68" s="52"/>
      <c r="BED68" s="52"/>
      <c r="BEE68" s="52"/>
      <c r="BEF68" s="52"/>
      <c r="BEG68" s="52"/>
      <c r="BEH68" s="52"/>
      <c r="BEI68" s="52"/>
      <c r="BEJ68" s="52"/>
      <c r="BEK68" s="52"/>
      <c r="BEL68" s="52"/>
      <c r="BEM68" s="52"/>
      <c r="BEN68" s="52"/>
      <c r="BEO68" s="52"/>
      <c r="BEP68" s="52"/>
      <c r="BEQ68" s="52"/>
      <c r="BER68" s="52"/>
      <c r="BES68" s="52"/>
      <c r="BET68" s="52"/>
      <c r="BEU68" s="52"/>
      <c r="BEV68" s="52"/>
      <c r="BEW68" s="52"/>
      <c r="BEX68" s="52"/>
      <c r="BEY68" s="52"/>
      <c r="BEZ68" s="52"/>
      <c r="BFA68" s="52"/>
      <c r="BFB68" s="52"/>
      <c r="BFC68" s="52"/>
      <c r="BFD68" s="52"/>
      <c r="BFE68" s="52"/>
      <c r="BFF68" s="52"/>
      <c r="BFG68" s="52"/>
      <c r="BFH68" s="52"/>
      <c r="BFI68" s="52"/>
      <c r="BFJ68" s="52"/>
      <c r="BFK68" s="52"/>
      <c r="BFL68" s="52"/>
      <c r="BFM68" s="52"/>
      <c r="BFN68" s="52"/>
      <c r="BFO68" s="52"/>
      <c r="BFP68" s="52"/>
      <c r="BFQ68" s="52"/>
      <c r="BFR68" s="52"/>
      <c r="BFS68" s="52"/>
      <c r="BFT68" s="52"/>
      <c r="BFU68" s="52"/>
      <c r="BFV68" s="52"/>
      <c r="BFW68" s="52"/>
      <c r="BFX68" s="52"/>
      <c r="BFY68" s="52"/>
      <c r="BFZ68" s="52"/>
      <c r="BGA68" s="52"/>
      <c r="BGB68" s="52"/>
      <c r="BGC68" s="52"/>
      <c r="BGD68" s="52"/>
      <c r="BGE68" s="52"/>
      <c r="BGF68" s="52"/>
      <c r="BGG68" s="52"/>
      <c r="BGH68" s="52"/>
      <c r="BGI68" s="52"/>
      <c r="BGJ68" s="52"/>
      <c r="BGK68" s="52"/>
      <c r="BGL68" s="52"/>
      <c r="BGM68" s="52"/>
      <c r="BGN68" s="52"/>
      <c r="BGO68" s="52"/>
      <c r="BGP68" s="52"/>
      <c r="BGQ68" s="52"/>
      <c r="BGR68" s="52"/>
      <c r="BGS68" s="52"/>
      <c r="BGT68" s="52"/>
      <c r="BGU68" s="52"/>
      <c r="BGV68" s="52"/>
      <c r="BGW68" s="52"/>
      <c r="BGX68" s="52"/>
      <c r="BGY68" s="52"/>
      <c r="BGZ68" s="52"/>
      <c r="BHA68" s="52"/>
      <c r="BHB68" s="52"/>
      <c r="BHC68" s="52"/>
      <c r="BHD68" s="52"/>
      <c r="BHE68" s="52"/>
      <c r="BHF68" s="52"/>
      <c r="BHG68" s="52"/>
      <c r="BHH68" s="52"/>
      <c r="BHI68" s="52"/>
      <c r="BHJ68" s="52"/>
      <c r="BHK68" s="52"/>
      <c r="BHL68" s="52"/>
      <c r="BHM68" s="52"/>
      <c r="BHN68" s="52"/>
      <c r="BHO68" s="52"/>
      <c r="BHP68" s="52"/>
      <c r="BHQ68" s="52"/>
      <c r="BHR68" s="52"/>
      <c r="BHS68" s="52"/>
      <c r="BHT68" s="52"/>
      <c r="BHU68" s="52"/>
      <c r="BHV68" s="52"/>
      <c r="BHW68" s="52"/>
      <c r="BHX68" s="52"/>
      <c r="BHY68" s="52"/>
      <c r="BHZ68" s="52"/>
      <c r="BIA68" s="52"/>
      <c r="BIB68" s="52"/>
      <c r="BIC68" s="52"/>
      <c r="BID68" s="52"/>
      <c r="BIE68" s="52"/>
      <c r="BIF68" s="52"/>
      <c r="BIG68" s="52"/>
      <c r="BIH68" s="52"/>
      <c r="BII68" s="52"/>
      <c r="BIJ68" s="52"/>
      <c r="BIK68" s="52"/>
      <c r="BIL68" s="52"/>
      <c r="BIM68" s="52"/>
      <c r="BIN68" s="52"/>
      <c r="BIO68" s="52"/>
      <c r="BIP68" s="52"/>
      <c r="BIQ68" s="52"/>
      <c r="BIR68" s="52"/>
      <c r="BIS68" s="52"/>
      <c r="BIT68" s="52"/>
      <c r="BIU68" s="52"/>
      <c r="BIV68" s="52"/>
      <c r="BIW68" s="52"/>
      <c r="BIX68" s="52"/>
      <c r="BIY68" s="52"/>
      <c r="BIZ68" s="52"/>
      <c r="BJA68" s="52"/>
      <c r="BJB68" s="52"/>
      <c r="BJC68" s="52"/>
      <c r="BJD68" s="52"/>
      <c r="BJE68" s="52"/>
      <c r="BJF68" s="52"/>
      <c r="BJG68" s="52"/>
      <c r="BJH68" s="52"/>
      <c r="BJI68" s="52"/>
      <c r="BJJ68" s="52"/>
      <c r="BJK68" s="52"/>
      <c r="BJL68" s="52"/>
      <c r="BJM68" s="52"/>
      <c r="BJN68" s="52"/>
      <c r="BJO68" s="52"/>
      <c r="BJP68" s="52"/>
      <c r="BJQ68" s="52"/>
      <c r="BJR68" s="52"/>
      <c r="BJS68" s="52"/>
      <c r="BJT68" s="52"/>
      <c r="BJU68" s="52"/>
      <c r="BJV68" s="52"/>
      <c r="BJW68" s="52"/>
      <c r="BJX68" s="52"/>
      <c r="BJY68" s="52"/>
      <c r="BJZ68" s="52"/>
      <c r="BKA68" s="52"/>
      <c r="BKB68" s="52"/>
      <c r="BKC68" s="52"/>
      <c r="BKD68" s="52"/>
      <c r="BKE68" s="52"/>
      <c r="BKF68" s="52"/>
      <c r="BKG68" s="52"/>
      <c r="BKH68" s="52"/>
      <c r="BKI68" s="52"/>
      <c r="BKJ68" s="52"/>
      <c r="BKK68" s="52"/>
      <c r="BKL68" s="52"/>
      <c r="BKM68" s="52"/>
      <c r="BKN68" s="52"/>
      <c r="BKO68" s="52"/>
      <c r="BKP68" s="52"/>
      <c r="BKQ68" s="52"/>
      <c r="BKR68" s="52"/>
      <c r="BKS68" s="52"/>
      <c r="BKT68" s="52"/>
      <c r="BKU68" s="52"/>
      <c r="BKV68" s="52"/>
      <c r="BKW68" s="52"/>
      <c r="BKX68" s="52"/>
      <c r="BKY68" s="52"/>
      <c r="BKZ68" s="52"/>
      <c r="BLA68" s="52"/>
      <c r="BLB68" s="52"/>
      <c r="BLC68" s="52"/>
      <c r="BLD68" s="52"/>
      <c r="BLE68" s="52"/>
      <c r="BLF68" s="52"/>
      <c r="BLG68" s="52"/>
      <c r="BLH68" s="52"/>
      <c r="BLI68" s="52"/>
      <c r="BLJ68" s="52"/>
      <c r="BLK68" s="52"/>
      <c r="BLL68" s="52"/>
      <c r="BLM68" s="52"/>
      <c r="BLN68" s="52"/>
      <c r="BLO68" s="52"/>
      <c r="BLP68" s="52"/>
      <c r="BLQ68" s="52"/>
      <c r="BLR68" s="52"/>
      <c r="BLS68" s="52"/>
      <c r="BLT68" s="52"/>
      <c r="BLU68" s="52"/>
      <c r="BLV68" s="52"/>
      <c r="BLW68" s="52"/>
      <c r="BLX68" s="52"/>
      <c r="BLY68" s="52"/>
      <c r="BLZ68" s="52"/>
      <c r="BMA68" s="52"/>
      <c r="BMB68" s="52"/>
      <c r="BMC68" s="52"/>
      <c r="BMD68" s="52"/>
      <c r="BME68" s="52"/>
      <c r="BMF68" s="52"/>
      <c r="BMG68" s="52"/>
      <c r="BMH68" s="52"/>
      <c r="BMI68" s="52"/>
      <c r="BMJ68" s="52"/>
      <c r="BMK68" s="52"/>
      <c r="BML68" s="52"/>
      <c r="BMM68" s="52"/>
      <c r="BMN68" s="52"/>
      <c r="BMO68" s="52"/>
      <c r="BMP68" s="52"/>
      <c r="BMQ68" s="52"/>
      <c r="BMR68" s="52"/>
      <c r="BMS68" s="52"/>
      <c r="BMT68" s="52"/>
      <c r="BMU68" s="52"/>
      <c r="BMV68" s="52"/>
      <c r="BMW68" s="52"/>
      <c r="BMX68" s="52"/>
      <c r="BMY68" s="52"/>
      <c r="BMZ68" s="52"/>
      <c r="BNA68" s="52"/>
      <c r="BNB68" s="52"/>
      <c r="BNC68" s="52"/>
      <c r="BND68" s="52"/>
      <c r="BNE68" s="52"/>
      <c r="BNF68" s="52"/>
      <c r="BNG68" s="52"/>
      <c r="BNH68" s="52"/>
      <c r="BNI68" s="52"/>
      <c r="BNJ68" s="52"/>
      <c r="BNK68" s="52"/>
      <c r="BNL68" s="52"/>
      <c r="BNM68" s="52"/>
      <c r="BNN68" s="52"/>
      <c r="BNO68" s="52"/>
      <c r="BNP68" s="52"/>
      <c r="BNQ68" s="52"/>
      <c r="BNR68" s="52"/>
      <c r="BNS68" s="52"/>
      <c r="BNT68" s="52"/>
      <c r="BNU68" s="52"/>
      <c r="BNV68" s="52"/>
      <c r="BNW68" s="52"/>
      <c r="BNX68" s="52"/>
      <c r="BNY68" s="52"/>
      <c r="BNZ68" s="52"/>
      <c r="BOA68" s="52"/>
      <c r="BOB68" s="52"/>
      <c r="BOC68" s="52"/>
      <c r="BOD68" s="52"/>
      <c r="BOE68" s="52"/>
      <c r="BOF68" s="52"/>
      <c r="BOG68" s="52"/>
      <c r="BOH68" s="52"/>
      <c r="BOI68" s="52"/>
      <c r="BOJ68" s="52"/>
      <c r="BOK68" s="52"/>
      <c r="BOL68" s="52"/>
      <c r="BOM68" s="52"/>
      <c r="BON68" s="52"/>
      <c r="BOO68" s="52"/>
      <c r="BOP68" s="52"/>
      <c r="BOQ68" s="52"/>
    </row>
    <row r="69" spans="1:1759" s="25" customFormat="1" ht="35.450000000000003" customHeight="1" x14ac:dyDescent="0.2">
      <c r="A69" s="6"/>
      <c r="B69" s="6"/>
      <c r="C69" s="6"/>
      <c r="D69" s="7"/>
      <c r="E69" s="26" t="s">
        <v>28</v>
      </c>
      <c r="F69" s="6" t="s">
        <v>45</v>
      </c>
      <c r="G69" s="12"/>
      <c r="H69" s="12">
        <f>100000-50000</f>
        <v>50000</v>
      </c>
      <c r="I69" s="12"/>
      <c r="J69" s="12">
        <f t="shared" ref="J69:J73" si="18">H69+I69</f>
        <v>50000</v>
      </c>
      <c r="K69" s="6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  <c r="JB69" s="52"/>
      <c r="JC69" s="52"/>
      <c r="JD69" s="52"/>
      <c r="JE69" s="52"/>
      <c r="JF69" s="52"/>
      <c r="JG69" s="52"/>
      <c r="JH69" s="52"/>
      <c r="JI69" s="52"/>
      <c r="JJ69" s="52"/>
      <c r="JK69" s="52"/>
      <c r="JL69" s="52"/>
      <c r="JM69" s="52"/>
      <c r="JN69" s="52"/>
      <c r="JO69" s="52"/>
      <c r="JP69" s="52"/>
      <c r="JQ69" s="52"/>
      <c r="JR69" s="52"/>
      <c r="JS69" s="52"/>
      <c r="JT69" s="52"/>
      <c r="JU69" s="52"/>
      <c r="JV69" s="52"/>
      <c r="JW69" s="52"/>
      <c r="JX69" s="52"/>
      <c r="JY69" s="52"/>
      <c r="JZ69" s="52"/>
      <c r="KA69" s="52"/>
      <c r="KB69" s="52"/>
      <c r="KC69" s="52"/>
      <c r="KD69" s="52"/>
      <c r="KE69" s="52"/>
      <c r="KF69" s="52"/>
      <c r="KG69" s="52"/>
      <c r="KH69" s="52"/>
      <c r="KI69" s="52"/>
      <c r="KJ69" s="52"/>
      <c r="KK69" s="52"/>
      <c r="KL69" s="52"/>
      <c r="KM69" s="52"/>
      <c r="KN69" s="52"/>
      <c r="KO69" s="52"/>
      <c r="KP69" s="52"/>
      <c r="KQ69" s="52"/>
      <c r="KR69" s="52"/>
      <c r="KS69" s="52"/>
      <c r="KT69" s="52"/>
      <c r="KU69" s="52"/>
      <c r="KV69" s="52"/>
      <c r="KW69" s="52"/>
      <c r="KX69" s="52"/>
      <c r="KY69" s="52"/>
      <c r="KZ69" s="52"/>
      <c r="LA69" s="52"/>
      <c r="LB69" s="52"/>
      <c r="LC69" s="52"/>
      <c r="LD69" s="52"/>
      <c r="LE69" s="52"/>
      <c r="LF69" s="52"/>
      <c r="LG69" s="52"/>
      <c r="LH69" s="52"/>
      <c r="LI69" s="52"/>
      <c r="LJ69" s="52"/>
      <c r="LK69" s="52"/>
      <c r="LL69" s="52"/>
      <c r="LM69" s="52"/>
      <c r="LN69" s="52"/>
      <c r="LO69" s="52"/>
      <c r="LP69" s="52"/>
      <c r="LQ69" s="52"/>
      <c r="LR69" s="52"/>
      <c r="LS69" s="52"/>
      <c r="LT69" s="52"/>
      <c r="LU69" s="52"/>
      <c r="LV69" s="52"/>
      <c r="LW69" s="52"/>
      <c r="LX69" s="52"/>
      <c r="LY69" s="52"/>
      <c r="LZ69" s="52"/>
      <c r="MA69" s="52"/>
      <c r="MB69" s="52"/>
      <c r="MC69" s="52"/>
      <c r="MD69" s="52"/>
      <c r="ME69" s="52"/>
      <c r="MF69" s="52"/>
      <c r="MG69" s="52"/>
      <c r="MH69" s="52"/>
      <c r="MI69" s="52"/>
      <c r="MJ69" s="52"/>
      <c r="MK69" s="52"/>
      <c r="ML69" s="52"/>
      <c r="MM69" s="52"/>
      <c r="MN69" s="52"/>
      <c r="MO69" s="52"/>
      <c r="MP69" s="52"/>
      <c r="MQ69" s="52"/>
      <c r="MR69" s="52"/>
      <c r="MS69" s="52"/>
      <c r="MT69" s="52"/>
      <c r="MU69" s="52"/>
      <c r="MV69" s="52"/>
      <c r="MW69" s="52"/>
      <c r="MX69" s="52"/>
      <c r="MY69" s="52"/>
      <c r="MZ69" s="52"/>
      <c r="NA69" s="52"/>
      <c r="NB69" s="52"/>
      <c r="NC69" s="52"/>
      <c r="ND69" s="52"/>
      <c r="NE69" s="52"/>
      <c r="NF69" s="52"/>
      <c r="NG69" s="52"/>
      <c r="NH69" s="52"/>
      <c r="NI69" s="52"/>
      <c r="NJ69" s="52"/>
      <c r="NK69" s="52"/>
      <c r="NL69" s="52"/>
      <c r="NM69" s="52"/>
      <c r="NN69" s="52"/>
      <c r="NO69" s="52"/>
      <c r="NP69" s="52"/>
      <c r="NQ69" s="52"/>
      <c r="NR69" s="52"/>
      <c r="NS69" s="52"/>
      <c r="NT69" s="52"/>
      <c r="NU69" s="52"/>
      <c r="NV69" s="52"/>
      <c r="NW69" s="52"/>
      <c r="NX69" s="52"/>
      <c r="NY69" s="52"/>
      <c r="NZ69" s="52"/>
      <c r="OA69" s="52"/>
      <c r="OB69" s="52"/>
      <c r="OC69" s="52"/>
      <c r="OD69" s="52"/>
      <c r="OE69" s="52"/>
      <c r="OF69" s="52"/>
      <c r="OG69" s="52"/>
      <c r="OH69" s="52"/>
      <c r="OI69" s="52"/>
      <c r="OJ69" s="52"/>
      <c r="OK69" s="52"/>
      <c r="OL69" s="52"/>
      <c r="OM69" s="52"/>
      <c r="ON69" s="52"/>
      <c r="OO69" s="52"/>
      <c r="OP69" s="52"/>
      <c r="OQ69" s="52"/>
      <c r="OR69" s="52"/>
      <c r="OS69" s="52"/>
      <c r="OT69" s="52"/>
      <c r="OU69" s="52"/>
      <c r="OV69" s="52"/>
      <c r="OW69" s="52"/>
      <c r="OX69" s="52"/>
      <c r="OY69" s="52"/>
      <c r="OZ69" s="52"/>
      <c r="PA69" s="52"/>
      <c r="PB69" s="52"/>
      <c r="PC69" s="52"/>
      <c r="PD69" s="52"/>
      <c r="PE69" s="52"/>
      <c r="PF69" s="52"/>
      <c r="PG69" s="52"/>
      <c r="PH69" s="52"/>
      <c r="PI69" s="52"/>
      <c r="PJ69" s="52"/>
      <c r="PK69" s="52"/>
      <c r="PL69" s="52"/>
      <c r="PM69" s="52"/>
      <c r="PN69" s="52"/>
      <c r="PO69" s="52"/>
      <c r="PP69" s="52"/>
      <c r="PQ69" s="52"/>
      <c r="PR69" s="52"/>
      <c r="PS69" s="52"/>
      <c r="PT69" s="52"/>
      <c r="PU69" s="52"/>
      <c r="PV69" s="52"/>
      <c r="PW69" s="52"/>
      <c r="PX69" s="52"/>
      <c r="PY69" s="52"/>
      <c r="PZ69" s="52"/>
      <c r="QA69" s="52"/>
      <c r="QB69" s="52"/>
      <c r="QC69" s="52"/>
      <c r="QD69" s="52"/>
      <c r="QE69" s="52"/>
      <c r="QF69" s="52"/>
      <c r="QG69" s="52"/>
      <c r="QH69" s="52"/>
      <c r="QI69" s="52"/>
      <c r="QJ69" s="52"/>
      <c r="QK69" s="52"/>
      <c r="QL69" s="52"/>
      <c r="QM69" s="52"/>
      <c r="QN69" s="52"/>
      <c r="QO69" s="52"/>
      <c r="QP69" s="52"/>
      <c r="QQ69" s="52"/>
      <c r="QR69" s="52"/>
      <c r="QS69" s="52"/>
      <c r="QT69" s="52"/>
      <c r="QU69" s="52"/>
      <c r="QV69" s="52"/>
      <c r="QW69" s="52"/>
      <c r="QX69" s="52"/>
      <c r="QY69" s="52"/>
      <c r="QZ69" s="52"/>
      <c r="RA69" s="52"/>
      <c r="RB69" s="52"/>
      <c r="RC69" s="52"/>
      <c r="RD69" s="52"/>
      <c r="RE69" s="52"/>
      <c r="RF69" s="52"/>
      <c r="RG69" s="52"/>
      <c r="RH69" s="52"/>
      <c r="RI69" s="52"/>
      <c r="RJ69" s="52"/>
      <c r="RK69" s="52"/>
      <c r="RL69" s="52"/>
      <c r="RM69" s="52"/>
      <c r="RN69" s="52"/>
      <c r="RO69" s="52"/>
      <c r="RP69" s="52"/>
      <c r="RQ69" s="52"/>
      <c r="RR69" s="52"/>
      <c r="RS69" s="52"/>
      <c r="RT69" s="52"/>
      <c r="RU69" s="52"/>
      <c r="RV69" s="52"/>
      <c r="RW69" s="52"/>
      <c r="RX69" s="52"/>
      <c r="RY69" s="52"/>
      <c r="RZ69" s="52"/>
      <c r="SA69" s="52"/>
      <c r="SB69" s="52"/>
      <c r="SC69" s="52"/>
      <c r="SD69" s="52"/>
      <c r="SE69" s="52"/>
      <c r="SF69" s="52"/>
      <c r="SG69" s="52"/>
      <c r="SH69" s="52"/>
      <c r="SI69" s="52"/>
      <c r="SJ69" s="52"/>
      <c r="SK69" s="52"/>
      <c r="SL69" s="52"/>
      <c r="SM69" s="52"/>
      <c r="SN69" s="52"/>
      <c r="SO69" s="52"/>
      <c r="SP69" s="52"/>
      <c r="SQ69" s="52"/>
      <c r="SR69" s="52"/>
      <c r="SS69" s="52"/>
      <c r="ST69" s="52"/>
      <c r="SU69" s="52"/>
      <c r="SV69" s="52"/>
      <c r="SW69" s="52"/>
      <c r="SX69" s="52"/>
      <c r="SY69" s="52"/>
      <c r="SZ69" s="52"/>
      <c r="TA69" s="52"/>
      <c r="TB69" s="52"/>
      <c r="TC69" s="52"/>
      <c r="TD69" s="52"/>
      <c r="TE69" s="52"/>
      <c r="TF69" s="52"/>
      <c r="TG69" s="52"/>
      <c r="TH69" s="52"/>
      <c r="TI69" s="52"/>
      <c r="TJ69" s="52"/>
      <c r="TK69" s="52"/>
      <c r="TL69" s="52"/>
      <c r="TM69" s="52"/>
      <c r="TN69" s="52"/>
      <c r="TO69" s="52"/>
      <c r="TP69" s="52"/>
      <c r="TQ69" s="52"/>
      <c r="TR69" s="52"/>
      <c r="TS69" s="52"/>
      <c r="TT69" s="52"/>
      <c r="TU69" s="52"/>
      <c r="TV69" s="52"/>
      <c r="TW69" s="52"/>
      <c r="TX69" s="52"/>
      <c r="TY69" s="52"/>
      <c r="TZ69" s="52"/>
      <c r="UA69" s="52"/>
      <c r="UB69" s="52"/>
      <c r="UC69" s="52"/>
      <c r="UD69" s="52"/>
      <c r="UE69" s="52"/>
      <c r="UF69" s="52"/>
      <c r="UG69" s="52"/>
      <c r="UH69" s="52"/>
      <c r="UI69" s="52"/>
      <c r="UJ69" s="52"/>
      <c r="UK69" s="52"/>
      <c r="UL69" s="52"/>
      <c r="UM69" s="52"/>
      <c r="UN69" s="52"/>
      <c r="UO69" s="52"/>
      <c r="UP69" s="52"/>
      <c r="UQ69" s="52"/>
      <c r="UR69" s="52"/>
      <c r="US69" s="52"/>
      <c r="UT69" s="52"/>
      <c r="UU69" s="52"/>
      <c r="UV69" s="52"/>
      <c r="UW69" s="52"/>
      <c r="UX69" s="52"/>
      <c r="UY69" s="52"/>
      <c r="UZ69" s="52"/>
      <c r="VA69" s="52"/>
      <c r="VB69" s="52"/>
      <c r="VC69" s="52"/>
      <c r="VD69" s="52"/>
      <c r="VE69" s="52"/>
      <c r="VF69" s="52"/>
      <c r="VG69" s="52"/>
      <c r="VH69" s="52"/>
      <c r="VI69" s="52"/>
      <c r="VJ69" s="52"/>
      <c r="VK69" s="52"/>
      <c r="VL69" s="52"/>
      <c r="VM69" s="52"/>
      <c r="VN69" s="52"/>
      <c r="VO69" s="52"/>
      <c r="VP69" s="52"/>
      <c r="VQ69" s="52"/>
      <c r="VR69" s="52"/>
      <c r="VS69" s="52"/>
      <c r="VT69" s="52"/>
      <c r="VU69" s="52"/>
      <c r="VV69" s="52"/>
      <c r="VW69" s="52"/>
      <c r="VX69" s="52"/>
      <c r="VY69" s="52"/>
      <c r="VZ69" s="52"/>
      <c r="WA69" s="52"/>
      <c r="WB69" s="52"/>
      <c r="WC69" s="52"/>
      <c r="WD69" s="52"/>
      <c r="WE69" s="52"/>
      <c r="WF69" s="52"/>
      <c r="WG69" s="52"/>
      <c r="WH69" s="52"/>
      <c r="WI69" s="52"/>
      <c r="WJ69" s="52"/>
      <c r="WK69" s="52"/>
      <c r="WL69" s="52"/>
      <c r="WM69" s="52"/>
      <c r="WN69" s="52"/>
      <c r="WO69" s="52"/>
      <c r="WP69" s="52"/>
      <c r="WQ69" s="52"/>
      <c r="WR69" s="52"/>
      <c r="WS69" s="52"/>
      <c r="WT69" s="52"/>
      <c r="WU69" s="52"/>
      <c r="WV69" s="52"/>
      <c r="WW69" s="52"/>
      <c r="WX69" s="52"/>
      <c r="WY69" s="52"/>
      <c r="WZ69" s="52"/>
      <c r="XA69" s="52"/>
      <c r="XB69" s="52"/>
      <c r="XC69" s="52"/>
      <c r="XD69" s="52"/>
      <c r="XE69" s="52"/>
      <c r="XF69" s="52"/>
      <c r="XG69" s="52"/>
      <c r="XH69" s="52"/>
      <c r="XI69" s="52"/>
      <c r="XJ69" s="52"/>
      <c r="XK69" s="52"/>
      <c r="XL69" s="52"/>
      <c r="XM69" s="52"/>
      <c r="XN69" s="52"/>
      <c r="XO69" s="52"/>
      <c r="XP69" s="52"/>
      <c r="XQ69" s="52"/>
      <c r="XR69" s="52"/>
      <c r="XS69" s="52"/>
      <c r="XT69" s="52"/>
      <c r="XU69" s="52"/>
      <c r="XV69" s="52"/>
      <c r="XW69" s="52"/>
      <c r="XX69" s="52"/>
      <c r="XY69" s="52"/>
      <c r="XZ69" s="52"/>
      <c r="YA69" s="52"/>
      <c r="YB69" s="52"/>
      <c r="YC69" s="52"/>
      <c r="YD69" s="52"/>
      <c r="YE69" s="52"/>
      <c r="YF69" s="52"/>
      <c r="YG69" s="52"/>
      <c r="YH69" s="52"/>
      <c r="YI69" s="52"/>
      <c r="YJ69" s="52"/>
      <c r="YK69" s="52"/>
      <c r="YL69" s="52"/>
      <c r="YM69" s="52"/>
      <c r="YN69" s="52"/>
      <c r="YO69" s="52"/>
      <c r="YP69" s="52"/>
      <c r="YQ69" s="52"/>
      <c r="YR69" s="52"/>
      <c r="YS69" s="52"/>
      <c r="YT69" s="52"/>
      <c r="YU69" s="52"/>
      <c r="YV69" s="52"/>
      <c r="YW69" s="52"/>
      <c r="YX69" s="52"/>
      <c r="YY69" s="52"/>
      <c r="YZ69" s="52"/>
      <c r="ZA69" s="52"/>
      <c r="ZB69" s="52"/>
      <c r="ZC69" s="52"/>
      <c r="ZD69" s="52"/>
      <c r="ZE69" s="52"/>
      <c r="ZF69" s="52"/>
      <c r="ZG69" s="52"/>
      <c r="ZH69" s="52"/>
      <c r="ZI69" s="52"/>
      <c r="ZJ69" s="52"/>
      <c r="ZK69" s="52"/>
      <c r="ZL69" s="52"/>
      <c r="ZM69" s="52"/>
      <c r="ZN69" s="52"/>
      <c r="ZO69" s="52"/>
      <c r="ZP69" s="52"/>
      <c r="ZQ69" s="52"/>
      <c r="ZR69" s="52"/>
      <c r="ZS69" s="52"/>
      <c r="ZT69" s="52"/>
      <c r="ZU69" s="52"/>
      <c r="ZV69" s="52"/>
      <c r="ZW69" s="52"/>
      <c r="ZX69" s="52"/>
      <c r="ZY69" s="52"/>
      <c r="ZZ69" s="52"/>
      <c r="AAA69" s="52"/>
      <c r="AAB69" s="52"/>
      <c r="AAC69" s="52"/>
      <c r="AAD69" s="52"/>
      <c r="AAE69" s="52"/>
      <c r="AAF69" s="52"/>
      <c r="AAG69" s="52"/>
      <c r="AAH69" s="52"/>
      <c r="AAI69" s="52"/>
      <c r="AAJ69" s="52"/>
      <c r="AAK69" s="52"/>
      <c r="AAL69" s="52"/>
      <c r="AAM69" s="52"/>
      <c r="AAN69" s="52"/>
      <c r="AAO69" s="52"/>
      <c r="AAP69" s="52"/>
      <c r="AAQ69" s="52"/>
      <c r="AAR69" s="52"/>
      <c r="AAS69" s="52"/>
      <c r="AAT69" s="52"/>
      <c r="AAU69" s="52"/>
      <c r="AAV69" s="52"/>
      <c r="AAW69" s="52"/>
      <c r="AAX69" s="52"/>
      <c r="AAY69" s="52"/>
      <c r="AAZ69" s="52"/>
      <c r="ABA69" s="52"/>
      <c r="ABB69" s="52"/>
      <c r="ABC69" s="52"/>
      <c r="ABD69" s="52"/>
      <c r="ABE69" s="52"/>
      <c r="ABF69" s="52"/>
      <c r="ABG69" s="52"/>
      <c r="ABH69" s="52"/>
      <c r="ABI69" s="52"/>
      <c r="ABJ69" s="52"/>
      <c r="ABK69" s="52"/>
      <c r="ABL69" s="52"/>
      <c r="ABM69" s="52"/>
      <c r="ABN69" s="52"/>
      <c r="ABO69" s="52"/>
      <c r="ABP69" s="52"/>
      <c r="ABQ69" s="52"/>
      <c r="ABR69" s="52"/>
      <c r="ABS69" s="52"/>
      <c r="ABT69" s="52"/>
      <c r="ABU69" s="52"/>
      <c r="ABV69" s="52"/>
      <c r="ABW69" s="52"/>
      <c r="ABX69" s="52"/>
      <c r="ABY69" s="52"/>
      <c r="ABZ69" s="52"/>
      <c r="ACA69" s="52"/>
      <c r="ACB69" s="52"/>
      <c r="ACC69" s="52"/>
      <c r="ACD69" s="52"/>
      <c r="ACE69" s="52"/>
      <c r="ACF69" s="52"/>
      <c r="ACG69" s="52"/>
      <c r="ACH69" s="52"/>
      <c r="ACI69" s="52"/>
      <c r="ACJ69" s="52"/>
      <c r="ACK69" s="52"/>
      <c r="ACL69" s="52"/>
      <c r="ACM69" s="52"/>
      <c r="ACN69" s="52"/>
      <c r="ACO69" s="52"/>
      <c r="ACP69" s="52"/>
      <c r="ACQ69" s="52"/>
      <c r="ACR69" s="52"/>
      <c r="ACS69" s="52"/>
      <c r="ACT69" s="52"/>
      <c r="ACU69" s="52"/>
      <c r="ACV69" s="52"/>
      <c r="ACW69" s="52"/>
      <c r="ACX69" s="52"/>
      <c r="ACY69" s="52"/>
      <c r="ACZ69" s="52"/>
      <c r="ADA69" s="52"/>
      <c r="ADB69" s="52"/>
      <c r="ADC69" s="52"/>
      <c r="ADD69" s="52"/>
      <c r="ADE69" s="52"/>
      <c r="ADF69" s="52"/>
      <c r="ADG69" s="52"/>
      <c r="ADH69" s="52"/>
      <c r="ADI69" s="52"/>
      <c r="ADJ69" s="52"/>
      <c r="ADK69" s="52"/>
      <c r="ADL69" s="52"/>
      <c r="ADM69" s="52"/>
      <c r="ADN69" s="52"/>
      <c r="ADO69" s="52"/>
      <c r="ADP69" s="52"/>
      <c r="ADQ69" s="52"/>
      <c r="ADR69" s="52"/>
      <c r="ADS69" s="52"/>
      <c r="ADT69" s="52"/>
      <c r="ADU69" s="52"/>
      <c r="ADV69" s="52"/>
      <c r="ADW69" s="52"/>
      <c r="ADX69" s="52"/>
      <c r="ADY69" s="52"/>
      <c r="ADZ69" s="52"/>
      <c r="AEA69" s="52"/>
      <c r="AEB69" s="52"/>
      <c r="AEC69" s="52"/>
      <c r="AED69" s="52"/>
      <c r="AEE69" s="52"/>
      <c r="AEF69" s="52"/>
      <c r="AEG69" s="52"/>
      <c r="AEH69" s="52"/>
      <c r="AEI69" s="52"/>
      <c r="AEJ69" s="52"/>
      <c r="AEK69" s="52"/>
      <c r="AEL69" s="52"/>
      <c r="AEM69" s="52"/>
      <c r="AEN69" s="52"/>
      <c r="AEO69" s="52"/>
      <c r="AEP69" s="52"/>
      <c r="AEQ69" s="52"/>
      <c r="AER69" s="52"/>
      <c r="AES69" s="52"/>
      <c r="AET69" s="52"/>
      <c r="AEU69" s="52"/>
      <c r="AEV69" s="52"/>
      <c r="AEW69" s="52"/>
      <c r="AEX69" s="52"/>
      <c r="AEY69" s="52"/>
      <c r="AEZ69" s="52"/>
      <c r="AFA69" s="52"/>
      <c r="AFB69" s="52"/>
      <c r="AFC69" s="52"/>
      <c r="AFD69" s="52"/>
      <c r="AFE69" s="52"/>
      <c r="AFF69" s="52"/>
      <c r="AFG69" s="52"/>
      <c r="AFH69" s="52"/>
      <c r="AFI69" s="52"/>
      <c r="AFJ69" s="52"/>
      <c r="AFK69" s="52"/>
      <c r="AFL69" s="52"/>
      <c r="AFM69" s="52"/>
      <c r="AFN69" s="52"/>
      <c r="AFO69" s="52"/>
      <c r="AFP69" s="52"/>
      <c r="AFQ69" s="52"/>
      <c r="AFR69" s="52"/>
      <c r="AFS69" s="52"/>
      <c r="AFT69" s="52"/>
      <c r="AFU69" s="52"/>
      <c r="AFV69" s="52"/>
      <c r="AFW69" s="52"/>
      <c r="AFX69" s="52"/>
      <c r="AFY69" s="52"/>
      <c r="AFZ69" s="52"/>
      <c r="AGA69" s="52"/>
      <c r="AGB69" s="52"/>
      <c r="AGC69" s="52"/>
      <c r="AGD69" s="52"/>
      <c r="AGE69" s="52"/>
      <c r="AGF69" s="52"/>
      <c r="AGG69" s="52"/>
      <c r="AGH69" s="52"/>
      <c r="AGI69" s="52"/>
      <c r="AGJ69" s="52"/>
      <c r="AGK69" s="52"/>
      <c r="AGL69" s="52"/>
      <c r="AGM69" s="52"/>
      <c r="AGN69" s="52"/>
      <c r="AGO69" s="52"/>
      <c r="AGP69" s="52"/>
      <c r="AGQ69" s="52"/>
      <c r="AGR69" s="52"/>
      <c r="AGS69" s="52"/>
      <c r="AGT69" s="52"/>
      <c r="AGU69" s="52"/>
      <c r="AGV69" s="52"/>
      <c r="AGW69" s="52"/>
      <c r="AGX69" s="52"/>
      <c r="AGY69" s="52"/>
      <c r="AGZ69" s="52"/>
      <c r="AHA69" s="52"/>
      <c r="AHB69" s="52"/>
      <c r="AHC69" s="52"/>
      <c r="AHD69" s="52"/>
      <c r="AHE69" s="52"/>
      <c r="AHF69" s="52"/>
      <c r="AHG69" s="52"/>
      <c r="AHH69" s="52"/>
      <c r="AHI69" s="52"/>
      <c r="AHJ69" s="52"/>
      <c r="AHK69" s="52"/>
      <c r="AHL69" s="52"/>
      <c r="AHM69" s="52"/>
      <c r="AHN69" s="52"/>
      <c r="AHO69" s="52"/>
      <c r="AHP69" s="52"/>
      <c r="AHQ69" s="52"/>
      <c r="AHR69" s="52"/>
      <c r="AHS69" s="52"/>
      <c r="AHT69" s="52"/>
      <c r="AHU69" s="52"/>
      <c r="AHV69" s="52"/>
      <c r="AHW69" s="52"/>
      <c r="AHX69" s="52"/>
      <c r="AHY69" s="52"/>
      <c r="AHZ69" s="52"/>
      <c r="AIA69" s="52"/>
      <c r="AIB69" s="52"/>
      <c r="AIC69" s="52"/>
      <c r="AID69" s="52"/>
      <c r="AIE69" s="52"/>
      <c r="AIF69" s="52"/>
      <c r="AIG69" s="52"/>
      <c r="AIH69" s="52"/>
      <c r="AII69" s="52"/>
      <c r="AIJ69" s="52"/>
      <c r="AIK69" s="52"/>
      <c r="AIL69" s="52"/>
      <c r="AIM69" s="52"/>
      <c r="AIN69" s="52"/>
      <c r="AIO69" s="52"/>
      <c r="AIP69" s="52"/>
      <c r="AIQ69" s="52"/>
      <c r="AIR69" s="52"/>
      <c r="AIS69" s="52"/>
      <c r="AIT69" s="52"/>
      <c r="AIU69" s="52"/>
      <c r="AIV69" s="52"/>
      <c r="AIW69" s="52"/>
      <c r="AIX69" s="52"/>
      <c r="AIY69" s="52"/>
      <c r="AIZ69" s="52"/>
      <c r="AJA69" s="52"/>
      <c r="AJB69" s="52"/>
      <c r="AJC69" s="52"/>
      <c r="AJD69" s="52"/>
      <c r="AJE69" s="52"/>
      <c r="AJF69" s="52"/>
      <c r="AJG69" s="52"/>
      <c r="AJH69" s="52"/>
      <c r="AJI69" s="52"/>
      <c r="AJJ69" s="52"/>
      <c r="AJK69" s="52"/>
      <c r="AJL69" s="52"/>
      <c r="AJM69" s="52"/>
      <c r="AJN69" s="52"/>
      <c r="AJO69" s="52"/>
      <c r="AJP69" s="52"/>
      <c r="AJQ69" s="52"/>
      <c r="AJR69" s="52"/>
      <c r="AJS69" s="52"/>
      <c r="AJT69" s="52"/>
      <c r="AJU69" s="52"/>
      <c r="AJV69" s="52"/>
      <c r="AJW69" s="52"/>
      <c r="AJX69" s="52"/>
      <c r="AJY69" s="52"/>
      <c r="AJZ69" s="52"/>
      <c r="AKA69" s="52"/>
      <c r="AKB69" s="52"/>
      <c r="AKC69" s="52"/>
      <c r="AKD69" s="52"/>
      <c r="AKE69" s="52"/>
      <c r="AKF69" s="52"/>
      <c r="AKG69" s="52"/>
      <c r="AKH69" s="52"/>
      <c r="AKI69" s="52"/>
      <c r="AKJ69" s="52"/>
      <c r="AKK69" s="52"/>
      <c r="AKL69" s="52"/>
      <c r="AKM69" s="52"/>
      <c r="AKN69" s="52"/>
      <c r="AKO69" s="52"/>
      <c r="AKP69" s="52"/>
      <c r="AKQ69" s="52"/>
      <c r="AKR69" s="52"/>
      <c r="AKS69" s="52"/>
      <c r="AKT69" s="52"/>
      <c r="AKU69" s="52"/>
      <c r="AKV69" s="52"/>
      <c r="AKW69" s="52"/>
      <c r="AKX69" s="52"/>
      <c r="AKY69" s="52"/>
      <c r="AKZ69" s="52"/>
      <c r="ALA69" s="52"/>
      <c r="ALB69" s="52"/>
      <c r="ALC69" s="52"/>
      <c r="ALD69" s="52"/>
      <c r="ALE69" s="52"/>
      <c r="ALF69" s="52"/>
      <c r="ALG69" s="52"/>
      <c r="ALH69" s="52"/>
      <c r="ALI69" s="52"/>
      <c r="ALJ69" s="52"/>
      <c r="ALK69" s="52"/>
      <c r="ALL69" s="52"/>
      <c r="ALM69" s="52"/>
      <c r="ALN69" s="52"/>
      <c r="ALO69" s="52"/>
      <c r="ALP69" s="52"/>
      <c r="ALQ69" s="52"/>
      <c r="ALR69" s="52"/>
      <c r="ALS69" s="52"/>
      <c r="ALT69" s="52"/>
      <c r="ALU69" s="52"/>
      <c r="ALV69" s="52"/>
      <c r="ALW69" s="52"/>
      <c r="ALX69" s="52"/>
      <c r="ALY69" s="52"/>
      <c r="ALZ69" s="52"/>
      <c r="AMA69" s="52"/>
      <c r="AMB69" s="52"/>
      <c r="AMC69" s="52"/>
      <c r="AMD69" s="52"/>
      <c r="AME69" s="52"/>
      <c r="AMF69" s="52"/>
      <c r="AMG69" s="52"/>
      <c r="AMH69" s="52"/>
      <c r="AMI69" s="52"/>
      <c r="AMJ69" s="52"/>
      <c r="AMK69" s="52"/>
      <c r="AML69" s="52"/>
      <c r="AMM69" s="52"/>
      <c r="AMN69" s="52"/>
      <c r="AMO69" s="52"/>
      <c r="AMP69" s="52"/>
      <c r="AMQ69" s="52"/>
      <c r="AMR69" s="52"/>
      <c r="AMS69" s="52"/>
      <c r="AMT69" s="52"/>
      <c r="AMU69" s="52"/>
      <c r="AMV69" s="52"/>
      <c r="AMW69" s="52"/>
      <c r="AMX69" s="52"/>
      <c r="AMY69" s="52"/>
      <c r="AMZ69" s="52"/>
      <c r="ANA69" s="52"/>
      <c r="ANB69" s="52"/>
      <c r="ANC69" s="52"/>
      <c r="AND69" s="52"/>
      <c r="ANE69" s="52"/>
      <c r="ANF69" s="52"/>
      <c r="ANG69" s="52"/>
      <c r="ANH69" s="52"/>
      <c r="ANI69" s="52"/>
      <c r="ANJ69" s="52"/>
      <c r="ANK69" s="52"/>
      <c r="ANL69" s="52"/>
      <c r="ANM69" s="52"/>
      <c r="ANN69" s="52"/>
      <c r="ANO69" s="52"/>
      <c r="ANP69" s="52"/>
      <c r="ANQ69" s="52"/>
      <c r="ANR69" s="52"/>
      <c r="ANS69" s="52"/>
      <c r="ANT69" s="52"/>
      <c r="ANU69" s="52"/>
      <c r="ANV69" s="52"/>
      <c r="ANW69" s="52"/>
      <c r="ANX69" s="52"/>
      <c r="ANY69" s="52"/>
      <c r="ANZ69" s="52"/>
      <c r="AOA69" s="52"/>
      <c r="AOB69" s="52"/>
      <c r="AOC69" s="52"/>
      <c r="AOD69" s="52"/>
      <c r="AOE69" s="52"/>
      <c r="AOF69" s="52"/>
      <c r="AOG69" s="52"/>
      <c r="AOH69" s="52"/>
      <c r="AOI69" s="52"/>
      <c r="AOJ69" s="52"/>
      <c r="AOK69" s="52"/>
      <c r="AOL69" s="52"/>
      <c r="AOM69" s="52"/>
      <c r="AON69" s="52"/>
      <c r="AOO69" s="52"/>
      <c r="AOP69" s="52"/>
      <c r="AOQ69" s="52"/>
      <c r="AOR69" s="52"/>
      <c r="AOS69" s="52"/>
      <c r="AOT69" s="52"/>
      <c r="AOU69" s="52"/>
      <c r="AOV69" s="52"/>
      <c r="AOW69" s="52"/>
      <c r="AOX69" s="52"/>
      <c r="AOY69" s="52"/>
      <c r="AOZ69" s="52"/>
      <c r="APA69" s="52"/>
      <c r="APB69" s="52"/>
      <c r="APC69" s="52"/>
      <c r="APD69" s="52"/>
      <c r="APE69" s="52"/>
      <c r="APF69" s="52"/>
      <c r="APG69" s="52"/>
      <c r="APH69" s="52"/>
      <c r="API69" s="52"/>
      <c r="APJ69" s="52"/>
      <c r="APK69" s="52"/>
      <c r="APL69" s="52"/>
      <c r="APM69" s="52"/>
      <c r="APN69" s="52"/>
      <c r="APO69" s="52"/>
      <c r="APP69" s="52"/>
      <c r="APQ69" s="52"/>
      <c r="APR69" s="52"/>
      <c r="APS69" s="52"/>
      <c r="APT69" s="52"/>
      <c r="APU69" s="52"/>
      <c r="APV69" s="52"/>
      <c r="APW69" s="52"/>
      <c r="APX69" s="52"/>
      <c r="APY69" s="52"/>
      <c r="APZ69" s="52"/>
      <c r="AQA69" s="52"/>
      <c r="AQB69" s="52"/>
      <c r="AQC69" s="52"/>
      <c r="AQD69" s="52"/>
      <c r="AQE69" s="52"/>
      <c r="AQF69" s="52"/>
      <c r="AQG69" s="52"/>
      <c r="AQH69" s="52"/>
      <c r="AQI69" s="52"/>
      <c r="AQJ69" s="52"/>
      <c r="AQK69" s="52"/>
      <c r="AQL69" s="52"/>
      <c r="AQM69" s="52"/>
      <c r="AQN69" s="52"/>
      <c r="AQO69" s="52"/>
      <c r="AQP69" s="52"/>
      <c r="AQQ69" s="52"/>
      <c r="AQR69" s="52"/>
      <c r="AQS69" s="52"/>
      <c r="AQT69" s="52"/>
      <c r="AQU69" s="52"/>
      <c r="AQV69" s="52"/>
      <c r="AQW69" s="52"/>
      <c r="AQX69" s="52"/>
      <c r="AQY69" s="52"/>
      <c r="AQZ69" s="52"/>
      <c r="ARA69" s="52"/>
      <c r="ARB69" s="52"/>
      <c r="ARC69" s="52"/>
      <c r="ARD69" s="52"/>
      <c r="ARE69" s="52"/>
      <c r="ARF69" s="52"/>
      <c r="ARG69" s="52"/>
      <c r="ARH69" s="52"/>
      <c r="ARI69" s="52"/>
      <c r="ARJ69" s="52"/>
      <c r="ARK69" s="52"/>
      <c r="ARL69" s="52"/>
      <c r="ARM69" s="52"/>
      <c r="ARN69" s="52"/>
      <c r="ARO69" s="52"/>
      <c r="ARP69" s="52"/>
      <c r="ARQ69" s="52"/>
      <c r="ARR69" s="52"/>
      <c r="ARS69" s="52"/>
      <c r="ART69" s="52"/>
      <c r="ARU69" s="52"/>
      <c r="ARV69" s="52"/>
      <c r="ARW69" s="52"/>
      <c r="ARX69" s="52"/>
      <c r="ARY69" s="52"/>
      <c r="ARZ69" s="52"/>
      <c r="ASA69" s="52"/>
      <c r="ASB69" s="52"/>
      <c r="ASC69" s="52"/>
      <c r="ASD69" s="52"/>
      <c r="ASE69" s="52"/>
      <c r="ASF69" s="52"/>
      <c r="ASG69" s="52"/>
      <c r="ASH69" s="52"/>
      <c r="ASI69" s="52"/>
      <c r="ASJ69" s="52"/>
      <c r="ASK69" s="52"/>
      <c r="ASL69" s="52"/>
      <c r="ASM69" s="52"/>
      <c r="ASN69" s="52"/>
      <c r="ASO69" s="52"/>
      <c r="ASP69" s="52"/>
      <c r="ASQ69" s="52"/>
      <c r="ASR69" s="52"/>
      <c r="ASS69" s="52"/>
      <c r="AST69" s="52"/>
      <c r="ASU69" s="52"/>
      <c r="ASV69" s="52"/>
      <c r="ASW69" s="52"/>
      <c r="ASX69" s="52"/>
      <c r="ASY69" s="52"/>
      <c r="ASZ69" s="52"/>
      <c r="ATA69" s="52"/>
      <c r="ATB69" s="52"/>
      <c r="ATC69" s="52"/>
      <c r="ATD69" s="52"/>
      <c r="ATE69" s="52"/>
      <c r="ATF69" s="52"/>
      <c r="ATG69" s="52"/>
      <c r="ATH69" s="52"/>
      <c r="ATI69" s="52"/>
      <c r="ATJ69" s="52"/>
      <c r="ATK69" s="52"/>
      <c r="ATL69" s="52"/>
      <c r="ATM69" s="52"/>
      <c r="ATN69" s="52"/>
      <c r="ATO69" s="52"/>
      <c r="ATP69" s="52"/>
      <c r="ATQ69" s="52"/>
      <c r="ATR69" s="52"/>
      <c r="ATS69" s="52"/>
      <c r="ATT69" s="52"/>
      <c r="ATU69" s="52"/>
      <c r="ATV69" s="52"/>
      <c r="ATW69" s="52"/>
      <c r="ATX69" s="52"/>
      <c r="ATY69" s="52"/>
      <c r="ATZ69" s="52"/>
      <c r="AUA69" s="52"/>
      <c r="AUB69" s="52"/>
      <c r="AUC69" s="52"/>
      <c r="AUD69" s="52"/>
      <c r="AUE69" s="52"/>
      <c r="AUF69" s="52"/>
      <c r="AUG69" s="52"/>
      <c r="AUH69" s="52"/>
      <c r="AUI69" s="52"/>
      <c r="AUJ69" s="52"/>
      <c r="AUK69" s="52"/>
      <c r="AUL69" s="52"/>
      <c r="AUM69" s="52"/>
      <c r="AUN69" s="52"/>
      <c r="AUO69" s="52"/>
      <c r="AUP69" s="52"/>
      <c r="AUQ69" s="52"/>
      <c r="AUR69" s="52"/>
      <c r="AUS69" s="52"/>
      <c r="AUT69" s="52"/>
      <c r="AUU69" s="52"/>
      <c r="AUV69" s="52"/>
      <c r="AUW69" s="52"/>
      <c r="AUX69" s="52"/>
      <c r="AUY69" s="52"/>
      <c r="AUZ69" s="52"/>
      <c r="AVA69" s="52"/>
      <c r="AVB69" s="52"/>
      <c r="AVC69" s="52"/>
      <c r="AVD69" s="52"/>
      <c r="AVE69" s="52"/>
      <c r="AVF69" s="52"/>
      <c r="AVG69" s="52"/>
      <c r="AVH69" s="52"/>
      <c r="AVI69" s="52"/>
      <c r="AVJ69" s="52"/>
      <c r="AVK69" s="52"/>
      <c r="AVL69" s="52"/>
      <c r="AVM69" s="52"/>
      <c r="AVN69" s="52"/>
      <c r="AVO69" s="52"/>
      <c r="AVP69" s="52"/>
      <c r="AVQ69" s="52"/>
      <c r="AVR69" s="52"/>
      <c r="AVS69" s="52"/>
      <c r="AVT69" s="52"/>
      <c r="AVU69" s="52"/>
      <c r="AVV69" s="52"/>
      <c r="AVW69" s="52"/>
      <c r="AVX69" s="52"/>
      <c r="AVY69" s="52"/>
      <c r="AVZ69" s="52"/>
      <c r="AWA69" s="52"/>
      <c r="AWB69" s="52"/>
      <c r="AWC69" s="52"/>
      <c r="AWD69" s="52"/>
      <c r="AWE69" s="52"/>
      <c r="AWF69" s="52"/>
      <c r="AWG69" s="52"/>
      <c r="AWH69" s="52"/>
      <c r="AWI69" s="52"/>
      <c r="AWJ69" s="52"/>
      <c r="AWK69" s="52"/>
      <c r="AWL69" s="52"/>
      <c r="AWM69" s="52"/>
      <c r="AWN69" s="52"/>
      <c r="AWO69" s="52"/>
      <c r="AWP69" s="52"/>
      <c r="AWQ69" s="52"/>
      <c r="AWR69" s="52"/>
      <c r="AWS69" s="52"/>
      <c r="AWT69" s="52"/>
      <c r="AWU69" s="52"/>
      <c r="AWV69" s="52"/>
      <c r="AWW69" s="52"/>
      <c r="AWX69" s="52"/>
      <c r="AWY69" s="52"/>
      <c r="AWZ69" s="52"/>
      <c r="AXA69" s="52"/>
      <c r="AXB69" s="52"/>
      <c r="AXC69" s="52"/>
      <c r="AXD69" s="52"/>
      <c r="AXE69" s="52"/>
      <c r="AXF69" s="52"/>
      <c r="AXG69" s="52"/>
      <c r="AXH69" s="52"/>
      <c r="AXI69" s="52"/>
      <c r="AXJ69" s="52"/>
      <c r="AXK69" s="52"/>
      <c r="AXL69" s="52"/>
      <c r="AXM69" s="52"/>
      <c r="AXN69" s="52"/>
      <c r="AXO69" s="52"/>
      <c r="AXP69" s="52"/>
      <c r="AXQ69" s="52"/>
      <c r="AXR69" s="52"/>
      <c r="AXS69" s="52"/>
      <c r="AXT69" s="52"/>
      <c r="AXU69" s="52"/>
      <c r="AXV69" s="52"/>
      <c r="AXW69" s="52"/>
      <c r="AXX69" s="52"/>
      <c r="AXY69" s="52"/>
      <c r="AXZ69" s="52"/>
      <c r="AYA69" s="52"/>
      <c r="AYB69" s="52"/>
      <c r="AYC69" s="52"/>
      <c r="AYD69" s="52"/>
      <c r="AYE69" s="52"/>
      <c r="AYF69" s="52"/>
      <c r="AYG69" s="52"/>
      <c r="AYH69" s="52"/>
      <c r="AYI69" s="52"/>
      <c r="AYJ69" s="52"/>
      <c r="AYK69" s="52"/>
      <c r="AYL69" s="52"/>
      <c r="AYM69" s="52"/>
      <c r="AYN69" s="52"/>
      <c r="AYO69" s="52"/>
      <c r="AYP69" s="52"/>
      <c r="AYQ69" s="52"/>
      <c r="AYR69" s="52"/>
      <c r="AYS69" s="52"/>
      <c r="AYT69" s="52"/>
      <c r="AYU69" s="52"/>
      <c r="AYV69" s="52"/>
      <c r="AYW69" s="52"/>
      <c r="AYX69" s="52"/>
      <c r="AYY69" s="52"/>
      <c r="AYZ69" s="52"/>
      <c r="AZA69" s="52"/>
      <c r="AZB69" s="52"/>
      <c r="AZC69" s="52"/>
      <c r="AZD69" s="52"/>
      <c r="AZE69" s="52"/>
      <c r="AZF69" s="52"/>
      <c r="AZG69" s="52"/>
      <c r="AZH69" s="52"/>
      <c r="AZI69" s="52"/>
      <c r="AZJ69" s="52"/>
      <c r="AZK69" s="52"/>
      <c r="AZL69" s="52"/>
      <c r="AZM69" s="52"/>
      <c r="AZN69" s="52"/>
      <c r="AZO69" s="52"/>
      <c r="AZP69" s="52"/>
      <c r="AZQ69" s="52"/>
      <c r="AZR69" s="52"/>
      <c r="AZS69" s="52"/>
      <c r="AZT69" s="52"/>
      <c r="AZU69" s="52"/>
      <c r="AZV69" s="52"/>
      <c r="AZW69" s="52"/>
      <c r="AZX69" s="52"/>
      <c r="AZY69" s="52"/>
      <c r="AZZ69" s="52"/>
      <c r="BAA69" s="52"/>
      <c r="BAB69" s="52"/>
      <c r="BAC69" s="52"/>
      <c r="BAD69" s="52"/>
      <c r="BAE69" s="52"/>
      <c r="BAF69" s="52"/>
      <c r="BAG69" s="52"/>
      <c r="BAH69" s="52"/>
      <c r="BAI69" s="52"/>
      <c r="BAJ69" s="52"/>
      <c r="BAK69" s="52"/>
      <c r="BAL69" s="52"/>
      <c r="BAM69" s="52"/>
      <c r="BAN69" s="52"/>
      <c r="BAO69" s="52"/>
      <c r="BAP69" s="52"/>
      <c r="BAQ69" s="52"/>
      <c r="BAR69" s="52"/>
      <c r="BAS69" s="52"/>
      <c r="BAT69" s="52"/>
      <c r="BAU69" s="52"/>
      <c r="BAV69" s="52"/>
      <c r="BAW69" s="52"/>
      <c r="BAX69" s="52"/>
      <c r="BAY69" s="52"/>
      <c r="BAZ69" s="52"/>
      <c r="BBA69" s="52"/>
      <c r="BBB69" s="52"/>
      <c r="BBC69" s="52"/>
      <c r="BBD69" s="52"/>
      <c r="BBE69" s="52"/>
      <c r="BBF69" s="52"/>
      <c r="BBG69" s="52"/>
      <c r="BBH69" s="52"/>
      <c r="BBI69" s="52"/>
      <c r="BBJ69" s="52"/>
      <c r="BBK69" s="52"/>
      <c r="BBL69" s="52"/>
      <c r="BBM69" s="52"/>
      <c r="BBN69" s="52"/>
      <c r="BBO69" s="52"/>
      <c r="BBP69" s="52"/>
      <c r="BBQ69" s="52"/>
      <c r="BBR69" s="52"/>
      <c r="BBS69" s="52"/>
      <c r="BBT69" s="52"/>
      <c r="BBU69" s="52"/>
      <c r="BBV69" s="52"/>
      <c r="BBW69" s="52"/>
      <c r="BBX69" s="52"/>
      <c r="BBY69" s="52"/>
      <c r="BBZ69" s="52"/>
      <c r="BCA69" s="52"/>
      <c r="BCB69" s="52"/>
      <c r="BCC69" s="52"/>
      <c r="BCD69" s="52"/>
      <c r="BCE69" s="52"/>
      <c r="BCF69" s="52"/>
      <c r="BCG69" s="52"/>
      <c r="BCH69" s="52"/>
      <c r="BCI69" s="52"/>
      <c r="BCJ69" s="52"/>
      <c r="BCK69" s="52"/>
      <c r="BCL69" s="52"/>
      <c r="BCM69" s="52"/>
      <c r="BCN69" s="52"/>
      <c r="BCO69" s="52"/>
      <c r="BCP69" s="52"/>
      <c r="BCQ69" s="52"/>
      <c r="BCR69" s="52"/>
      <c r="BCS69" s="52"/>
      <c r="BCT69" s="52"/>
      <c r="BCU69" s="52"/>
      <c r="BCV69" s="52"/>
      <c r="BCW69" s="52"/>
      <c r="BCX69" s="52"/>
      <c r="BCY69" s="52"/>
      <c r="BCZ69" s="52"/>
      <c r="BDA69" s="52"/>
      <c r="BDB69" s="52"/>
      <c r="BDC69" s="52"/>
      <c r="BDD69" s="52"/>
      <c r="BDE69" s="52"/>
      <c r="BDF69" s="52"/>
      <c r="BDG69" s="52"/>
      <c r="BDH69" s="52"/>
      <c r="BDI69" s="52"/>
      <c r="BDJ69" s="52"/>
      <c r="BDK69" s="52"/>
      <c r="BDL69" s="52"/>
      <c r="BDM69" s="52"/>
      <c r="BDN69" s="52"/>
      <c r="BDO69" s="52"/>
      <c r="BDP69" s="52"/>
      <c r="BDQ69" s="52"/>
      <c r="BDR69" s="52"/>
      <c r="BDS69" s="52"/>
      <c r="BDT69" s="52"/>
      <c r="BDU69" s="52"/>
      <c r="BDV69" s="52"/>
      <c r="BDW69" s="52"/>
      <c r="BDX69" s="52"/>
      <c r="BDY69" s="52"/>
      <c r="BDZ69" s="52"/>
      <c r="BEA69" s="52"/>
      <c r="BEB69" s="52"/>
      <c r="BEC69" s="52"/>
      <c r="BED69" s="52"/>
      <c r="BEE69" s="52"/>
      <c r="BEF69" s="52"/>
      <c r="BEG69" s="52"/>
      <c r="BEH69" s="52"/>
      <c r="BEI69" s="52"/>
      <c r="BEJ69" s="52"/>
      <c r="BEK69" s="52"/>
      <c r="BEL69" s="52"/>
      <c r="BEM69" s="52"/>
      <c r="BEN69" s="52"/>
      <c r="BEO69" s="52"/>
      <c r="BEP69" s="52"/>
      <c r="BEQ69" s="52"/>
      <c r="BER69" s="52"/>
      <c r="BES69" s="52"/>
      <c r="BET69" s="52"/>
      <c r="BEU69" s="52"/>
      <c r="BEV69" s="52"/>
      <c r="BEW69" s="52"/>
      <c r="BEX69" s="52"/>
      <c r="BEY69" s="52"/>
      <c r="BEZ69" s="52"/>
      <c r="BFA69" s="52"/>
      <c r="BFB69" s="52"/>
      <c r="BFC69" s="52"/>
      <c r="BFD69" s="52"/>
      <c r="BFE69" s="52"/>
      <c r="BFF69" s="52"/>
      <c r="BFG69" s="52"/>
      <c r="BFH69" s="52"/>
      <c r="BFI69" s="52"/>
      <c r="BFJ69" s="52"/>
      <c r="BFK69" s="52"/>
      <c r="BFL69" s="52"/>
      <c r="BFM69" s="52"/>
      <c r="BFN69" s="52"/>
      <c r="BFO69" s="52"/>
      <c r="BFP69" s="52"/>
      <c r="BFQ69" s="52"/>
      <c r="BFR69" s="52"/>
      <c r="BFS69" s="52"/>
      <c r="BFT69" s="52"/>
      <c r="BFU69" s="52"/>
      <c r="BFV69" s="52"/>
      <c r="BFW69" s="52"/>
      <c r="BFX69" s="52"/>
      <c r="BFY69" s="52"/>
      <c r="BFZ69" s="52"/>
      <c r="BGA69" s="52"/>
      <c r="BGB69" s="52"/>
      <c r="BGC69" s="52"/>
      <c r="BGD69" s="52"/>
      <c r="BGE69" s="52"/>
      <c r="BGF69" s="52"/>
      <c r="BGG69" s="52"/>
      <c r="BGH69" s="52"/>
      <c r="BGI69" s="52"/>
      <c r="BGJ69" s="52"/>
      <c r="BGK69" s="52"/>
      <c r="BGL69" s="52"/>
      <c r="BGM69" s="52"/>
      <c r="BGN69" s="52"/>
      <c r="BGO69" s="52"/>
      <c r="BGP69" s="52"/>
      <c r="BGQ69" s="52"/>
      <c r="BGR69" s="52"/>
      <c r="BGS69" s="52"/>
      <c r="BGT69" s="52"/>
      <c r="BGU69" s="52"/>
      <c r="BGV69" s="52"/>
      <c r="BGW69" s="52"/>
      <c r="BGX69" s="52"/>
      <c r="BGY69" s="52"/>
      <c r="BGZ69" s="52"/>
      <c r="BHA69" s="52"/>
      <c r="BHB69" s="52"/>
      <c r="BHC69" s="52"/>
      <c r="BHD69" s="52"/>
      <c r="BHE69" s="52"/>
      <c r="BHF69" s="52"/>
      <c r="BHG69" s="52"/>
      <c r="BHH69" s="52"/>
      <c r="BHI69" s="52"/>
      <c r="BHJ69" s="52"/>
      <c r="BHK69" s="52"/>
      <c r="BHL69" s="52"/>
      <c r="BHM69" s="52"/>
      <c r="BHN69" s="52"/>
      <c r="BHO69" s="52"/>
      <c r="BHP69" s="52"/>
      <c r="BHQ69" s="52"/>
      <c r="BHR69" s="52"/>
      <c r="BHS69" s="52"/>
      <c r="BHT69" s="52"/>
      <c r="BHU69" s="52"/>
      <c r="BHV69" s="52"/>
      <c r="BHW69" s="52"/>
      <c r="BHX69" s="52"/>
      <c r="BHY69" s="52"/>
      <c r="BHZ69" s="52"/>
      <c r="BIA69" s="52"/>
      <c r="BIB69" s="52"/>
      <c r="BIC69" s="52"/>
      <c r="BID69" s="52"/>
      <c r="BIE69" s="52"/>
      <c r="BIF69" s="52"/>
      <c r="BIG69" s="52"/>
      <c r="BIH69" s="52"/>
      <c r="BII69" s="52"/>
      <c r="BIJ69" s="52"/>
      <c r="BIK69" s="52"/>
      <c r="BIL69" s="52"/>
      <c r="BIM69" s="52"/>
      <c r="BIN69" s="52"/>
      <c r="BIO69" s="52"/>
      <c r="BIP69" s="52"/>
      <c r="BIQ69" s="52"/>
      <c r="BIR69" s="52"/>
      <c r="BIS69" s="52"/>
      <c r="BIT69" s="52"/>
      <c r="BIU69" s="52"/>
      <c r="BIV69" s="52"/>
      <c r="BIW69" s="52"/>
      <c r="BIX69" s="52"/>
      <c r="BIY69" s="52"/>
      <c r="BIZ69" s="52"/>
      <c r="BJA69" s="52"/>
      <c r="BJB69" s="52"/>
      <c r="BJC69" s="52"/>
      <c r="BJD69" s="52"/>
      <c r="BJE69" s="52"/>
      <c r="BJF69" s="52"/>
      <c r="BJG69" s="52"/>
      <c r="BJH69" s="52"/>
      <c r="BJI69" s="52"/>
      <c r="BJJ69" s="52"/>
      <c r="BJK69" s="52"/>
      <c r="BJL69" s="52"/>
      <c r="BJM69" s="52"/>
      <c r="BJN69" s="52"/>
      <c r="BJO69" s="52"/>
      <c r="BJP69" s="52"/>
      <c r="BJQ69" s="52"/>
      <c r="BJR69" s="52"/>
      <c r="BJS69" s="52"/>
      <c r="BJT69" s="52"/>
      <c r="BJU69" s="52"/>
      <c r="BJV69" s="52"/>
      <c r="BJW69" s="52"/>
      <c r="BJX69" s="52"/>
      <c r="BJY69" s="52"/>
      <c r="BJZ69" s="52"/>
      <c r="BKA69" s="52"/>
      <c r="BKB69" s="52"/>
      <c r="BKC69" s="52"/>
      <c r="BKD69" s="52"/>
      <c r="BKE69" s="52"/>
      <c r="BKF69" s="52"/>
      <c r="BKG69" s="52"/>
      <c r="BKH69" s="52"/>
      <c r="BKI69" s="52"/>
      <c r="BKJ69" s="52"/>
      <c r="BKK69" s="52"/>
      <c r="BKL69" s="52"/>
      <c r="BKM69" s="52"/>
      <c r="BKN69" s="52"/>
      <c r="BKO69" s="52"/>
      <c r="BKP69" s="52"/>
      <c r="BKQ69" s="52"/>
      <c r="BKR69" s="52"/>
      <c r="BKS69" s="52"/>
      <c r="BKT69" s="52"/>
      <c r="BKU69" s="52"/>
      <c r="BKV69" s="52"/>
      <c r="BKW69" s="52"/>
      <c r="BKX69" s="52"/>
      <c r="BKY69" s="52"/>
      <c r="BKZ69" s="52"/>
      <c r="BLA69" s="52"/>
      <c r="BLB69" s="52"/>
      <c r="BLC69" s="52"/>
      <c r="BLD69" s="52"/>
      <c r="BLE69" s="52"/>
      <c r="BLF69" s="52"/>
      <c r="BLG69" s="52"/>
      <c r="BLH69" s="52"/>
      <c r="BLI69" s="52"/>
      <c r="BLJ69" s="52"/>
      <c r="BLK69" s="52"/>
      <c r="BLL69" s="52"/>
      <c r="BLM69" s="52"/>
      <c r="BLN69" s="52"/>
      <c r="BLO69" s="52"/>
      <c r="BLP69" s="52"/>
      <c r="BLQ69" s="52"/>
      <c r="BLR69" s="52"/>
      <c r="BLS69" s="52"/>
      <c r="BLT69" s="52"/>
      <c r="BLU69" s="52"/>
      <c r="BLV69" s="52"/>
      <c r="BLW69" s="52"/>
      <c r="BLX69" s="52"/>
      <c r="BLY69" s="52"/>
      <c r="BLZ69" s="52"/>
      <c r="BMA69" s="52"/>
      <c r="BMB69" s="52"/>
      <c r="BMC69" s="52"/>
      <c r="BMD69" s="52"/>
      <c r="BME69" s="52"/>
      <c r="BMF69" s="52"/>
      <c r="BMG69" s="52"/>
      <c r="BMH69" s="52"/>
      <c r="BMI69" s="52"/>
      <c r="BMJ69" s="52"/>
      <c r="BMK69" s="52"/>
      <c r="BML69" s="52"/>
      <c r="BMM69" s="52"/>
      <c r="BMN69" s="52"/>
      <c r="BMO69" s="52"/>
      <c r="BMP69" s="52"/>
      <c r="BMQ69" s="52"/>
      <c r="BMR69" s="52"/>
      <c r="BMS69" s="52"/>
      <c r="BMT69" s="52"/>
      <c r="BMU69" s="52"/>
      <c r="BMV69" s="52"/>
      <c r="BMW69" s="52"/>
      <c r="BMX69" s="52"/>
      <c r="BMY69" s="52"/>
      <c r="BMZ69" s="52"/>
      <c r="BNA69" s="52"/>
      <c r="BNB69" s="52"/>
      <c r="BNC69" s="52"/>
      <c r="BND69" s="52"/>
      <c r="BNE69" s="52"/>
      <c r="BNF69" s="52"/>
      <c r="BNG69" s="52"/>
      <c r="BNH69" s="52"/>
      <c r="BNI69" s="52"/>
      <c r="BNJ69" s="52"/>
      <c r="BNK69" s="52"/>
      <c r="BNL69" s="52"/>
      <c r="BNM69" s="52"/>
      <c r="BNN69" s="52"/>
      <c r="BNO69" s="52"/>
      <c r="BNP69" s="52"/>
      <c r="BNQ69" s="52"/>
      <c r="BNR69" s="52"/>
      <c r="BNS69" s="52"/>
      <c r="BNT69" s="52"/>
      <c r="BNU69" s="52"/>
      <c r="BNV69" s="52"/>
      <c r="BNW69" s="52"/>
      <c r="BNX69" s="52"/>
      <c r="BNY69" s="52"/>
      <c r="BNZ69" s="52"/>
      <c r="BOA69" s="52"/>
      <c r="BOB69" s="52"/>
      <c r="BOC69" s="52"/>
      <c r="BOD69" s="52"/>
      <c r="BOE69" s="52"/>
      <c r="BOF69" s="52"/>
      <c r="BOG69" s="52"/>
      <c r="BOH69" s="52"/>
      <c r="BOI69" s="52"/>
      <c r="BOJ69" s="52"/>
      <c r="BOK69" s="52"/>
      <c r="BOL69" s="52"/>
      <c r="BOM69" s="52"/>
      <c r="BON69" s="52"/>
      <c r="BOO69" s="52"/>
      <c r="BOP69" s="52"/>
      <c r="BOQ69" s="52"/>
    </row>
    <row r="70" spans="1:1759" s="25" customFormat="1" ht="33.6" customHeight="1" x14ac:dyDescent="0.2">
      <c r="A70" s="6"/>
      <c r="B70" s="6"/>
      <c r="C70" s="6"/>
      <c r="D70" s="7"/>
      <c r="E70" s="26" t="s">
        <v>18</v>
      </c>
      <c r="F70" s="12" t="s">
        <v>43</v>
      </c>
      <c r="G70" s="17">
        <v>7491775</v>
      </c>
      <c r="H70" s="12">
        <f>200000+1500000+500000</f>
        <v>2200000</v>
      </c>
      <c r="I70" s="12"/>
      <c r="J70" s="12">
        <f t="shared" si="18"/>
        <v>2200000</v>
      </c>
      <c r="K70" s="68">
        <v>32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  <c r="JB70" s="52"/>
      <c r="JC70" s="52"/>
      <c r="JD70" s="52"/>
      <c r="JE70" s="52"/>
      <c r="JF70" s="52"/>
      <c r="JG70" s="52"/>
      <c r="JH70" s="52"/>
      <c r="JI70" s="52"/>
      <c r="JJ70" s="52"/>
      <c r="JK70" s="52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JV70" s="52"/>
      <c r="JW70" s="52"/>
      <c r="JX70" s="52"/>
      <c r="JY70" s="52"/>
      <c r="JZ70" s="52"/>
      <c r="KA70" s="52"/>
      <c r="KB70" s="52"/>
      <c r="KC70" s="52"/>
      <c r="KD70" s="52"/>
      <c r="KE70" s="52"/>
      <c r="KF70" s="52"/>
      <c r="KG70" s="52"/>
      <c r="KH70" s="52"/>
      <c r="KI70" s="52"/>
      <c r="KJ70" s="52"/>
      <c r="KK70" s="52"/>
      <c r="KL70" s="52"/>
      <c r="KM70" s="52"/>
      <c r="KN70" s="52"/>
      <c r="KO70" s="52"/>
      <c r="KP70" s="52"/>
      <c r="KQ70" s="52"/>
      <c r="KR70" s="52"/>
      <c r="KS70" s="52"/>
      <c r="KT70" s="52"/>
      <c r="KU70" s="52"/>
      <c r="KV70" s="52"/>
      <c r="KW70" s="52"/>
      <c r="KX70" s="52"/>
      <c r="KY70" s="52"/>
      <c r="KZ70" s="52"/>
      <c r="LA70" s="52"/>
      <c r="LB70" s="52"/>
      <c r="LC70" s="52"/>
      <c r="LD70" s="52"/>
      <c r="LE70" s="52"/>
      <c r="LF70" s="52"/>
      <c r="LG70" s="52"/>
      <c r="LH70" s="52"/>
      <c r="LI70" s="52"/>
      <c r="LJ70" s="52"/>
      <c r="LK70" s="52"/>
      <c r="LL70" s="52"/>
      <c r="LM70" s="52"/>
      <c r="LN70" s="52"/>
      <c r="LO70" s="52"/>
      <c r="LP70" s="52"/>
      <c r="LQ70" s="52"/>
      <c r="LR70" s="52"/>
      <c r="LS70" s="52"/>
      <c r="LT70" s="52"/>
      <c r="LU70" s="52"/>
      <c r="LV70" s="52"/>
      <c r="LW70" s="52"/>
      <c r="LX70" s="52"/>
      <c r="LY70" s="52"/>
      <c r="LZ70" s="52"/>
      <c r="MA70" s="52"/>
      <c r="MB70" s="52"/>
      <c r="MC70" s="52"/>
      <c r="MD70" s="52"/>
      <c r="ME70" s="52"/>
      <c r="MF70" s="52"/>
      <c r="MG70" s="52"/>
      <c r="MH70" s="52"/>
      <c r="MI70" s="52"/>
      <c r="MJ70" s="52"/>
      <c r="MK70" s="52"/>
      <c r="ML70" s="52"/>
      <c r="MM70" s="52"/>
      <c r="MN70" s="52"/>
      <c r="MO70" s="52"/>
      <c r="MP70" s="52"/>
      <c r="MQ70" s="52"/>
      <c r="MR70" s="52"/>
      <c r="MS70" s="52"/>
      <c r="MT70" s="52"/>
      <c r="MU70" s="52"/>
      <c r="MV70" s="52"/>
      <c r="MW70" s="52"/>
      <c r="MX70" s="52"/>
      <c r="MY70" s="52"/>
      <c r="MZ70" s="52"/>
      <c r="NA70" s="52"/>
      <c r="NB70" s="52"/>
      <c r="NC70" s="52"/>
      <c r="ND70" s="52"/>
      <c r="NE70" s="52"/>
      <c r="NF70" s="52"/>
      <c r="NG70" s="52"/>
      <c r="NH70" s="52"/>
      <c r="NI70" s="52"/>
      <c r="NJ70" s="52"/>
      <c r="NK70" s="52"/>
      <c r="NL70" s="52"/>
      <c r="NM70" s="52"/>
      <c r="NN70" s="52"/>
      <c r="NO70" s="52"/>
      <c r="NP70" s="52"/>
      <c r="NQ70" s="52"/>
      <c r="NR70" s="52"/>
      <c r="NS70" s="52"/>
      <c r="NT70" s="52"/>
      <c r="NU70" s="52"/>
      <c r="NV70" s="52"/>
      <c r="NW70" s="52"/>
      <c r="NX70" s="52"/>
      <c r="NY70" s="52"/>
      <c r="NZ70" s="52"/>
      <c r="OA70" s="52"/>
      <c r="OB70" s="52"/>
      <c r="OC70" s="52"/>
      <c r="OD70" s="52"/>
      <c r="OE70" s="52"/>
      <c r="OF70" s="52"/>
      <c r="OG70" s="52"/>
      <c r="OH70" s="52"/>
      <c r="OI70" s="52"/>
      <c r="OJ70" s="52"/>
      <c r="OK70" s="52"/>
      <c r="OL70" s="52"/>
      <c r="OM70" s="52"/>
      <c r="ON70" s="52"/>
      <c r="OO70" s="52"/>
      <c r="OP70" s="52"/>
      <c r="OQ70" s="52"/>
      <c r="OR70" s="52"/>
      <c r="OS70" s="52"/>
      <c r="OT70" s="52"/>
      <c r="OU70" s="52"/>
      <c r="OV70" s="52"/>
      <c r="OW70" s="52"/>
      <c r="OX70" s="52"/>
      <c r="OY70" s="52"/>
      <c r="OZ70" s="52"/>
      <c r="PA70" s="52"/>
      <c r="PB70" s="52"/>
      <c r="PC70" s="52"/>
      <c r="PD70" s="52"/>
      <c r="PE70" s="52"/>
      <c r="PF70" s="52"/>
      <c r="PG70" s="52"/>
      <c r="PH70" s="52"/>
      <c r="PI70" s="52"/>
      <c r="PJ70" s="52"/>
      <c r="PK70" s="52"/>
      <c r="PL70" s="52"/>
      <c r="PM70" s="52"/>
      <c r="PN70" s="52"/>
      <c r="PO70" s="52"/>
      <c r="PP70" s="52"/>
      <c r="PQ70" s="52"/>
      <c r="PR70" s="52"/>
      <c r="PS70" s="52"/>
      <c r="PT70" s="52"/>
      <c r="PU70" s="52"/>
      <c r="PV70" s="52"/>
      <c r="PW70" s="52"/>
      <c r="PX70" s="52"/>
      <c r="PY70" s="52"/>
      <c r="PZ70" s="52"/>
      <c r="QA70" s="52"/>
      <c r="QB70" s="52"/>
      <c r="QC70" s="52"/>
      <c r="QD70" s="52"/>
      <c r="QE70" s="52"/>
      <c r="QF70" s="52"/>
      <c r="QG70" s="52"/>
      <c r="QH70" s="52"/>
      <c r="QI70" s="52"/>
      <c r="QJ70" s="52"/>
      <c r="QK70" s="52"/>
      <c r="QL70" s="52"/>
      <c r="QM70" s="52"/>
      <c r="QN70" s="52"/>
      <c r="QO70" s="52"/>
      <c r="QP70" s="52"/>
      <c r="QQ70" s="52"/>
      <c r="QR70" s="52"/>
      <c r="QS70" s="52"/>
      <c r="QT70" s="52"/>
      <c r="QU70" s="52"/>
      <c r="QV70" s="52"/>
      <c r="QW70" s="52"/>
      <c r="QX70" s="52"/>
      <c r="QY70" s="52"/>
      <c r="QZ70" s="52"/>
      <c r="RA70" s="52"/>
      <c r="RB70" s="52"/>
      <c r="RC70" s="52"/>
      <c r="RD70" s="52"/>
      <c r="RE70" s="52"/>
      <c r="RF70" s="52"/>
      <c r="RG70" s="52"/>
      <c r="RH70" s="52"/>
      <c r="RI70" s="52"/>
      <c r="RJ70" s="52"/>
      <c r="RK70" s="52"/>
      <c r="RL70" s="52"/>
      <c r="RM70" s="52"/>
      <c r="RN70" s="52"/>
      <c r="RO70" s="52"/>
      <c r="RP70" s="52"/>
      <c r="RQ70" s="52"/>
      <c r="RR70" s="52"/>
      <c r="RS70" s="52"/>
      <c r="RT70" s="52"/>
      <c r="RU70" s="52"/>
      <c r="RV70" s="52"/>
      <c r="RW70" s="52"/>
      <c r="RX70" s="52"/>
      <c r="RY70" s="52"/>
      <c r="RZ70" s="52"/>
      <c r="SA70" s="52"/>
      <c r="SB70" s="52"/>
      <c r="SC70" s="52"/>
      <c r="SD70" s="52"/>
      <c r="SE70" s="52"/>
      <c r="SF70" s="52"/>
      <c r="SG70" s="52"/>
      <c r="SH70" s="52"/>
      <c r="SI70" s="52"/>
      <c r="SJ70" s="52"/>
      <c r="SK70" s="52"/>
      <c r="SL70" s="52"/>
      <c r="SM70" s="52"/>
      <c r="SN70" s="52"/>
      <c r="SO70" s="52"/>
      <c r="SP70" s="52"/>
      <c r="SQ70" s="52"/>
      <c r="SR70" s="52"/>
      <c r="SS70" s="52"/>
      <c r="ST70" s="52"/>
      <c r="SU70" s="52"/>
      <c r="SV70" s="52"/>
      <c r="SW70" s="52"/>
      <c r="SX70" s="52"/>
      <c r="SY70" s="52"/>
      <c r="SZ70" s="52"/>
      <c r="TA70" s="52"/>
      <c r="TB70" s="52"/>
      <c r="TC70" s="52"/>
      <c r="TD70" s="52"/>
      <c r="TE70" s="52"/>
      <c r="TF70" s="52"/>
      <c r="TG70" s="52"/>
      <c r="TH70" s="52"/>
      <c r="TI70" s="52"/>
      <c r="TJ70" s="52"/>
      <c r="TK70" s="52"/>
      <c r="TL70" s="52"/>
      <c r="TM70" s="52"/>
      <c r="TN70" s="52"/>
      <c r="TO70" s="52"/>
      <c r="TP70" s="52"/>
      <c r="TQ70" s="52"/>
      <c r="TR70" s="52"/>
      <c r="TS70" s="52"/>
      <c r="TT70" s="52"/>
      <c r="TU70" s="52"/>
      <c r="TV70" s="52"/>
      <c r="TW70" s="52"/>
      <c r="TX70" s="52"/>
      <c r="TY70" s="52"/>
      <c r="TZ70" s="52"/>
      <c r="UA70" s="52"/>
      <c r="UB70" s="52"/>
      <c r="UC70" s="52"/>
      <c r="UD70" s="52"/>
      <c r="UE70" s="52"/>
      <c r="UF70" s="52"/>
      <c r="UG70" s="52"/>
      <c r="UH70" s="52"/>
      <c r="UI70" s="52"/>
      <c r="UJ70" s="52"/>
      <c r="UK70" s="52"/>
      <c r="UL70" s="52"/>
      <c r="UM70" s="52"/>
      <c r="UN70" s="52"/>
      <c r="UO70" s="52"/>
      <c r="UP70" s="52"/>
      <c r="UQ70" s="52"/>
      <c r="UR70" s="52"/>
      <c r="US70" s="52"/>
      <c r="UT70" s="52"/>
      <c r="UU70" s="52"/>
      <c r="UV70" s="52"/>
      <c r="UW70" s="52"/>
      <c r="UX70" s="52"/>
      <c r="UY70" s="52"/>
      <c r="UZ70" s="52"/>
      <c r="VA70" s="52"/>
      <c r="VB70" s="52"/>
      <c r="VC70" s="52"/>
      <c r="VD70" s="52"/>
      <c r="VE70" s="52"/>
      <c r="VF70" s="52"/>
      <c r="VG70" s="52"/>
      <c r="VH70" s="52"/>
      <c r="VI70" s="52"/>
      <c r="VJ70" s="52"/>
      <c r="VK70" s="52"/>
      <c r="VL70" s="52"/>
      <c r="VM70" s="52"/>
      <c r="VN70" s="52"/>
      <c r="VO70" s="52"/>
      <c r="VP70" s="52"/>
      <c r="VQ70" s="52"/>
      <c r="VR70" s="52"/>
      <c r="VS70" s="52"/>
      <c r="VT70" s="52"/>
      <c r="VU70" s="52"/>
      <c r="VV70" s="52"/>
      <c r="VW70" s="52"/>
      <c r="VX70" s="52"/>
      <c r="VY70" s="52"/>
      <c r="VZ70" s="52"/>
      <c r="WA70" s="52"/>
      <c r="WB70" s="52"/>
      <c r="WC70" s="52"/>
      <c r="WD70" s="52"/>
      <c r="WE70" s="52"/>
      <c r="WF70" s="52"/>
      <c r="WG70" s="52"/>
      <c r="WH70" s="52"/>
      <c r="WI70" s="52"/>
      <c r="WJ70" s="52"/>
      <c r="WK70" s="52"/>
      <c r="WL70" s="52"/>
      <c r="WM70" s="52"/>
      <c r="WN70" s="52"/>
      <c r="WO70" s="52"/>
      <c r="WP70" s="52"/>
      <c r="WQ70" s="52"/>
      <c r="WR70" s="52"/>
      <c r="WS70" s="52"/>
      <c r="WT70" s="52"/>
      <c r="WU70" s="52"/>
      <c r="WV70" s="52"/>
      <c r="WW70" s="52"/>
      <c r="WX70" s="52"/>
      <c r="WY70" s="52"/>
      <c r="WZ70" s="52"/>
      <c r="XA70" s="52"/>
      <c r="XB70" s="52"/>
      <c r="XC70" s="52"/>
      <c r="XD70" s="52"/>
      <c r="XE70" s="52"/>
      <c r="XF70" s="52"/>
      <c r="XG70" s="52"/>
      <c r="XH70" s="52"/>
      <c r="XI70" s="52"/>
      <c r="XJ70" s="52"/>
      <c r="XK70" s="52"/>
      <c r="XL70" s="52"/>
      <c r="XM70" s="52"/>
      <c r="XN70" s="52"/>
      <c r="XO70" s="52"/>
      <c r="XP70" s="52"/>
      <c r="XQ70" s="52"/>
      <c r="XR70" s="52"/>
      <c r="XS70" s="52"/>
      <c r="XT70" s="52"/>
      <c r="XU70" s="52"/>
      <c r="XV70" s="52"/>
      <c r="XW70" s="52"/>
      <c r="XX70" s="52"/>
      <c r="XY70" s="52"/>
      <c r="XZ70" s="52"/>
      <c r="YA70" s="52"/>
      <c r="YB70" s="52"/>
      <c r="YC70" s="52"/>
      <c r="YD70" s="52"/>
      <c r="YE70" s="52"/>
      <c r="YF70" s="52"/>
      <c r="YG70" s="52"/>
      <c r="YH70" s="52"/>
      <c r="YI70" s="52"/>
      <c r="YJ70" s="52"/>
      <c r="YK70" s="52"/>
      <c r="YL70" s="52"/>
      <c r="YM70" s="52"/>
      <c r="YN70" s="52"/>
      <c r="YO70" s="52"/>
      <c r="YP70" s="52"/>
      <c r="YQ70" s="52"/>
      <c r="YR70" s="52"/>
      <c r="YS70" s="52"/>
      <c r="YT70" s="52"/>
      <c r="YU70" s="52"/>
      <c r="YV70" s="52"/>
      <c r="YW70" s="52"/>
      <c r="YX70" s="52"/>
      <c r="YY70" s="52"/>
      <c r="YZ70" s="52"/>
      <c r="ZA70" s="52"/>
      <c r="ZB70" s="52"/>
      <c r="ZC70" s="52"/>
      <c r="ZD70" s="52"/>
      <c r="ZE70" s="52"/>
      <c r="ZF70" s="52"/>
      <c r="ZG70" s="52"/>
      <c r="ZH70" s="52"/>
      <c r="ZI70" s="52"/>
      <c r="ZJ70" s="52"/>
      <c r="ZK70" s="52"/>
      <c r="ZL70" s="52"/>
      <c r="ZM70" s="52"/>
      <c r="ZN70" s="52"/>
      <c r="ZO70" s="52"/>
      <c r="ZP70" s="52"/>
      <c r="ZQ70" s="52"/>
      <c r="ZR70" s="52"/>
      <c r="ZS70" s="52"/>
      <c r="ZT70" s="52"/>
      <c r="ZU70" s="52"/>
      <c r="ZV70" s="52"/>
      <c r="ZW70" s="52"/>
      <c r="ZX70" s="52"/>
      <c r="ZY70" s="52"/>
      <c r="ZZ70" s="52"/>
      <c r="AAA70" s="52"/>
      <c r="AAB70" s="52"/>
      <c r="AAC70" s="52"/>
      <c r="AAD70" s="52"/>
      <c r="AAE70" s="52"/>
      <c r="AAF70" s="52"/>
      <c r="AAG70" s="52"/>
      <c r="AAH70" s="52"/>
      <c r="AAI70" s="52"/>
      <c r="AAJ70" s="52"/>
      <c r="AAK70" s="52"/>
      <c r="AAL70" s="52"/>
      <c r="AAM70" s="52"/>
      <c r="AAN70" s="52"/>
      <c r="AAO70" s="52"/>
      <c r="AAP70" s="52"/>
      <c r="AAQ70" s="52"/>
      <c r="AAR70" s="52"/>
      <c r="AAS70" s="52"/>
      <c r="AAT70" s="52"/>
      <c r="AAU70" s="52"/>
      <c r="AAV70" s="52"/>
      <c r="AAW70" s="52"/>
      <c r="AAX70" s="52"/>
      <c r="AAY70" s="52"/>
      <c r="AAZ70" s="52"/>
      <c r="ABA70" s="52"/>
      <c r="ABB70" s="52"/>
      <c r="ABC70" s="52"/>
      <c r="ABD70" s="52"/>
      <c r="ABE70" s="52"/>
      <c r="ABF70" s="52"/>
      <c r="ABG70" s="52"/>
      <c r="ABH70" s="52"/>
      <c r="ABI70" s="52"/>
      <c r="ABJ70" s="52"/>
      <c r="ABK70" s="52"/>
      <c r="ABL70" s="52"/>
      <c r="ABM70" s="52"/>
      <c r="ABN70" s="52"/>
      <c r="ABO70" s="52"/>
      <c r="ABP70" s="52"/>
      <c r="ABQ70" s="52"/>
      <c r="ABR70" s="52"/>
      <c r="ABS70" s="52"/>
      <c r="ABT70" s="52"/>
      <c r="ABU70" s="52"/>
      <c r="ABV70" s="52"/>
      <c r="ABW70" s="52"/>
      <c r="ABX70" s="52"/>
      <c r="ABY70" s="52"/>
      <c r="ABZ70" s="52"/>
      <c r="ACA70" s="52"/>
      <c r="ACB70" s="52"/>
      <c r="ACC70" s="52"/>
      <c r="ACD70" s="52"/>
      <c r="ACE70" s="52"/>
      <c r="ACF70" s="52"/>
      <c r="ACG70" s="52"/>
      <c r="ACH70" s="52"/>
      <c r="ACI70" s="52"/>
      <c r="ACJ70" s="52"/>
      <c r="ACK70" s="52"/>
      <c r="ACL70" s="52"/>
      <c r="ACM70" s="52"/>
      <c r="ACN70" s="52"/>
      <c r="ACO70" s="52"/>
      <c r="ACP70" s="52"/>
      <c r="ACQ70" s="52"/>
      <c r="ACR70" s="52"/>
      <c r="ACS70" s="52"/>
      <c r="ACT70" s="52"/>
      <c r="ACU70" s="52"/>
      <c r="ACV70" s="52"/>
      <c r="ACW70" s="52"/>
      <c r="ACX70" s="52"/>
      <c r="ACY70" s="52"/>
      <c r="ACZ70" s="52"/>
      <c r="ADA70" s="52"/>
      <c r="ADB70" s="52"/>
      <c r="ADC70" s="52"/>
      <c r="ADD70" s="52"/>
      <c r="ADE70" s="52"/>
      <c r="ADF70" s="52"/>
      <c r="ADG70" s="52"/>
      <c r="ADH70" s="52"/>
      <c r="ADI70" s="52"/>
      <c r="ADJ70" s="52"/>
      <c r="ADK70" s="52"/>
      <c r="ADL70" s="52"/>
      <c r="ADM70" s="52"/>
      <c r="ADN70" s="52"/>
      <c r="ADO70" s="52"/>
      <c r="ADP70" s="52"/>
      <c r="ADQ70" s="52"/>
      <c r="ADR70" s="52"/>
      <c r="ADS70" s="52"/>
      <c r="ADT70" s="52"/>
      <c r="ADU70" s="52"/>
      <c r="ADV70" s="52"/>
      <c r="ADW70" s="52"/>
      <c r="ADX70" s="52"/>
      <c r="ADY70" s="52"/>
      <c r="ADZ70" s="52"/>
      <c r="AEA70" s="52"/>
      <c r="AEB70" s="52"/>
      <c r="AEC70" s="52"/>
      <c r="AED70" s="52"/>
      <c r="AEE70" s="52"/>
      <c r="AEF70" s="52"/>
      <c r="AEG70" s="52"/>
      <c r="AEH70" s="52"/>
      <c r="AEI70" s="52"/>
      <c r="AEJ70" s="52"/>
      <c r="AEK70" s="52"/>
      <c r="AEL70" s="52"/>
      <c r="AEM70" s="52"/>
      <c r="AEN70" s="52"/>
      <c r="AEO70" s="52"/>
      <c r="AEP70" s="52"/>
      <c r="AEQ70" s="52"/>
      <c r="AER70" s="52"/>
      <c r="AES70" s="52"/>
      <c r="AET70" s="52"/>
      <c r="AEU70" s="52"/>
      <c r="AEV70" s="52"/>
      <c r="AEW70" s="52"/>
      <c r="AEX70" s="52"/>
      <c r="AEY70" s="52"/>
      <c r="AEZ70" s="52"/>
      <c r="AFA70" s="52"/>
      <c r="AFB70" s="52"/>
      <c r="AFC70" s="52"/>
      <c r="AFD70" s="52"/>
      <c r="AFE70" s="52"/>
      <c r="AFF70" s="52"/>
      <c r="AFG70" s="52"/>
      <c r="AFH70" s="52"/>
      <c r="AFI70" s="52"/>
      <c r="AFJ70" s="52"/>
      <c r="AFK70" s="52"/>
      <c r="AFL70" s="52"/>
      <c r="AFM70" s="52"/>
      <c r="AFN70" s="52"/>
      <c r="AFO70" s="52"/>
      <c r="AFP70" s="52"/>
      <c r="AFQ70" s="52"/>
      <c r="AFR70" s="52"/>
      <c r="AFS70" s="52"/>
      <c r="AFT70" s="52"/>
      <c r="AFU70" s="52"/>
      <c r="AFV70" s="52"/>
      <c r="AFW70" s="52"/>
      <c r="AFX70" s="52"/>
      <c r="AFY70" s="52"/>
      <c r="AFZ70" s="52"/>
      <c r="AGA70" s="52"/>
      <c r="AGB70" s="52"/>
      <c r="AGC70" s="52"/>
      <c r="AGD70" s="52"/>
      <c r="AGE70" s="52"/>
      <c r="AGF70" s="52"/>
      <c r="AGG70" s="52"/>
      <c r="AGH70" s="52"/>
      <c r="AGI70" s="52"/>
      <c r="AGJ70" s="52"/>
      <c r="AGK70" s="52"/>
      <c r="AGL70" s="52"/>
      <c r="AGM70" s="52"/>
      <c r="AGN70" s="52"/>
      <c r="AGO70" s="52"/>
      <c r="AGP70" s="52"/>
      <c r="AGQ70" s="52"/>
      <c r="AGR70" s="52"/>
      <c r="AGS70" s="52"/>
      <c r="AGT70" s="52"/>
      <c r="AGU70" s="52"/>
      <c r="AGV70" s="52"/>
      <c r="AGW70" s="52"/>
      <c r="AGX70" s="52"/>
      <c r="AGY70" s="52"/>
      <c r="AGZ70" s="52"/>
      <c r="AHA70" s="52"/>
      <c r="AHB70" s="52"/>
      <c r="AHC70" s="52"/>
      <c r="AHD70" s="52"/>
      <c r="AHE70" s="52"/>
      <c r="AHF70" s="52"/>
      <c r="AHG70" s="52"/>
      <c r="AHH70" s="52"/>
      <c r="AHI70" s="52"/>
      <c r="AHJ70" s="52"/>
      <c r="AHK70" s="52"/>
      <c r="AHL70" s="52"/>
      <c r="AHM70" s="52"/>
      <c r="AHN70" s="52"/>
      <c r="AHO70" s="52"/>
      <c r="AHP70" s="52"/>
      <c r="AHQ70" s="52"/>
      <c r="AHR70" s="52"/>
      <c r="AHS70" s="52"/>
      <c r="AHT70" s="52"/>
      <c r="AHU70" s="52"/>
      <c r="AHV70" s="52"/>
      <c r="AHW70" s="52"/>
      <c r="AHX70" s="52"/>
      <c r="AHY70" s="52"/>
      <c r="AHZ70" s="52"/>
      <c r="AIA70" s="52"/>
      <c r="AIB70" s="52"/>
      <c r="AIC70" s="52"/>
      <c r="AID70" s="52"/>
      <c r="AIE70" s="52"/>
      <c r="AIF70" s="52"/>
      <c r="AIG70" s="52"/>
      <c r="AIH70" s="52"/>
      <c r="AII70" s="52"/>
      <c r="AIJ70" s="52"/>
      <c r="AIK70" s="52"/>
      <c r="AIL70" s="52"/>
      <c r="AIM70" s="52"/>
      <c r="AIN70" s="52"/>
      <c r="AIO70" s="52"/>
      <c r="AIP70" s="52"/>
      <c r="AIQ70" s="52"/>
      <c r="AIR70" s="52"/>
      <c r="AIS70" s="52"/>
      <c r="AIT70" s="52"/>
      <c r="AIU70" s="52"/>
      <c r="AIV70" s="52"/>
      <c r="AIW70" s="52"/>
      <c r="AIX70" s="52"/>
      <c r="AIY70" s="52"/>
      <c r="AIZ70" s="52"/>
      <c r="AJA70" s="52"/>
      <c r="AJB70" s="52"/>
      <c r="AJC70" s="52"/>
      <c r="AJD70" s="52"/>
      <c r="AJE70" s="52"/>
      <c r="AJF70" s="52"/>
      <c r="AJG70" s="52"/>
      <c r="AJH70" s="52"/>
      <c r="AJI70" s="52"/>
      <c r="AJJ70" s="52"/>
      <c r="AJK70" s="52"/>
      <c r="AJL70" s="52"/>
      <c r="AJM70" s="52"/>
      <c r="AJN70" s="52"/>
      <c r="AJO70" s="52"/>
      <c r="AJP70" s="52"/>
      <c r="AJQ70" s="52"/>
      <c r="AJR70" s="52"/>
      <c r="AJS70" s="52"/>
      <c r="AJT70" s="52"/>
      <c r="AJU70" s="52"/>
      <c r="AJV70" s="52"/>
      <c r="AJW70" s="52"/>
      <c r="AJX70" s="52"/>
      <c r="AJY70" s="52"/>
      <c r="AJZ70" s="52"/>
      <c r="AKA70" s="52"/>
      <c r="AKB70" s="52"/>
      <c r="AKC70" s="52"/>
      <c r="AKD70" s="52"/>
      <c r="AKE70" s="52"/>
      <c r="AKF70" s="52"/>
      <c r="AKG70" s="52"/>
      <c r="AKH70" s="52"/>
      <c r="AKI70" s="52"/>
      <c r="AKJ70" s="52"/>
      <c r="AKK70" s="52"/>
      <c r="AKL70" s="52"/>
      <c r="AKM70" s="52"/>
      <c r="AKN70" s="52"/>
      <c r="AKO70" s="52"/>
      <c r="AKP70" s="52"/>
      <c r="AKQ70" s="52"/>
      <c r="AKR70" s="52"/>
      <c r="AKS70" s="52"/>
      <c r="AKT70" s="52"/>
      <c r="AKU70" s="52"/>
      <c r="AKV70" s="52"/>
      <c r="AKW70" s="52"/>
      <c r="AKX70" s="52"/>
      <c r="AKY70" s="52"/>
      <c r="AKZ70" s="52"/>
      <c r="ALA70" s="52"/>
      <c r="ALB70" s="52"/>
      <c r="ALC70" s="52"/>
      <c r="ALD70" s="52"/>
      <c r="ALE70" s="52"/>
      <c r="ALF70" s="52"/>
      <c r="ALG70" s="52"/>
      <c r="ALH70" s="52"/>
      <c r="ALI70" s="52"/>
      <c r="ALJ70" s="52"/>
      <c r="ALK70" s="52"/>
      <c r="ALL70" s="52"/>
      <c r="ALM70" s="52"/>
      <c r="ALN70" s="52"/>
      <c r="ALO70" s="52"/>
      <c r="ALP70" s="52"/>
      <c r="ALQ70" s="52"/>
      <c r="ALR70" s="52"/>
      <c r="ALS70" s="52"/>
      <c r="ALT70" s="52"/>
      <c r="ALU70" s="52"/>
      <c r="ALV70" s="52"/>
      <c r="ALW70" s="52"/>
      <c r="ALX70" s="52"/>
      <c r="ALY70" s="52"/>
      <c r="ALZ70" s="52"/>
      <c r="AMA70" s="52"/>
      <c r="AMB70" s="52"/>
      <c r="AMC70" s="52"/>
      <c r="AMD70" s="52"/>
      <c r="AME70" s="52"/>
      <c r="AMF70" s="52"/>
      <c r="AMG70" s="52"/>
      <c r="AMH70" s="52"/>
      <c r="AMI70" s="52"/>
      <c r="AMJ70" s="52"/>
      <c r="AMK70" s="52"/>
      <c r="AML70" s="52"/>
      <c r="AMM70" s="52"/>
      <c r="AMN70" s="52"/>
      <c r="AMO70" s="52"/>
      <c r="AMP70" s="52"/>
      <c r="AMQ70" s="52"/>
      <c r="AMR70" s="52"/>
      <c r="AMS70" s="52"/>
      <c r="AMT70" s="52"/>
      <c r="AMU70" s="52"/>
      <c r="AMV70" s="52"/>
      <c r="AMW70" s="52"/>
      <c r="AMX70" s="52"/>
      <c r="AMY70" s="52"/>
      <c r="AMZ70" s="52"/>
      <c r="ANA70" s="52"/>
      <c r="ANB70" s="52"/>
      <c r="ANC70" s="52"/>
      <c r="AND70" s="52"/>
      <c r="ANE70" s="52"/>
      <c r="ANF70" s="52"/>
      <c r="ANG70" s="52"/>
      <c r="ANH70" s="52"/>
      <c r="ANI70" s="52"/>
      <c r="ANJ70" s="52"/>
      <c r="ANK70" s="52"/>
      <c r="ANL70" s="52"/>
      <c r="ANM70" s="52"/>
      <c r="ANN70" s="52"/>
      <c r="ANO70" s="52"/>
      <c r="ANP70" s="52"/>
      <c r="ANQ70" s="52"/>
      <c r="ANR70" s="52"/>
      <c r="ANS70" s="52"/>
      <c r="ANT70" s="52"/>
      <c r="ANU70" s="52"/>
      <c r="ANV70" s="52"/>
      <c r="ANW70" s="52"/>
      <c r="ANX70" s="52"/>
      <c r="ANY70" s="52"/>
      <c r="ANZ70" s="52"/>
      <c r="AOA70" s="52"/>
      <c r="AOB70" s="52"/>
      <c r="AOC70" s="52"/>
      <c r="AOD70" s="52"/>
      <c r="AOE70" s="52"/>
      <c r="AOF70" s="52"/>
      <c r="AOG70" s="52"/>
      <c r="AOH70" s="52"/>
      <c r="AOI70" s="52"/>
      <c r="AOJ70" s="52"/>
      <c r="AOK70" s="52"/>
      <c r="AOL70" s="52"/>
      <c r="AOM70" s="52"/>
      <c r="AON70" s="52"/>
      <c r="AOO70" s="52"/>
      <c r="AOP70" s="52"/>
      <c r="AOQ70" s="52"/>
      <c r="AOR70" s="52"/>
      <c r="AOS70" s="52"/>
      <c r="AOT70" s="52"/>
      <c r="AOU70" s="52"/>
      <c r="AOV70" s="52"/>
      <c r="AOW70" s="52"/>
      <c r="AOX70" s="52"/>
      <c r="AOY70" s="52"/>
      <c r="AOZ70" s="52"/>
      <c r="APA70" s="52"/>
      <c r="APB70" s="52"/>
      <c r="APC70" s="52"/>
      <c r="APD70" s="52"/>
      <c r="APE70" s="52"/>
      <c r="APF70" s="52"/>
      <c r="APG70" s="52"/>
      <c r="APH70" s="52"/>
      <c r="API70" s="52"/>
      <c r="APJ70" s="52"/>
      <c r="APK70" s="52"/>
      <c r="APL70" s="52"/>
      <c r="APM70" s="52"/>
      <c r="APN70" s="52"/>
      <c r="APO70" s="52"/>
      <c r="APP70" s="52"/>
      <c r="APQ70" s="52"/>
      <c r="APR70" s="52"/>
      <c r="APS70" s="52"/>
      <c r="APT70" s="52"/>
      <c r="APU70" s="52"/>
      <c r="APV70" s="52"/>
      <c r="APW70" s="52"/>
      <c r="APX70" s="52"/>
      <c r="APY70" s="52"/>
      <c r="APZ70" s="52"/>
      <c r="AQA70" s="52"/>
      <c r="AQB70" s="52"/>
      <c r="AQC70" s="52"/>
      <c r="AQD70" s="52"/>
      <c r="AQE70" s="52"/>
      <c r="AQF70" s="52"/>
      <c r="AQG70" s="52"/>
      <c r="AQH70" s="52"/>
      <c r="AQI70" s="52"/>
      <c r="AQJ70" s="52"/>
      <c r="AQK70" s="52"/>
      <c r="AQL70" s="52"/>
      <c r="AQM70" s="52"/>
      <c r="AQN70" s="52"/>
      <c r="AQO70" s="52"/>
      <c r="AQP70" s="52"/>
      <c r="AQQ70" s="52"/>
      <c r="AQR70" s="52"/>
      <c r="AQS70" s="52"/>
      <c r="AQT70" s="52"/>
      <c r="AQU70" s="52"/>
      <c r="AQV70" s="52"/>
      <c r="AQW70" s="52"/>
      <c r="AQX70" s="52"/>
      <c r="AQY70" s="52"/>
      <c r="AQZ70" s="52"/>
      <c r="ARA70" s="52"/>
      <c r="ARB70" s="52"/>
      <c r="ARC70" s="52"/>
      <c r="ARD70" s="52"/>
      <c r="ARE70" s="52"/>
      <c r="ARF70" s="52"/>
      <c r="ARG70" s="52"/>
      <c r="ARH70" s="52"/>
      <c r="ARI70" s="52"/>
      <c r="ARJ70" s="52"/>
      <c r="ARK70" s="52"/>
      <c r="ARL70" s="52"/>
      <c r="ARM70" s="52"/>
      <c r="ARN70" s="52"/>
      <c r="ARO70" s="52"/>
      <c r="ARP70" s="52"/>
      <c r="ARQ70" s="52"/>
      <c r="ARR70" s="52"/>
      <c r="ARS70" s="52"/>
      <c r="ART70" s="52"/>
      <c r="ARU70" s="52"/>
      <c r="ARV70" s="52"/>
      <c r="ARW70" s="52"/>
      <c r="ARX70" s="52"/>
      <c r="ARY70" s="52"/>
      <c r="ARZ70" s="52"/>
      <c r="ASA70" s="52"/>
      <c r="ASB70" s="52"/>
      <c r="ASC70" s="52"/>
      <c r="ASD70" s="52"/>
      <c r="ASE70" s="52"/>
      <c r="ASF70" s="52"/>
      <c r="ASG70" s="52"/>
      <c r="ASH70" s="52"/>
      <c r="ASI70" s="52"/>
      <c r="ASJ70" s="52"/>
      <c r="ASK70" s="52"/>
      <c r="ASL70" s="52"/>
      <c r="ASM70" s="52"/>
      <c r="ASN70" s="52"/>
      <c r="ASO70" s="52"/>
      <c r="ASP70" s="52"/>
      <c r="ASQ70" s="52"/>
      <c r="ASR70" s="52"/>
      <c r="ASS70" s="52"/>
      <c r="AST70" s="52"/>
      <c r="ASU70" s="52"/>
      <c r="ASV70" s="52"/>
      <c r="ASW70" s="52"/>
      <c r="ASX70" s="52"/>
      <c r="ASY70" s="52"/>
      <c r="ASZ70" s="52"/>
      <c r="ATA70" s="52"/>
      <c r="ATB70" s="52"/>
      <c r="ATC70" s="52"/>
      <c r="ATD70" s="52"/>
      <c r="ATE70" s="52"/>
      <c r="ATF70" s="52"/>
      <c r="ATG70" s="52"/>
      <c r="ATH70" s="52"/>
      <c r="ATI70" s="52"/>
      <c r="ATJ70" s="52"/>
      <c r="ATK70" s="52"/>
      <c r="ATL70" s="52"/>
      <c r="ATM70" s="52"/>
      <c r="ATN70" s="52"/>
      <c r="ATO70" s="52"/>
      <c r="ATP70" s="52"/>
      <c r="ATQ70" s="52"/>
      <c r="ATR70" s="52"/>
      <c r="ATS70" s="52"/>
      <c r="ATT70" s="52"/>
      <c r="ATU70" s="52"/>
      <c r="ATV70" s="52"/>
      <c r="ATW70" s="52"/>
      <c r="ATX70" s="52"/>
      <c r="ATY70" s="52"/>
      <c r="ATZ70" s="52"/>
      <c r="AUA70" s="52"/>
      <c r="AUB70" s="52"/>
      <c r="AUC70" s="52"/>
      <c r="AUD70" s="52"/>
      <c r="AUE70" s="52"/>
      <c r="AUF70" s="52"/>
      <c r="AUG70" s="52"/>
      <c r="AUH70" s="52"/>
      <c r="AUI70" s="52"/>
      <c r="AUJ70" s="52"/>
      <c r="AUK70" s="52"/>
      <c r="AUL70" s="52"/>
      <c r="AUM70" s="52"/>
      <c r="AUN70" s="52"/>
      <c r="AUO70" s="52"/>
      <c r="AUP70" s="52"/>
      <c r="AUQ70" s="52"/>
      <c r="AUR70" s="52"/>
      <c r="AUS70" s="52"/>
      <c r="AUT70" s="52"/>
      <c r="AUU70" s="52"/>
      <c r="AUV70" s="52"/>
      <c r="AUW70" s="52"/>
      <c r="AUX70" s="52"/>
      <c r="AUY70" s="52"/>
      <c r="AUZ70" s="52"/>
      <c r="AVA70" s="52"/>
      <c r="AVB70" s="52"/>
      <c r="AVC70" s="52"/>
      <c r="AVD70" s="52"/>
      <c r="AVE70" s="52"/>
      <c r="AVF70" s="52"/>
      <c r="AVG70" s="52"/>
      <c r="AVH70" s="52"/>
      <c r="AVI70" s="52"/>
      <c r="AVJ70" s="52"/>
      <c r="AVK70" s="52"/>
      <c r="AVL70" s="52"/>
      <c r="AVM70" s="52"/>
      <c r="AVN70" s="52"/>
      <c r="AVO70" s="52"/>
      <c r="AVP70" s="52"/>
      <c r="AVQ70" s="52"/>
      <c r="AVR70" s="52"/>
      <c r="AVS70" s="52"/>
      <c r="AVT70" s="52"/>
      <c r="AVU70" s="52"/>
      <c r="AVV70" s="52"/>
      <c r="AVW70" s="52"/>
      <c r="AVX70" s="52"/>
      <c r="AVY70" s="52"/>
      <c r="AVZ70" s="52"/>
      <c r="AWA70" s="52"/>
      <c r="AWB70" s="52"/>
      <c r="AWC70" s="52"/>
      <c r="AWD70" s="52"/>
      <c r="AWE70" s="52"/>
      <c r="AWF70" s="52"/>
      <c r="AWG70" s="52"/>
      <c r="AWH70" s="52"/>
      <c r="AWI70" s="52"/>
      <c r="AWJ70" s="52"/>
      <c r="AWK70" s="52"/>
      <c r="AWL70" s="52"/>
      <c r="AWM70" s="52"/>
      <c r="AWN70" s="52"/>
      <c r="AWO70" s="52"/>
      <c r="AWP70" s="52"/>
      <c r="AWQ70" s="52"/>
      <c r="AWR70" s="52"/>
      <c r="AWS70" s="52"/>
      <c r="AWT70" s="52"/>
      <c r="AWU70" s="52"/>
      <c r="AWV70" s="52"/>
      <c r="AWW70" s="52"/>
      <c r="AWX70" s="52"/>
      <c r="AWY70" s="52"/>
      <c r="AWZ70" s="52"/>
      <c r="AXA70" s="52"/>
      <c r="AXB70" s="52"/>
      <c r="AXC70" s="52"/>
      <c r="AXD70" s="52"/>
      <c r="AXE70" s="52"/>
      <c r="AXF70" s="52"/>
      <c r="AXG70" s="52"/>
      <c r="AXH70" s="52"/>
      <c r="AXI70" s="52"/>
      <c r="AXJ70" s="52"/>
      <c r="AXK70" s="52"/>
      <c r="AXL70" s="52"/>
      <c r="AXM70" s="52"/>
      <c r="AXN70" s="52"/>
      <c r="AXO70" s="52"/>
      <c r="AXP70" s="52"/>
      <c r="AXQ70" s="52"/>
      <c r="AXR70" s="52"/>
      <c r="AXS70" s="52"/>
      <c r="AXT70" s="52"/>
      <c r="AXU70" s="52"/>
      <c r="AXV70" s="52"/>
      <c r="AXW70" s="52"/>
      <c r="AXX70" s="52"/>
      <c r="AXY70" s="52"/>
      <c r="AXZ70" s="52"/>
      <c r="AYA70" s="52"/>
      <c r="AYB70" s="52"/>
      <c r="AYC70" s="52"/>
      <c r="AYD70" s="52"/>
      <c r="AYE70" s="52"/>
      <c r="AYF70" s="52"/>
      <c r="AYG70" s="52"/>
      <c r="AYH70" s="52"/>
      <c r="AYI70" s="52"/>
      <c r="AYJ70" s="52"/>
      <c r="AYK70" s="52"/>
      <c r="AYL70" s="52"/>
      <c r="AYM70" s="52"/>
      <c r="AYN70" s="52"/>
      <c r="AYO70" s="52"/>
      <c r="AYP70" s="52"/>
      <c r="AYQ70" s="52"/>
      <c r="AYR70" s="52"/>
      <c r="AYS70" s="52"/>
      <c r="AYT70" s="52"/>
      <c r="AYU70" s="52"/>
      <c r="AYV70" s="52"/>
      <c r="AYW70" s="52"/>
      <c r="AYX70" s="52"/>
      <c r="AYY70" s="52"/>
      <c r="AYZ70" s="52"/>
      <c r="AZA70" s="52"/>
      <c r="AZB70" s="52"/>
      <c r="AZC70" s="52"/>
      <c r="AZD70" s="52"/>
      <c r="AZE70" s="52"/>
      <c r="AZF70" s="52"/>
      <c r="AZG70" s="52"/>
      <c r="AZH70" s="52"/>
      <c r="AZI70" s="52"/>
      <c r="AZJ70" s="52"/>
      <c r="AZK70" s="52"/>
      <c r="AZL70" s="52"/>
      <c r="AZM70" s="52"/>
      <c r="AZN70" s="52"/>
      <c r="AZO70" s="52"/>
      <c r="AZP70" s="52"/>
      <c r="AZQ70" s="52"/>
      <c r="AZR70" s="52"/>
      <c r="AZS70" s="52"/>
      <c r="AZT70" s="52"/>
      <c r="AZU70" s="52"/>
      <c r="AZV70" s="52"/>
      <c r="AZW70" s="52"/>
      <c r="AZX70" s="52"/>
      <c r="AZY70" s="52"/>
      <c r="AZZ70" s="52"/>
      <c r="BAA70" s="52"/>
      <c r="BAB70" s="52"/>
      <c r="BAC70" s="52"/>
      <c r="BAD70" s="52"/>
      <c r="BAE70" s="52"/>
      <c r="BAF70" s="52"/>
      <c r="BAG70" s="52"/>
      <c r="BAH70" s="52"/>
      <c r="BAI70" s="52"/>
      <c r="BAJ70" s="52"/>
      <c r="BAK70" s="52"/>
      <c r="BAL70" s="52"/>
      <c r="BAM70" s="52"/>
      <c r="BAN70" s="52"/>
      <c r="BAO70" s="52"/>
      <c r="BAP70" s="52"/>
      <c r="BAQ70" s="52"/>
      <c r="BAR70" s="52"/>
      <c r="BAS70" s="52"/>
      <c r="BAT70" s="52"/>
      <c r="BAU70" s="52"/>
      <c r="BAV70" s="52"/>
      <c r="BAW70" s="52"/>
      <c r="BAX70" s="52"/>
      <c r="BAY70" s="52"/>
      <c r="BAZ70" s="52"/>
      <c r="BBA70" s="52"/>
      <c r="BBB70" s="52"/>
      <c r="BBC70" s="52"/>
      <c r="BBD70" s="52"/>
      <c r="BBE70" s="52"/>
      <c r="BBF70" s="52"/>
      <c r="BBG70" s="52"/>
      <c r="BBH70" s="52"/>
      <c r="BBI70" s="52"/>
      <c r="BBJ70" s="52"/>
      <c r="BBK70" s="52"/>
      <c r="BBL70" s="52"/>
      <c r="BBM70" s="52"/>
      <c r="BBN70" s="52"/>
      <c r="BBO70" s="52"/>
      <c r="BBP70" s="52"/>
      <c r="BBQ70" s="52"/>
      <c r="BBR70" s="52"/>
      <c r="BBS70" s="52"/>
      <c r="BBT70" s="52"/>
      <c r="BBU70" s="52"/>
      <c r="BBV70" s="52"/>
      <c r="BBW70" s="52"/>
      <c r="BBX70" s="52"/>
      <c r="BBY70" s="52"/>
      <c r="BBZ70" s="52"/>
      <c r="BCA70" s="52"/>
      <c r="BCB70" s="52"/>
      <c r="BCC70" s="52"/>
      <c r="BCD70" s="52"/>
      <c r="BCE70" s="52"/>
      <c r="BCF70" s="52"/>
      <c r="BCG70" s="52"/>
      <c r="BCH70" s="52"/>
      <c r="BCI70" s="52"/>
      <c r="BCJ70" s="52"/>
      <c r="BCK70" s="52"/>
      <c r="BCL70" s="52"/>
      <c r="BCM70" s="52"/>
      <c r="BCN70" s="52"/>
      <c r="BCO70" s="52"/>
      <c r="BCP70" s="52"/>
      <c r="BCQ70" s="52"/>
      <c r="BCR70" s="52"/>
      <c r="BCS70" s="52"/>
      <c r="BCT70" s="52"/>
      <c r="BCU70" s="52"/>
      <c r="BCV70" s="52"/>
      <c r="BCW70" s="52"/>
      <c r="BCX70" s="52"/>
      <c r="BCY70" s="52"/>
      <c r="BCZ70" s="52"/>
      <c r="BDA70" s="52"/>
      <c r="BDB70" s="52"/>
      <c r="BDC70" s="52"/>
      <c r="BDD70" s="52"/>
      <c r="BDE70" s="52"/>
      <c r="BDF70" s="52"/>
      <c r="BDG70" s="52"/>
      <c r="BDH70" s="52"/>
      <c r="BDI70" s="52"/>
      <c r="BDJ70" s="52"/>
      <c r="BDK70" s="52"/>
      <c r="BDL70" s="52"/>
      <c r="BDM70" s="52"/>
      <c r="BDN70" s="52"/>
      <c r="BDO70" s="52"/>
      <c r="BDP70" s="52"/>
      <c r="BDQ70" s="52"/>
      <c r="BDR70" s="52"/>
      <c r="BDS70" s="52"/>
      <c r="BDT70" s="52"/>
      <c r="BDU70" s="52"/>
      <c r="BDV70" s="52"/>
      <c r="BDW70" s="52"/>
      <c r="BDX70" s="52"/>
      <c r="BDY70" s="52"/>
      <c r="BDZ70" s="52"/>
      <c r="BEA70" s="52"/>
      <c r="BEB70" s="52"/>
      <c r="BEC70" s="52"/>
      <c r="BED70" s="52"/>
      <c r="BEE70" s="52"/>
      <c r="BEF70" s="52"/>
      <c r="BEG70" s="52"/>
      <c r="BEH70" s="52"/>
      <c r="BEI70" s="52"/>
      <c r="BEJ70" s="52"/>
      <c r="BEK70" s="52"/>
      <c r="BEL70" s="52"/>
      <c r="BEM70" s="52"/>
      <c r="BEN70" s="52"/>
      <c r="BEO70" s="52"/>
      <c r="BEP70" s="52"/>
      <c r="BEQ70" s="52"/>
      <c r="BER70" s="52"/>
      <c r="BES70" s="52"/>
      <c r="BET70" s="52"/>
      <c r="BEU70" s="52"/>
      <c r="BEV70" s="52"/>
      <c r="BEW70" s="52"/>
      <c r="BEX70" s="52"/>
      <c r="BEY70" s="52"/>
      <c r="BEZ70" s="52"/>
      <c r="BFA70" s="52"/>
      <c r="BFB70" s="52"/>
      <c r="BFC70" s="52"/>
      <c r="BFD70" s="52"/>
      <c r="BFE70" s="52"/>
      <c r="BFF70" s="52"/>
      <c r="BFG70" s="52"/>
      <c r="BFH70" s="52"/>
      <c r="BFI70" s="52"/>
      <c r="BFJ70" s="52"/>
      <c r="BFK70" s="52"/>
      <c r="BFL70" s="52"/>
      <c r="BFM70" s="52"/>
      <c r="BFN70" s="52"/>
      <c r="BFO70" s="52"/>
      <c r="BFP70" s="52"/>
      <c r="BFQ70" s="52"/>
      <c r="BFR70" s="52"/>
      <c r="BFS70" s="52"/>
      <c r="BFT70" s="52"/>
      <c r="BFU70" s="52"/>
      <c r="BFV70" s="52"/>
      <c r="BFW70" s="52"/>
      <c r="BFX70" s="52"/>
      <c r="BFY70" s="52"/>
      <c r="BFZ70" s="52"/>
      <c r="BGA70" s="52"/>
      <c r="BGB70" s="52"/>
      <c r="BGC70" s="52"/>
      <c r="BGD70" s="52"/>
      <c r="BGE70" s="52"/>
      <c r="BGF70" s="52"/>
      <c r="BGG70" s="52"/>
      <c r="BGH70" s="52"/>
      <c r="BGI70" s="52"/>
      <c r="BGJ70" s="52"/>
      <c r="BGK70" s="52"/>
      <c r="BGL70" s="52"/>
      <c r="BGM70" s="52"/>
      <c r="BGN70" s="52"/>
      <c r="BGO70" s="52"/>
      <c r="BGP70" s="52"/>
      <c r="BGQ70" s="52"/>
      <c r="BGR70" s="52"/>
      <c r="BGS70" s="52"/>
      <c r="BGT70" s="52"/>
      <c r="BGU70" s="52"/>
      <c r="BGV70" s="52"/>
      <c r="BGW70" s="52"/>
      <c r="BGX70" s="52"/>
      <c r="BGY70" s="52"/>
      <c r="BGZ70" s="52"/>
      <c r="BHA70" s="52"/>
      <c r="BHB70" s="52"/>
      <c r="BHC70" s="52"/>
      <c r="BHD70" s="52"/>
      <c r="BHE70" s="52"/>
      <c r="BHF70" s="52"/>
      <c r="BHG70" s="52"/>
      <c r="BHH70" s="52"/>
      <c r="BHI70" s="52"/>
      <c r="BHJ70" s="52"/>
      <c r="BHK70" s="52"/>
      <c r="BHL70" s="52"/>
      <c r="BHM70" s="52"/>
      <c r="BHN70" s="52"/>
      <c r="BHO70" s="52"/>
      <c r="BHP70" s="52"/>
      <c r="BHQ70" s="52"/>
      <c r="BHR70" s="52"/>
      <c r="BHS70" s="52"/>
      <c r="BHT70" s="52"/>
      <c r="BHU70" s="52"/>
      <c r="BHV70" s="52"/>
      <c r="BHW70" s="52"/>
      <c r="BHX70" s="52"/>
      <c r="BHY70" s="52"/>
      <c r="BHZ70" s="52"/>
      <c r="BIA70" s="52"/>
      <c r="BIB70" s="52"/>
      <c r="BIC70" s="52"/>
      <c r="BID70" s="52"/>
      <c r="BIE70" s="52"/>
      <c r="BIF70" s="52"/>
      <c r="BIG70" s="52"/>
      <c r="BIH70" s="52"/>
      <c r="BII70" s="52"/>
      <c r="BIJ70" s="52"/>
      <c r="BIK70" s="52"/>
      <c r="BIL70" s="52"/>
      <c r="BIM70" s="52"/>
      <c r="BIN70" s="52"/>
      <c r="BIO70" s="52"/>
      <c r="BIP70" s="52"/>
      <c r="BIQ70" s="52"/>
      <c r="BIR70" s="52"/>
      <c r="BIS70" s="52"/>
      <c r="BIT70" s="52"/>
      <c r="BIU70" s="52"/>
      <c r="BIV70" s="52"/>
      <c r="BIW70" s="52"/>
      <c r="BIX70" s="52"/>
      <c r="BIY70" s="52"/>
      <c r="BIZ70" s="52"/>
      <c r="BJA70" s="52"/>
      <c r="BJB70" s="52"/>
      <c r="BJC70" s="52"/>
      <c r="BJD70" s="52"/>
      <c r="BJE70" s="52"/>
      <c r="BJF70" s="52"/>
      <c r="BJG70" s="52"/>
      <c r="BJH70" s="52"/>
      <c r="BJI70" s="52"/>
      <c r="BJJ70" s="52"/>
      <c r="BJK70" s="52"/>
      <c r="BJL70" s="52"/>
      <c r="BJM70" s="52"/>
      <c r="BJN70" s="52"/>
      <c r="BJO70" s="52"/>
      <c r="BJP70" s="52"/>
      <c r="BJQ70" s="52"/>
      <c r="BJR70" s="52"/>
      <c r="BJS70" s="52"/>
      <c r="BJT70" s="52"/>
      <c r="BJU70" s="52"/>
      <c r="BJV70" s="52"/>
      <c r="BJW70" s="52"/>
      <c r="BJX70" s="52"/>
      <c r="BJY70" s="52"/>
      <c r="BJZ70" s="52"/>
      <c r="BKA70" s="52"/>
      <c r="BKB70" s="52"/>
      <c r="BKC70" s="52"/>
      <c r="BKD70" s="52"/>
      <c r="BKE70" s="52"/>
      <c r="BKF70" s="52"/>
      <c r="BKG70" s="52"/>
      <c r="BKH70" s="52"/>
      <c r="BKI70" s="52"/>
      <c r="BKJ70" s="52"/>
      <c r="BKK70" s="52"/>
      <c r="BKL70" s="52"/>
      <c r="BKM70" s="52"/>
      <c r="BKN70" s="52"/>
      <c r="BKO70" s="52"/>
      <c r="BKP70" s="52"/>
      <c r="BKQ70" s="52"/>
      <c r="BKR70" s="52"/>
      <c r="BKS70" s="52"/>
      <c r="BKT70" s="52"/>
      <c r="BKU70" s="52"/>
      <c r="BKV70" s="52"/>
      <c r="BKW70" s="52"/>
      <c r="BKX70" s="52"/>
      <c r="BKY70" s="52"/>
      <c r="BKZ70" s="52"/>
      <c r="BLA70" s="52"/>
      <c r="BLB70" s="52"/>
      <c r="BLC70" s="52"/>
      <c r="BLD70" s="52"/>
      <c r="BLE70" s="52"/>
      <c r="BLF70" s="52"/>
      <c r="BLG70" s="52"/>
      <c r="BLH70" s="52"/>
      <c r="BLI70" s="52"/>
      <c r="BLJ70" s="52"/>
      <c r="BLK70" s="52"/>
      <c r="BLL70" s="52"/>
      <c r="BLM70" s="52"/>
      <c r="BLN70" s="52"/>
      <c r="BLO70" s="52"/>
      <c r="BLP70" s="52"/>
      <c r="BLQ70" s="52"/>
      <c r="BLR70" s="52"/>
      <c r="BLS70" s="52"/>
      <c r="BLT70" s="52"/>
      <c r="BLU70" s="52"/>
      <c r="BLV70" s="52"/>
      <c r="BLW70" s="52"/>
      <c r="BLX70" s="52"/>
      <c r="BLY70" s="52"/>
      <c r="BLZ70" s="52"/>
      <c r="BMA70" s="52"/>
      <c r="BMB70" s="52"/>
      <c r="BMC70" s="52"/>
      <c r="BMD70" s="52"/>
      <c r="BME70" s="52"/>
      <c r="BMF70" s="52"/>
      <c r="BMG70" s="52"/>
      <c r="BMH70" s="52"/>
      <c r="BMI70" s="52"/>
      <c r="BMJ70" s="52"/>
      <c r="BMK70" s="52"/>
      <c r="BML70" s="52"/>
      <c r="BMM70" s="52"/>
      <c r="BMN70" s="52"/>
      <c r="BMO70" s="52"/>
      <c r="BMP70" s="52"/>
      <c r="BMQ70" s="52"/>
      <c r="BMR70" s="52"/>
      <c r="BMS70" s="52"/>
      <c r="BMT70" s="52"/>
      <c r="BMU70" s="52"/>
      <c r="BMV70" s="52"/>
      <c r="BMW70" s="52"/>
      <c r="BMX70" s="52"/>
      <c r="BMY70" s="52"/>
      <c r="BMZ70" s="52"/>
      <c r="BNA70" s="52"/>
      <c r="BNB70" s="52"/>
      <c r="BNC70" s="52"/>
      <c r="BND70" s="52"/>
      <c r="BNE70" s="52"/>
      <c r="BNF70" s="52"/>
      <c r="BNG70" s="52"/>
      <c r="BNH70" s="52"/>
      <c r="BNI70" s="52"/>
      <c r="BNJ70" s="52"/>
      <c r="BNK70" s="52"/>
      <c r="BNL70" s="52"/>
      <c r="BNM70" s="52"/>
      <c r="BNN70" s="52"/>
      <c r="BNO70" s="52"/>
      <c r="BNP70" s="52"/>
      <c r="BNQ70" s="52"/>
      <c r="BNR70" s="52"/>
      <c r="BNS70" s="52"/>
      <c r="BNT70" s="52"/>
      <c r="BNU70" s="52"/>
      <c r="BNV70" s="52"/>
      <c r="BNW70" s="52"/>
      <c r="BNX70" s="52"/>
      <c r="BNY70" s="52"/>
      <c r="BNZ70" s="52"/>
      <c r="BOA70" s="52"/>
      <c r="BOB70" s="52"/>
      <c r="BOC70" s="52"/>
      <c r="BOD70" s="52"/>
      <c r="BOE70" s="52"/>
      <c r="BOF70" s="52"/>
      <c r="BOG70" s="52"/>
      <c r="BOH70" s="52"/>
      <c r="BOI70" s="52"/>
      <c r="BOJ70" s="52"/>
      <c r="BOK70" s="52"/>
      <c r="BOL70" s="52"/>
      <c r="BOM70" s="52"/>
      <c r="BON70" s="52"/>
      <c r="BOO70" s="52"/>
      <c r="BOP70" s="52"/>
      <c r="BOQ70" s="52"/>
    </row>
    <row r="71" spans="1:1759" s="25" customFormat="1" ht="45.95" customHeight="1" x14ac:dyDescent="0.2">
      <c r="A71" s="6"/>
      <c r="B71" s="6"/>
      <c r="C71" s="6"/>
      <c r="D71" s="7"/>
      <c r="E71" s="26" t="s">
        <v>83</v>
      </c>
      <c r="F71" s="12" t="s">
        <v>42</v>
      </c>
      <c r="G71" s="17">
        <v>1572186</v>
      </c>
      <c r="H71" s="12">
        <v>215940</v>
      </c>
      <c r="I71" s="12"/>
      <c r="J71" s="12">
        <f t="shared" si="18"/>
        <v>215940</v>
      </c>
      <c r="K71" s="68">
        <v>100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  <c r="JB71" s="52"/>
      <c r="JC71" s="52"/>
      <c r="JD71" s="52"/>
      <c r="JE71" s="52"/>
      <c r="JF71" s="52"/>
      <c r="JG71" s="52"/>
      <c r="JH71" s="52"/>
      <c r="JI71" s="52"/>
      <c r="JJ71" s="52"/>
      <c r="JK71" s="52"/>
      <c r="JL71" s="52"/>
      <c r="JM71" s="52"/>
      <c r="JN71" s="52"/>
      <c r="JO71" s="52"/>
      <c r="JP71" s="52"/>
      <c r="JQ71" s="52"/>
      <c r="JR71" s="52"/>
      <c r="JS71" s="52"/>
      <c r="JT71" s="52"/>
      <c r="JU71" s="52"/>
      <c r="JV71" s="52"/>
      <c r="JW71" s="52"/>
      <c r="JX71" s="52"/>
      <c r="JY71" s="52"/>
      <c r="JZ71" s="52"/>
      <c r="KA71" s="52"/>
      <c r="KB71" s="52"/>
      <c r="KC71" s="52"/>
      <c r="KD71" s="52"/>
      <c r="KE71" s="52"/>
      <c r="KF71" s="52"/>
      <c r="KG71" s="52"/>
      <c r="KH71" s="52"/>
      <c r="KI71" s="52"/>
      <c r="KJ71" s="52"/>
      <c r="KK71" s="52"/>
      <c r="KL71" s="52"/>
      <c r="KM71" s="52"/>
      <c r="KN71" s="52"/>
      <c r="KO71" s="52"/>
      <c r="KP71" s="52"/>
      <c r="KQ71" s="52"/>
      <c r="KR71" s="52"/>
      <c r="KS71" s="52"/>
      <c r="KT71" s="52"/>
      <c r="KU71" s="52"/>
      <c r="KV71" s="52"/>
      <c r="KW71" s="52"/>
      <c r="KX71" s="52"/>
      <c r="KY71" s="52"/>
      <c r="KZ71" s="52"/>
      <c r="LA71" s="52"/>
      <c r="LB71" s="52"/>
      <c r="LC71" s="52"/>
      <c r="LD71" s="52"/>
      <c r="LE71" s="52"/>
      <c r="LF71" s="52"/>
      <c r="LG71" s="52"/>
      <c r="LH71" s="52"/>
      <c r="LI71" s="52"/>
      <c r="LJ71" s="52"/>
      <c r="LK71" s="52"/>
      <c r="LL71" s="52"/>
      <c r="LM71" s="52"/>
      <c r="LN71" s="52"/>
      <c r="LO71" s="52"/>
      <c r="LP71" s="52"/>
      <c r="LQ71" s="52"/>
      <c r="LR71" s="52"/>
      <c r="LS71" s="52"/>
      <c r="LT71" s="52"/>
      <c r="LU71" s="52"/>
      <c r="LV71" s="52"/>
      <c r="LW71" s="52"/>
      <c r="LX71" s="52"/>
      <c r="LY71" s="52"/>
      <c r="LZ71" s="52"/>
      <c r="MA71" s="52"/>
      <c r="MB71" s="52"/>
      <c r="MC71" s="52"/>
      <c r="MD71" s="52"/>
      <c r="ME71" s="52"/>
      <c r="MF71" s="52"/>
      <c r="MG71" s="52"/>
      <c r="MH71" s="52"/>
      <c r="MI71" s="52"/>
      <c r="MJ71" s="52"/>
      <c r="MK71" s="52"/>
      <c r="ML71" s="52"/>
      <c r="MM71" s="52"/>
      <c r="MN71" s="52"/>
      <c r="MO71" s="52"/>
      <c r="MP71" s="52"/>
      <c r="MQ71" s="52"/>
      <c r="MR71" s="52"/>
      <c r="MS71" s="52"/>
      <c r="MT71" s="52"/>
      <c r="MU71" s="52"/>
      <c r="MV71" s="52"/>
      <c r="MW71" s="52"/>
      <c r="MX71" s="52"/>
      <c r="MY71" s="52"/>
      <c r="MZ71" s="52"/>
      <c r="NA71" s="52"/>
      <c r="NB71" s="52"/>
      <c r="NC71" s="52"/>
      <c r="ND71" s="52"/>
      <c r="NE71" s="52"/>
      <c r="NF71" s="52"/>
      <c r="NG71" s="52"/>
      <c r="NH71" s="52"/>
      <c r="NI71" s="52"/>
      <c r="NJ71" s="52"/>
      <c r="NK71" s="52"/>
      <c r="NL71" s="52"/>
      <c r="NM71" s="52"/>
      <c r="NN71" s="52"/>
      <c r="NO71" s="52"/>
      <c r="NP71" s="52"/>
      <c r="NQ71" s="52"/>
      <c r="NR71" s="52"/>
      <c r="NS71" s="52"/>
      <c r="NT71" s="52"/>
      <c r="NU71" s="52"/>
      <c r="NV71" s="52"/>
      <c r="NW71" s="52"/>
      <c r="NX71" s="52"/>
      <c r="NY71" s="52"/>
      <c r="NZ71" s="52"/>
      <c r="OA71" s="52"/>
      <c r="OB71" s="52"/>
      <c r="OC71" s="52"/>
      <c r="OD71" s="52"/>
      <c r="OE71" s="52"/>
      <c r="OF71" s="52"/>
      <c r="OG71" s="52"/>
      <c r="OH71" s="52"/>
      <c r="OI71" s="52"/>
      <c r="OJ71" s="52"/>
      <c r="OK71" s="52"/>
      <c r="OL71" s="52"/>
      <c r="OM71" s="52"/>
      <c r="ON71" s="52"/>
      <c r="OO71" s="52"/>
      <c r="OP71" s="52"/>
      <c r="OQ71" s="52"/>
      <c r="OR71" s="52"/>
      <c r="OS71" s="52"/>
      <c r="OT71" s="52"/>
      <c r="OU71" s="52"/>
      <c r="OV71" s="52"/>
      <c r="OW71" s="52"/>
      <c r="OX71" s="52"/>
      <c r="OY71" s="52"/>
      <c r="OZ71" s="52"/>
      <c r="PA71" s="52"/>
      <c r="PB71" s="52"/>
      <c r="PC71" s="52"/>
      <c r="PD71" s="52"/>
      <c r="PE71" s="52"/>
      <c r="PF71" s="52"/>
      <c r="PG71" s="52"/>
      <c r="PH71" s="52"/>
      <c r="PI71" s="52"/>
      <c r="PJ71" s="52"/>
      <c r="PK71" s="52"/>
      <c r="PL71" s="52"/>
      <c r="PM71" s="52"/>
      <c r="PN71" s="52"/>
      <c r="PO71" s="52"/>
      <c r="PP71" s="52"/>
      <c r="PQ71" s="52"/>
      <c r="PR71" s="52"/>
      <c r="PS71" s="52"/>
      <c r="PT71" s="52"/>
      <c r="PU71" s="52"/>
      <c r="PV71" s="52"/>
      <c r="PW71" s="52"/>
      <c r="PX71" s="52"/>
      <c r="PY71" s="52"/>
      <c r="PZ71" s="52"/>
      <c r="QA71" s="52"/>
      <c r="QB71" s="52"/>
      <c r="QC71" s="52"/>
      <c r="QD71" s="52"/>
      <c r="QE71" s="52"/>
      <c r="QF71" s="52"/>
      <c r="QG71" s="52"/>
      <c r="QH71" s="52"/>
      <c r="QI71" s="52"/>
      <c r="QJ71" s="52"/>
      <c r="QK71" s="52"/>
      <c r="QL71" s="52"/>
      <c r="QM71" s="52"/>
      <c r="QN71" s="52"/>
      <c r="QO71" s="52"/>
      <c r="QP71" s="52"/>
      <c r="QQ71" s="52"/>
      <c r="QR71" s="52"/>
      <c r="QS71" s="52"/>
      <c r="QT71" s="52"/>
      <c r="QU71" s="52"/>
      <c r="QV71" s="52"/>
      <c r="QW71" s="52"/>
      <c r="QX71" s="52"/>
      <c r="QY71" s="52"/>
      <c r="QZ71" s="52"/>
      <c r="RA71" s="52"/>
      <c r="RB71" s="52"/>
      <c r="RC71" s="52"/>
      <c r="RD71" s="52"/>
      <c r="RE71" s="52"/>
      <c r="RF71" s="52"/>
      <c r="RG71" s="52"/>
      <c r="RH71" s="52"/>
      <c r="RI71" s="52"/>
      <c r="RJ71" s="52"/>
      <c r="RK71" s="52"/>
      <c r="RL71" s="52"/>
      <c r="RM71" s="52"/>
      <c r="RN71" s="52"/>
      <c r="RO71" s="52"/>
      <c r="RP71" s="52"/>
      <c r="RQ71" s="52"/>
      <c r="RR71" s="52"/>
      <c r="RS71" s="52"/>
      <c r="RT71" s="52"/>
      <c r="RU71" s="52"/>
      <c r="RV71" s="52"/>
      <c r="RW71" s="52"/>
      <c r="RX71" s="52"/>
      <c r="RY71" s="52"/>
      <c r="RZ71" s="52"/>
      <c r="SA71" s="52"/>
      <c r="SB71" s="52"/>
      <c r="SC71" s="52"/>
      <c r="SD71" s="52"/>
      <c r="SE71" s="52"/>
      <c r="SF71" s="52"/>
      <c r="SG71" s="52"/>
      <c r="SH71" s="52"/>
      <c r="SI71" s="52"/>
      <c r="SJ71" s="52"/>
      <c r="SK71" s="52"/>
      <c r="SL71" s="52"/>
      <c r="SM71" s="52"/>
      <c r="SN71" s="52"/>
      <c r="SO71" s="52"/>
      <c r="SP71" s="52"/>
      <c r="SQ71" s="52"/>
      <c r="SR71" s="52"/>
      <c r="SS71" s="52"/>
      <c r="ST71" s="52"/>
      <c r="SU71" s="52"/>
      <c r="SV71" s="52"/>
      <c r="SW71" s="52"/>
      <c r="SX71" s="52"/>
      <c r="SY71" s="52"/>
      <c r="SZ71" s="52"/>
      <c r="TA71" s="52"/>
      <c r="TB71" s="52"/>
      <c r="TC71" s="52"/>
      <c r="TD71" s="52"/>
      <c r="TE71" s="52"/>
      <c r="TF71" s="52"/>
      <c r="TG71" s="52"/>
      <c r="TH71" s="52"/>
      <c r="TI71" s="52"/>
      <c r="TJ71" s="52"/>
      <c r="TK71" s="52"/>
      <c r="TL71" s="52"/>
      <c r="TM71" s="52"/>
      <c r="TN71" s="52"/>
      <c r="TO71" s="52"/>
      <c r="TP71" s="52"/>
      <c r="TQ71" s="52"/>
      <c r="TR71" s="52"/>
      <c r="TS71" s="52"/>
      <c r="TT71" s="52"/>
      <c r="TU71" s="52"/>
      <c r="TV71" s="52"/>
      <c r="TW71" s="52"/>
      <c r="TX71" s="52"/>
      <c r="TY71" s="52"/>
      <c r="TZ71" s="52"/>
      <c r="UA71" s="52"/>
      <c r="UB71" s="52"/>
      <c r="UC71" s="52"/>
      <c r="UD71" s="52"/>
      <c r="UE71" s="52"/>
      <c r="UF71" s="52"/>
      <c r="UG71" s="52"/>
      <c r="UH71" s="52"/>
      <c r="UI71" s="52"/>
      <c r="UJ71" s="52"/>
      <c r="UK71" s="52"/>
      <c r="UL71" s="52"/>
      <c r="UM71" s="52"/>
      <c r="UN71" s="52"/>
      <c r="UO71" s="52"/>
      <c r="UP71" s="52"/>
      <c r="UQ71" s="52"/>
      <c r="UR71" s="52"/>
      <c r="US71" s="52"/>
      <c r="UT71" s="52"/>
      <c r="UU71" s="52"/>
      <c r="UV71" s="52"/>
      <c r="UW71" s="52"/>
      <c r="UX71" s="52"/>
      <c r="UY71" s="52"/>
      <c r="UZ71" s="52"/>
      <c r="VA71" s="52"/>
      <c r="VB71" s="52"/>
      <c r="VC71" s="52"/>
      <c r="VD71" s="52"/>
      <c r="VE71" s="52"/>
      <c r="VF71" s="52"/>
      <c r="VG71" s="52"/>
      <c r="VH71" s="52"/>
      <c r="VI71" s="52"/>
      <c r="VJ71" s="52"/>
      <c r="VK71" s="52"/>
      <c r="VL71" s="52"/>
      <c r="VM71" s="52"/>
      <c r="VN71" s="52"/>
      <c r="VO71" s="52"/>
      <c r="VP71" s="52"/>
      <c r="VQ71" s="52"/>
      <c r="VR71" s="52"/>
      <c r="VS71" s="52"/>
      <c r="VT71" s="52"/>
      <c r="VU71" s="52"/>
      <c r="VV71" s="52"/>
      <c r="VW71" s="52"/>
      <c r="VX71" s="52"/>
      <c r="VY71" s="52"/>
      <c r="VZ71" s="52"/>
      <c r="WA71" s="52"/>
      <c r="WB71" s="52"/>
      <c r="WC71" s="52"/>
      <c r="WD71" s="52"/>
      <c r="WE71" s="52"/>
      <c r="WF71" s="52"/>
      <c r="WG71" s="52"/>
      <c r="WH71" s="52"/>
      <c r="WI71" s="52"/>
      <c r="WJ71" s="52"/>
      <c r="WK71" s="52"/>
      <c r="WL71" s="52"/>
      <c r="WM71" s="52"/>
      <c r="WN71" s="52"/>
      <c r="WO71" s="52"/>
      <c r="WP71" s="52"/>
      <c r="WQ71" s="52"/>
      <c r="WR71" s="52"/>
      <c r="WS71" s="52"/>
      <c r="WT71" s="52"/>
      <c r="WU71" s="52"/>
      <c r="WV71" s="52"/>
      <c r="WW71" s="52"/>
      <c r="WX71" s="52"/>
      <c r="WY71" s="52"/>
      <c r="WZ71" s="52"/>
      <c r="XA71" s="52"/>
      <c r="XB71" s="52"/>
      <c r="XC71" s="52"/>
      <c r="XD71" s="52"/>
      <c r="XE71" s="52"/>
      <c r="XF71" s="52"/>
      <c r="XG71" s="52"/>
      <c r="XH71" s="52"/>
      <c r="XI71" s="52"/>
      <c r="XJ71" s="52"/>
      <c r="XK71" s="52"/>
      <c r="XL71" s="52"/>
      <c r="XM71" s="52"/>
      <c r="XN71" s="52"/>
      <c r="XO71" s="52"/>
      <c r="XP71" s="52"/>
      <c r="XQ71" s="52"/>
      <c r="XR71" s="52"/>
      <c r="XS71" s="52"/>
      <c r="XT71" s="52"/>
      <c r="XU71" s="52"/>
      <c r="XV71" s="52"/>
      <c r="XW71" s="52"/>
      <c r="XX71" s="52"/>
      <c r="XY71" s="52"/>
      <c r="XZ71" s="52"/>
      <c r="YA71" s="52"/>
      <c r="YB71" s="52"/>
      <c r="YC71" s="52"/>
      <c r="YD71" s="52"/>
      <c r="YE71" s="52"/>
      <c r="YF71" s="52"/>
      <c r="YG71" s="52"/>
      <c r="YH71" s="52"/>
      <c r="YI71" s="52"/>
      <c r="YJ71" s="52"/>
      <c r="YK71" s="52"/>
      <c r="YL71" s="52"/>
      <c r="YM71" s="52"/>
      <c r="YN71" s="52"/>
      <c r="YO71" s="52"/>
      <c r="YP71" s="52"/>
      <c r="YQ71" s="52"/>
      <c r="YR71" s="52"/>
      <c r="YS71" s="52"/>
      <c r="YT71" s="52"/>
      <c r="YU71" s="52"/>
      <c r="YV71" s="52"/>
      <c r="YW71" s="52"/>
      <c r="YX71" s="52"/>
      <c r="YY71" s="52"/>
      <c r="YZ71" s="52"/>
      <c r="ZA71" s="52"/>
      <c r="ZB71" s="52"/>
      <c r="ZC71" s="52"/>
      <c r="ZD71" s="52"/>
      <c r="ZE71" s="52"/>
      <c r="ZF71" s="52"/>
      <c r="ZG71" s="52"/>
      <c r="ZH71" s="52"/>
      <c r="ZI71" s="52"/>
      <c r="ZJ71" s="52"/>
      <c r="ZK71" s="52"/>
      <c r="ZL71" s="52"/>
      <c r="ZM71" s="52"/>
      <c r="ZN71" s="52"/>
      <c r="ZO71" s="52"/>
      <c r="ZP71" s="52"/>
      <c r="ZQ71" s="52"/>
      <c r="ZR71" s="52"/>
      <c r="ZS71" s="52"/>
      <c r="ZT71" s="52"/>
      <c r="ZU71" s="52"/>
      <c r="ZV71" s="52"/>
      <c r="ZW71" s="52"/>
      <c r="ZX71" s="52"/>
      <c r="ZY71" s="52"/>
      <c r="ZZ71" s="52"/>
      <c r="AAA71" s="52"/>
      <c r="AAB71" s="52"/>
      <c r="AAC71" s="52"/>
      <c r="AAD71" s="52"/>
      <c r="AAE71" s="52"/>
      <c r="AAF71" s="52"/>
      <c r="AAG71" s="52"/>
      <c r="AAH71" s="52"/>
      <c r="AAI71" s="52"/>
      <c r="AAJ71" s="52"/>
      <c r="AAK71" s="52"/>
      <c r="AAL71" s="52"/>
      <c r="AAM71" s="52"/>
      <c r="AAN71" s="52"/>
      <c r="AAO71" s="52"/>
      <c r="AAP71" s="52"/>
      <c r="AAQ71" s="52"/>
      <c r="AAR71" s="52"/>
      <c r="AAS71" s="52"/>
      <c r="AAT71" s="52"/>
      <c r="AAU71" s="52"/>
      <c r="AAV71" s="52"/>
      <c r="AAW71" s="52"/>
      <c r="AAX71" s="52"/>
      <c r="AAY71" s="52"/>
      <c r="AAZ71" s="52"/>
      <c r="ABA71" s="52"/>
      <c r="ABB71" s="52"/>
      <c r="ABC71" s="52"/>
      <c r="ABD71" s="52"/>
      <c r="ABE71" s="52"/>
      <c r="ABF71" s="52"/>
      <c r="ABG71" s="52"/>
      <c r="ABH71" s="52"/>
      <c r="ABI71" s="52"/>
      <c r="ABJ71" s="52"/>
      <c r="ABK71" s="52"/>
      <c r="ABL71" s="52"/>
      <c r="ABM71" s="52"/>
      <c r="ABN71" s="52"/>
      <c r="ABO71" s="52"/>
      <c r="ABP71" s="52"/>
      <c r="ABQ71" s="52"/>
      <c r="ABR71" s="52"/>
      <c r="ABS71" s="52"/>
      <c r="ABT71" s="52"/>
      <c r="ABU71" s="52"/>
      <c r="ABV71" s="52"/>
      <c r="ABW71" s="52"/>
      <c r="ABX71" s="52"/>
      <c r="ABY71" s="52"/>
      <c r="ABZ71" s="52"/>
      <c r="ACA71" s="52"/>
      <c r="ACB71" s="52"/>
      <c r="ACC71" s="52"/>
      <c r="ACD71" s="52"/>
      <c r="ACE71" s="52"/>
      <c r="ACF71" s="52"/>
      <c r="ACG71" s="52"/>
      <c r="ACH71" s="52"/>
      <c r="ACI71" s="52"/>
      <c r="ACJ71" s="52"/>
      <c r="ACK71" s="52"/>
      <c r="ACL71" s="52"/>
      <c r="ACM71" s="52"/>
      <c r="ACN71" s="52"/>
      <c r="ACO71" s="52"/>
      <c r="ACP71" s="52"/>
      <c r="ACQ71" s="52"/>
      <c r="ACR71" s="52"/>
      <c r="ACS71" s="52"/>
      <c r="ACT71" s="52"/>
      <c r="ACU71" s="52"/>
      <c r="ACV71" s="52"/>
      <c r="ACW71" s="52"/>
      <c r="ACX71" s="52"/>
      <c r="ACY71" s="52"/>
      <c r="ACZ71" s="52"/>
      <c r="ADA71" s="52"/>
      <c r="ADB71" s="52"/>
      <c r="ADC71" s="52"/>
      <c r="ADD71" s="52"/>
      <c r="ADE71" s="52"/>
      <c r="ADF71" s="52"/>
      <c r="ADG71" s="52"/>
      <c r="ADH71" s="52"/>
      <c r="ADI71" s="52"/>
      <c r="ADJ71" s="52"/>
      <c r="ADK71" s="52"/>
      <c r="ADL71" s="52"/>
      <c r="ADM71" s="52"/>
      <c r="ADN71" s="52"/>
      <c r="ADO71" s="52"/>
      <c r="ADP71" s="52"/>
      <c r="ADQ71" s="52"/>
      <c r="ADR71" s="52"/>
      <c r="ADS71" s="52"/>
      <c r="ADT71" s="52"/>
      <c r="ADU71" s="52"/>
      <c r="ADV71" s="52"/>
      <c r="ADW71" s="52"/>
      <c r="ADX71" s="52"/>
      <c r="ADY71" s="52"/>
      <c r="ADZ71" s="52"/>
      <c r="AEA71" s="52"/>
      <c r="AEB71" s="52"/>
      <c r="AEC71" s="52"/>
      <c r="AED71" s="52"/>
      <c r="AEE71" s="52"/>
      <c r="AEF71" s="52"/>
      <c r="AEG71" s="52"/>
      <c r="AEH71" s="52"/>
      <c r="AEI71" s="52"/>
      <c r="AEJ71" s="52"/>
      <c r="AEK71" s="52"/>
      <c r="AEL71" s="52"/>
      <c r="AEM71" s="52"/>
      <c r="AEN71" s="52"/>
      <c r="AEO71" s="52"/>
      <c r="AEP71" s="52"/>
      <c r="AEQ71" s="52"/>
      <c r="AER71" s="52"/>
      <c r="AES71" s="52"/>
      <c r="AET71" s="52"/>
      <c r="AEU71" s="52"/>
      <c r="AEV71" s="52"/>
      <c r="AEW71" s="52"/>
      <c r="AEX71" s="52"/>
      <c r="AEY71" s="52"/>
      <c r="AEZ71" s="52"/>
      <c r="AFA71" s="52"/>
      <c r="AFB71" s="52"/>
      <c r="AFC71" s="52"/>
      <c r="AFD71" s="52"/>
      <c r="AFE71" s="52"/>
      <c r="AFF71" s="52"/>
      <c r="AFG71" s="52"/>
      <c r="AFH71" s="52"/>
      <c r="AFI71" s="52"/>
      <c r="AFJ71" s="52"/>
      <c r="AFK71" s="52"/>
      <c r="AFL71" s="52"/>
      <c r="AFM71" s="52"/>
      <c r="AFN71" s="52"/>
      <c r="AFO71" s="52"/>
      <c r="AFP71" s="52"/>
      <c r="AFQ71" s="52"/>
      <c r="AFR71" s="52"/>
      <c r="AFS71" s="52"/>
      <c r="AFT71" s="52"/>
      <c r="AFU71" s="52"/>
      <c r="AFV71" s="52"/>
      <c r="AFW71" s="52"/>
      <c r="AFX71" s="52"/>
      <c r="AFY71" s="52"/>
      <c r="AFZ71" s="52"/>
      <c r="AGA71" s="52"/>
      <c r="AGB71" s="52"/>
      <c r="AGC71" s="52"/>
      <c r="AGD71" s="52"/>
      <c r="AGE71" s="52"/>
      <c r="AGF71" s="52"/>
      <c r="AGG71" s="52"/>
      <c r="AGH71" s="52"/>
      <c r="AGI71" s="52"/>
      <c r="AGJ71" s="52"/>
      <c r="AGK71" s="52"/>
      <c r="AGL71" s="52"/>
      <c r="AGM71" s="52"/>
      <c r="AGN71" s="52"/>
      <c r="AGO71" s="52"/>
      <c r="AGP71" s="52"/>
      <c r="AGQ71" s="52"/>
      <c r="AGR71" s="52"/>
      <c r="AGS71" s="52"/>
      <c r="AGT71" s="52"/>
      <c r="AGU71" s="52"/>
      <c r="AGV71" s="52"/>
      <c r="AGW71" s="52"/>
      <c r="AGX71" s="52"/>
      <c r="AGY71" s="52"/>
      <c r="AGZ71" s="52"/>
      <c r="AHA71" s="52"/>
      <c r="AHB71" s="52"/>
      <c r="AHC71" s="52"/>
      <c r="AHD71" s="52"/>
      <c r="AHE71" s="52"/>
      <c r="AHF71" s="52"/>
      <c r="AHG71" s="52"/>
      <c r="AHH71" s="52"/>
      <c r="AHI71" s="52"/>
      <c r="AHJ71" s="52"/>
      <c r="AHK71" s="52"/>
      <c r="AHL71" s="52"/>
      <c r="AHM71" s="52"/>
      <c r="AHN71" s="52"/>
      <c r="AHO71" s="52"/>
      <c r="AHP71" s="52"/>
      <c r="AHQ71" s="52"/>
      <c r="AHR71" s="52"/>
      <c r="AHS71" s="52"/>
      <c r="AHT71" s="52"/>
      <c r="AHU71" s="52"/>
      <c r="AHV71" s="52"/>
      <c r="AHW71" s="52"/>
      <c r="AHX71" s="52"/>
      <c r="AHY71" s="52"/>
      <c r="AHZ71" s="52"/>
      <c r="AIA71" s="52"/>
      <c r="AIB71" s="52"/>
      <c r="AIC71" s="52"/>
      <c r="AID71" s="52"/>
      <c r="AIE71" s="52"/>
      <c r="AIF71" s="52"/>
      <c r="AIG71" s="52"/>
      <c r="AIH71" s="52"/>
      <c r="AII71" s="52"/>
      <c r="AIJ71" s="52"/>
      <c r="AIK71" s="52"/>
      <c r="AIL71" s="52"/>
      <c r="AIM71" s="52"/>
      <c r="AIN71" s="52"/>
      <c r="AIO71" s="52"/>
      <c r="AIP71" s="52"/>
      <c r="AIQ71" s="52"/>
      <c r="AIR71" s="52"/>
      <c r="AIS71" s="52"/>
      <c r="AIT71" s="52"/>
      <c r="AIU71" s="52"/>
      <c r="AIV71" s="52"/>
      <c r="AIW71" s="52"/>
      <c r="AIX71" s="52"/>
      <c r="AIY71" s="52"/>
      <c r="AIZ71" s="52"/>
      <c r="AJA71" s="52"/>
      <c r="AJB71" s="52"/>
      <c r="AJC71" s="52"/>
      <c r="AJD71" s="52"/>
      <c r="AJE71" s="52"/>
      <c r="AJF71" s="52"/>
      <c r="AJG71" s="52"/>
      <c r="AJH71" s="52"/>
      <c r="AJI71" s="52"/>
      <c r="AJJ71" s="52"/>
      <c r="AJK71" s="52"/>
      <c r="AJL71" s="52"/>
      <c r="AJM71" s="52"/>
      <c r="AJN71" s="52"/>
      <c r="AJO71" s="52"/>
      <c r="AJP71" s="52"/>
      <c r="AJQ71" s="52"/>
      <c r="AJR71" s="52"/>
      <c r="AJS71" s="52"/>
      <c r="AJT71" s="52"/>
      <c r="AJU71" s="52"/>
      <c r="AJV71" s="52"/>
      <c r="AJW71" s="52"/>
      <c r="AJX71" s="52"/>
      <c r="AJY71" s="52"/>
      <c r="AJZ71" s="52"/>
      <c r="AKA71" s="52"/>
      <c r="AKB71" s="52"/>
      <c r="AKC71" s="52"/>
      <c r="AKD71" s="52"/>
      <c r="AKE71" s="52"/>
      <c r="AKF71" s="52"/>
      <c r="AKG71" s="52"/>
      <c r="AKH71" s="52"/>
      <c r="AKI71" s="52"/>
      <c r="AKJ71" s="52"/>
      <c r="AKK71" s="52"/>
      <c r="AKL71" s="52"/>
      <c r="AKM71" s="52"/>
      <c r="AKN71" s="52"/>
      <c r="AKO71" s="52"/>
      <c r="AKP71" s="52"/>
      <c r="AKQ71" s="52"/>
      <c r="AKR71" s="52"/>
      <c r="AKS71" s="52"/>
      <c r="AKT71" s="52"/>
      <c r="AKU71" s="52"/>
      <c r="AKV71" s="52"/>
      <c r="AKW71" s="52"/>
      <c r="AKX71" s="52"/>
      <c r="AKY71" s="52"/>
      <c r="AKZ71" s="52"/>
      <c r="ALA71" s="52"/>
      <c r="ALB71" s="52"/>
      <c r="ALC71" s="52"/>
      <c r="ALD71" s="52"/>
      <c r="ALE71" s="52"/>
      <c r="ALF71" s="52"/>
      <c r="ALG71" s="52"/>
      <c r="ALH71" s="52"/>
      <c r="ALI71" s="52"/>
      <c r="ALJ71" s="52"/>
      <c r="ALK71" s="52"/>
      <c r="ALL71" s="52"/>
      <c r="ALM71" s="52"/>
      <c r="ALN71" s="52"/>
      <c r="ALO71" s="52"/>
      <c r="ALP71" s="52"/>
      <c r="ALQ71" s="52"/>
      <c r="ALR71" s="52"/>
      <c r="ALS71" s="52"/>
      <c r="ALT71" s="52"/>
      <c r="ALU71" s="52"/>
      <c r="ALV71" s="52"/>
      <c r="ALW71" s="52"/>
      <c r="ALX71" s="52"/>
      <c r="ALY71" s="52"/>
      <c r="ALZ71" s="52"/>
      <c r="AMA71" s="52"/>
      <c r="AMB71" s="52"/>
      <c r="AMC71" s="52"/>
      <c r="AMD71" s="52"/>
      <c r="AME71" s="52"/>
      <c r="AMF71" s="52"/>
      <c r="AMG71" s="52"/>
      <c r="AMH71" s="52"/>
      <c r="AMI71" s="52"/>
      <c r="AMJ71" s="52"/>
      <c r="AMK71" s="52"/>
      <c r="AML71" s="52"/>
      <c r="AMM71" s="52"/>
      <c r="AMN71" s="52"/>
      <c r="AMO71" s="52"/>
      <c r="AMP71" s="52"/>
      <c r="AMQ71" s="52"/>
      <c r="AMR71" s="52"/>
      <c r="AMS71" s="52"/>
      <c r="AMT71" s="52"/>
      <c r="AMU71" s="52"/>
      <c r="AMV71" s="52"/>
      <c r="AMW71" s="52"/>
      <c r="AMX71" s="52"/>
      <c r="AMY71" s="52"/>
      <c r="AMZ71" s="52"/>
      <c r="ANA71" s="52"/>
      <c r="ANB71" s="52"/>
      <c r="ANC71" s="52"/>
      <c r="AND71" s="52"/>
      <c r="ANE71" s="52"/>
      <c r="ANF71" s="52"/>
      <c r="ANG71" s="52"/>
      <c r="ANH71" s="52"/>
      <c r="ANI71" s="52"/>
      <c r="ANJ71" s="52"/>
      <c r="ANK71" s="52"/>
      <c r="ANL71" s="52"/>
      <c r="ANM71" s="52"/>
      <c r="ANN71" s="52"/>
      <c r="ANO71" s="52"/>
      <c r="ANP71" s="52"/>
      <c r="ANQ71" s="52"/>
      <c r="ANR71" s="52"/>
      <c r="ANS71" s="52"/>
      <c r="ANT71" s="52"/>
      <c r="ANU71" s="52"/>
      <c r="ANV71" s="52"/>
      <c r="ANW71" s="52"/>
      <c r="ANX71" s="52"/>
      <c r="ANY71" s="52"/>
      <c r="ANZ71" s="52"/>
      <c r="AOA71" s="52"/>
      <c r="AOB71" s="52"/>
      <c r="AOC71" s="52"/>
      <c r="AOD71" s="52"/>
      <c r="AOE71" s="52"/>
      <c r="AOF71" s="52"/>
      <c r="AOG71" s="52"/>
      <c r="AOH71" s="52"/>
      <c r="AOI71" s="52"/>
      <c r="AOJ71" s="52"/>
      <c r="AOK71" s="52"/>
      <c r="AOL71" s="52"/>
      <c r="AOM71" s="52"/>
      <c r="AON71" s="52"/>
      <c r="AOO71" s="52"/>
      <c r="AOP71" s="52"/>
      <c r="AOQ71" s="52"/>
      <c r="AOR71" s="52"/>
      <c r="AOS71" s="52"/>
      <c r="AOT71" s="52"/>
      <c r="AOU71" s="52"/>
      <c r="AOV71" s="52"/>
      <c r="AOW71" s="52"/>
      <c r="AOX71" s="52"/>
      <c r="AOY71" s="52"/>
      <c r="AOZ71" s="52"/>
      <c r="APA71" s="52"/>
      <c r="APB71" s="52"/>
      <c r="APC71" s="52"/>
      <c r="APD71" s="52"/>
      <c r="APE71" s="52"/>
      <c r="APF71" s="52"/>
      <c r="APG71" s="52"/>
      <c r="APH71" s="52"/>
      <c r="API71" s="52"/>
      <c r="APJ71" s="52"/>
      <c r="APK71" s="52"/>
      <c r="APL71" s="52"/>
      <c r="APM71" s="52"/>
      <c r="APN71" s="52"/>
      <c r="APO71" s="52"/>
      <c r="APP71" s="52"/>
      <c r="APQ71" s="52"/>
      <c r="APR71" s="52"/>
      <c r="APS71" s="52"/>
      <c r="APT71" s="52"/>
      <c r="APU71" s="52"/>
      <c r="APV71" s="52"/>
      <c r="APW71" s="52"/>
      <c r="APX71" s="52"/>
      <c r="APY71" s="52"/>
      <c r="APZ71" s="52"/>
      <c r="AQA71" s="52"/>
      <c r="AQB71" s="52"/>
      <c r="AQC71" s="52"/>
      <c r="AQD71" s="52"/>
      <c r="AQE71" s="52"/>
      <c r="AQF71" s="52"/>
      <c r="AQG71" s="52"/>
      <c r="AQH71" s="52"/>
      <c r="AQI71" s="52"/>
      <c r="AQJ71" s="52"/>
      <c r="AQK71" s="52"/>
      <c r="AQL71" s="52"/>
      <c r="AQM71" s="52"/>
      <c r="AQN71" s="52"/>
      <c r="AQO71" s="52"/>
      <c r="AQP71" s="52"/>
      <c r="AQQ71" s="52"/>
      <c r="AQR71" s="52"/>
      <c r="AQS71" s="52"/>
      <c r="AQT71" s="52"/>
      <c r="AQU71" s="52"/>
      <c r="AQV71" s="52"/>
      <c r="AQW71" s="52"/>
      <c r="AQX71" s="52"/>
      <c r="AQY71" s="52"/>
      <c r="AQZ71" s="52"/>
      <c r="ARA71" s="52"/>
      <c r="ARB71" s="52"/>
      <c r="ARC71" s="52"/>
      <c r="ARD71" s="52"/>
      <c r="ARE71" s="52"/>
      <c r="ARF71" s="52"/>
      <c r="ARG71" s="52"/>
      <c r="ARH71" s="52"/>
      <c r="ARI71" s="52"/>
      <c r="ARJ71" s="52"/>
      <c r="ARK71" s="52"/>
      <c r="ARL71" s="52"/>
      <c r="ARM71" s="52"/>
      <c r="ARN71" s="52"/>
      <c r="ARO71" s="52"/>
      <c r="ARP71" s="52"/>
      <c r="ARQ71" s="52"/>
      <c r="ARR71" s="52"/>
      <c r="ARS71" s="52"/>
      <c r="ART71" s="52"/>
      <c r="ARU71" s="52"/>
      <c r="ARV71" s="52"/>
      <c r="ARW71" s="52"/>
      <c r="ARX71" s="52"/>
      <c r="ARY71" s="52"/>
      <c r="ARZ71" s="52"/>
      <c r="ASA71" s="52"/>
      <c r="ASB71" s="52"/>
      <c r="ASC71" s="52"/>
      <c r="ASD71" s="52"/>
      <c r="ASE71" s="52"/>
      <c r="ASF71" s="52"/>
      <c r="ASG71" s="52"/>
      <c r="ASH71" s="52"/>
      <c r="ASI71" s="52"/>
      <c r="ASJ71" s="52"/>
      <c r="ASK71" s="52"/>
      <c r="ASL71" s="52"/>
      <c r="ASM71" s="52"/>
      <c r="ASN71" s="52"/>
      <c r="ASO71" s="52"/>
      <c r="ASP71" s="52"/>
      <c r="ASQ71" s="52"/>
      <c r="ASR71" s="52"/>
      <c r="ASS71" s="52"/>
      <c r="AST71" s="52"/>
      <c r="ASU71" s="52"/>
      <c r="ASV71" s="52"/>
      <c r="ASW71" s="52"/>
      <c r="ASX71" s="52"/>
      <c r="ASY71" s="52"/>
      <c r="ASZ71" s="52"/>
      <c r="ATA71" s="52"/>
      <c r="ATB71" s="52"/>
      <c r="ATC71" s="52"/>
      <c r="ATD71" s="52"/>
      <c r="ATE71" s="52"/>
      <c r="ATF71" s="52"/>
      <c r="ATG71" s="52"/>
      <c r="ATH71" s="52"/>
      <c r="ATI71" s="52"/>
      <c r="ATJ71" s="52"/>
      <c r="ATK71" s="52"/>
      <c r="ATL71" s="52"/>
      <c r="ATM71" s="52"/>
      <c r="ATN71" s="52"/>
      <c r="ATO71" s="52"/>
      <c r="ATP71" s="52"/>
      <c r="ATQ71" s="52"/>
      <c r="ATR71" s="52"/>
      <c r="ATS71" s="52"/>
      <c r="ATT71" s="52"/>
      <c r="ATU71" s="52"/>
      <c r="ATV71" s="52"/>
      <c r="ATW71" s="52"/>
      <c r="ATX71" s="52"/>
      <c r="ATY71" s="52"/>
      <c r="ATZ71" s="52"/>
      <c r="AUA71" s="52"/>
      <c r="AUB71" s="52"/>
      <c r="AUC71" s="52"/>
      <c r="AUD71" s="52"/>
      <c r="AUE71" s="52"/>
      <c r="AUF71" s="52"/>
      <c r="AUG71" s="52"/>
      <c r="AUH71" s="52"/>
      <c r="AUI71" s="52"/>
      <c r="AUJ71" s="52"/>
      <c r="AUK71" s="52"/>
      <c r="AUL71" s="52"/>
      <c r="AUM71" s="52"/>
      <c r="AUN71" s="52"/>
      <c r="AUO71" s="52"/>
      <c r="AUP71" s="52"/>
      <c r="AUQ71" s="52"/>
      <c r="AUR71" s="52"/>
      <c r="AUS71" s="52"/>
      <c r="AUT71" s="52"/>
      <c r="AUU71" s="52"/>
      <c r="AUV71" s="52"/>
      <c r="AUW71" s="52"/>
      <c r="AUX71" s="52"/>
      <c r="AUY71" s="52"/>
      <c r="AUZ71" s="52"/>
      <c r="AVA71" s="52"/>
      <c r="AVB71" s="52"/>
      <c r="AVC71" s="52"/>
      <c r="AVD71" s="52"/>
      <c r="AVE71" s="52"/>
      <c r="AVF71" s="52"/>
      <c r="AVG71" s="52"/>
      <c r="AVH71" s="52"/>
      <c r="AVI71" s="52"/>
      <c r="AVJ71" s="52"/>
      <c r="AVK71" s="52"/>
      <c r="AVL71" s="52"/>
      <c r="AVM71" s="52"/>
      <c r="AVN71" s="52"/>
      <c r="AVO71" s="52"/>
      <c r="AVP71" s="52"/>
      <c r="AVQ71" s="52"/>
      <c r="AVR71" s="52"/>
      <c r="AVS71" s="52"/>
      <c r="AVT71" s="52"/>
      <c r="AVU71" s="52"/>
      <c r="AVV71" s="52"/>
      <c r="AVW71" s="52"/>
      <c r="AVX71" s="52"/>
      <c r="AVY71" s="52"/>
      <c r="AVZ71" s="52"/>
      <c r="AWA71" s="52"/>
      <c r="AWB71" s="52"/>
      <c r="AWC71" s="52"/>
      <c r="AWD71" s="52"/>
      <c r="AWE71" s="52"/>
      <c r="AWF71" s="52"/>
      <c r="AWG71" s="52"/>
      <c r="AWH71" s="52"/>
      <c r="AWI71" s="52"/>
      <c r="AWJ71" s="52"/>
      <c r="AWK71" s="52"/>
      <c r="AWL71" s="52"/>
      <c r="AWM71" s="52"/>
      <c r="AWN71" s="52"/>
      <c r="AWO71" s="52"/>
      <c r="AWP71" s="52"/>
      <c r="AWQ71" s="52"/>
      <c r="AWR71" s="52"/>
      <c r="AWS71" s="52"/>
      <c r="AWT71" s="52"/>
      <c r="AWU71" s="52"/>
      <c r="AWV71" s="52"/>
      <c r="AWW71" s="52"/>
      <c r="AWX71" s="52"/>
      <c r="AWY71" s="52"/>
      <c r="AWZ71" s="52"/>
      <c r="AXA71" s="52"/>
      <c r="AXB71" s="52"/>
      <c r="AXC71" s="52"/>
      <c r="AXD71" s="52"/>
      <c r="AXE71" s="52"/>
      <c r="AXF71" s="52"/>
      <c r="AXG71" s="52"/>
      <c r="AXH71" s="52"/>
      <c r="AXI71" s="52"/>
      <c r="AXJ71" s="52"/>
      <c r="AXK71" s="52"/>
      <c r="AXL71" s="52"/>
      <c r="AXM71" s="52"/>
      <c r="AXN71" s="52"/>
      <c r="AXO71" s="52"/>
      <c r="AXP71" s="52"/>
      <c r="AXQ71" s="52"/>
      <c r="AXR71" s="52"/>
      <c r="AXS71" s="52"/>
      <c r="AXT71" s="52"/>
      <c r="AXU71" s="52"/>
      <c r="AXV71" s="52"/>
      <c r="AXW71" s="52"/>
      <c r="AXX71" s="52"/>
      <c r="AXY71" s="52"/>
      <c r="AXZ71" s="52"/>
      <c r="AYA71" s="52"/>
      <c r="AYB71" s="52"/>
      <c r="AYC71" s="52"/>
      <c r="AYD71" s="52"/>
      <c r="AYE71" s="52"/>
      <c r="AYF71" s="52"/>
      <c r="AYG71" s="52"/>
      <c r="AYH71" s="52"/>
      <c r="AYI71" s="52"/>
      <c r="AYJ71" s="52"/>
      <c r="AYK71" s="52"/>
      <c r="AYL71" s="52"/>
      <c r="AYM71" s="52"/>
      <c r="AYN71" s="52"/>
      <c r="AYO71" s="52"/>
      <c r="AYP71" s="52"/>
      <c r="AYQ71" s="52"/>
      <c r="AYR71" s="52"/>
      <c r="AYS71" s="52"/>
      <c r="AYT71" s="52"/>
      <c r="AYU71" s="52"/>
      <c r="AYV71" s="52"/>
      <c r="AYW71" s="52"/>
      <c r="AYX71" s="52"/>
      <c r="AYY71" s="52"/>
      <c r="AYZ71" s="52"/>
      <c r="AZA71" s="52"/>
      <c r="AZB71" s="52"/>
      <c r="AZC71" s="52"/>
      <c r="AZD71" s="52"/>
      <c r="AZE71" s="52"/>
      <c r="AZF71" s="52"/>
      <c r="AZG71" s="52"/>
      <c r="AZH71" s="52"/>
      <c r="AZI71" s="52"/>
      <c r="AZJ71" s="52"/>
      <c r="AZK71" s="52"/>
      <c r="AZL71" s="52"/>
      <c r="AZM71" s="52"/>
      <c r="AZN71" s="52"/>
      <c r="AZO71" s="52"/>
      <c r="AZP71" s="52"/>
      <c r="AZQ71" s="52"/>
      <c r="AZR71" s="52"/>
      <c r="AZS71" s="52"/>
      <c r="AZT71" s="52"/>
      <c r="AZU71" s="52"/>
      <c r="AZV71" s="52"/>
      <c r="AZW71" s="52"/>
      <c r="AZX71" s="52"/>
      <c r="AZY71" s="52"/>
      <c r="AZZ71" s="52"/>
      <c r="BAA71" s="52"/>
      <c r="BAB71" s="52"/>
      <c r="BAC71" s="52"/>
      <c r="BAD71" s="52"/>
      <c r="BAE71" s="52"/>
      <c r="BAF71" s="52"/>
      <c r="BAG71" s="52"/>
      <c r="BAH71" s="52"/>
      <c r="BAI71" s="52"/>
      <c r="BAJ71" s="52"/>
      <c r="BAK71" s="52"/>
      <c r="BAL71" s="52"/>
      <c r="BAM71" s="52"/>
      <c r="BAN71" s="52"/>
      <c r="BAO71" s="52"/>
      <c r="BAP71" s="52"/>
      <c r="BAQ71" s="52"/>
      <c r="BAR71" s="52"/>
      <c r="BAS71" s="52"/>
      <c r="BAT71" s="52"/>
      <c r="BAU71" s="52"/>
      <c r="BAV71" s="52"/>
      <c r="BAW71" s="52"/>
      <c r="BAX71" s="52"/>
      <c r="BAY71" s="52"/>
      <c r="BAZ71" s="52"/>
      <c r="BBA71" s="52"/>
      <c r="BBB71" s="52"/>
      <c r="BBC71" s="52"/>
      <c r="BBD71" s="52"/>
      <c r="BBE71" s="52"/>
      <c r="BBF71" s="52"/>
      <c r="BBG71" s="52"/>
      <c r="BBH71" s="52"/>
      <c r="BBI71" s="52"/>
      <c r="BBJ71" s="52"/>
      <c r="BBK71" s="52"/>
      <c r="BBL71" s="52"/>
      <c r="BBM71" s="52"/>
      <c r="BBN71" s="52"/>
      <c r="BBO71" s="52"/>
      <c r="BBP71" s="52"/>
      <c r="BBQ71" s="52"/>
      <c r="BBR71" s="52"/>
      <c r="BBS71" s="52"/>
      <c r="BBT71" s="52"/>
      <c r="BBU71" s="52"/>
      <c r="BBV71" s="52"/>
      <c r="BBW71" s="52"/>
      <c r="BBX71" s="52"/>
      <c r="BBY71" s="52"/>
      <c r="BBZ71" s="52"/>
      <c r="BCA71" s="52"/>
      <c r="BCB71" s="52"/>
      <c r="BCC71" s="52"/>
      <c r="BCD71" s="52"/>
      <c r="BCE71" s="52"/>
      <c r="BCF71" s="52"/>
      <c r="BCG71" s="52"/>
      <c r="BCH71" s="52"/>
      <c r="BCI71" s="52"/>
      <c r="BCJ71" s="52"/>
      <c r="BCK71" s="52"/>
      <c r="BCL71" s="52"/>
      <c r="BCM71" s="52"/>
      <c r="BCN71" s="52"/>
      <c r="BCO71" s="52"/>
      <c r="BCP71" s="52"/>
      <c r="BCQ71" s="52"/>
      <c r="BCR71" s="52"/>
      <c r="BCS71" s="52"/>
      <c r="BCT71" s="52"/>
      <c r="BCU71" s="52"/>
      <c r="BCV71" s="52"/>
      <c r="BCW71" s="52"/>
      <c r="BCX71" s="52"/>
      <c r="BCY71" s="52"/>
      <c r="BCZ71" s="52"/>
      <c r="BDA71" s="52"/>
      <c r="BDB71" s="52"/>
      <c r="BDC71" s="52"/>
      <c r="BDD71" s="52"/>
      <c r="BDE71" s="52"/>
      <c r="BDF71" s="52"/>
      <c r="BDG71" s="52"/>
      <c r="BDH71" s="52"/>
      <c r="BDI71" s="52"/>
      <c r="BDJ71" s="52"/>
      <c r="BDK71" s="52"/>
      <c r="BDL71" s="52"/>
      <c r="BDM71" s="52"/>
      <c r="BDN71" s="52"/>
      <c r="BDO71" s="52"/>
      <c r="BDP71" s="52"/>
      <c r="BDQ71" s="52"/>
      <c r="BDR71" s="52"/>
      <c r="BDS71" s="52"/>
      <c r="BDT71" s="52"/>
      <c r="BDU71" s="52"/>
      <c r="BDV71" s="52"/>
      <c r="BDW71" s="52"/>
      <c r="BDX71" s="52"/>
      <c r="BDY71" s="52"/>
      <c r="BDZ71" s="52"/>
      <c r="BEA71" s="52"/>
      <c r="BEB71" s="52"/>
      <c r="BEC71" s="52"/>
      <c r="BED71" s="52"/>
      <c r="BEE71" s="52"/>
      <c r="BEF71" s="52"/>
      <c r="BEG71" s="52"/>
      <c r="BEH71" s="52"/>
      <c r="BEI71" s="52"/>
      <c r="BEJ71" s="52"/>
      <c r="BEK71" s="52"/>
      <c r="BEL71" s="52"/>
      <c r="BEM71" s="52"/>
      <c r="BEN71" s="52"/>
      <c r="BEO71" s="52"/>
      <c r="BEP71" s="52"/>
      <c r="BEQ71" s="52"/>
      <c r="BER71" s="52"/>
      <c r="BES71" s="52"/>
      <c r="BET71" s="52"/>
      <c r="BEU71" s="52"/>
      <c r="BEV71" s="52"/>
      <c r="BEW71" s="52"/>
      <c r="BEX71" s="52"/>
      <c r="BEY71" s="52"/>
      <c r="BEZ71" s="52"/>
      <c r="BFA71" s="52"/>
      <c r="BFB71" s="52"/>
      <c r="BFC71" s="52"/>
      <c r="BFD71" s="52"/>
      <c r="BFE71" s="52"/>
      <c r="BFF71" s="52"/>
      <c r="BFG71" s="52"/>
      <c r="BFH71" s="52"/>
      <c r="BFI71" s="52"/>
      <c r="BFJ71" s="52"/>
      <c r="BFK71" s="52"/>
      <c r="BFL71" s="52"/>
      <c r="BFM71" s="52"/>
      <c r="BFN71" s="52"/>
      <c r="BFO71" s="52"/>
      <c r="BFP71" s="52"/>
      <c r="BFQ71" s="52"/>
      <c r="BFR71" s="52"/>
      <c r="BFS71" s="52"/>
      <c r="BFT71" s="52"/>
      <c r="BFU71" s="52"/>
      <c r="BFV71" s="52"/>
      <c r="BFW71" s="52"/>
      <c r="BFX71" s="52"/>
      <c r="BFY71" s="52"/>
      <c r="BFZ71" s="52"/>
      <c r="BGA71" s="52"/>
      <c r="BGB71" s="52"/>
      <c r="BGC71" s="52"/>
      <c r="BGD71" s="52"/>
      <c r="BGE71" s="52"/>
      <c r="BGF71" s="52"/>
      <c r="BGG71" s="52"/>
      <c r="BGH71" s="52"/>
      <c r="BGI71" s="52"/>
      <c r="BGJ71" s="52"/>
      <c r="BGK71" s="52"/>
      <c r="BGL71" s="52"/>
      <c r="BGM71" s="52"/>
      <c r="BGN71" s="52"/>
      <c r="BGO71" s="52"/>
      <c r="BGP71" s="52"/>
      <c r="BGQ71" s="52"/>
      <c r="BGR71" s="52"/>
      <c r="BGS71" s="52"/>
      <c r="BGT71" s="52"/>
      <c r="BGU71" s="52"/>
      <c r="BGV71" s="52"/>
      <c r="BGW71" s="52"/>
      <c r="BGX71" s="52"/>
      <c r="BGY71" s="52"/>
      <c r="BGZ71" s="52"/>
      <c r="BHA71" s="52"/>
      <c r="BHB71" s="52"/>
      <c r="BHC71" s="52"/>
      <c r="BHD71" s="52"/>
      <c r="BHE71" s="52"/>
      <c r="BHF71" s="52"/>
      <c r="BHG71" s="52"/>
      <c r="BHH71" s="52"/>
      <c r="BHI71" s="52"/>
      <c r="BHJ71" s="52"/>
      <c r="BHK71" s="52"/>
      <c r="BHL71" s="52"/>
      <c r="BHM71" s="52"/>
      <c r="BHN71" s="52"/>
      <c r="BHO71" s="52"/>
      <c r="BHP71" s="52"/>
      <c r="BHQ71" s="52"/>
      <c r="BHR71" s="52"/>
      <c r="BHS71" s="52"/>
      <c r="BHT71" s="52"/>
      <c r="BHU71" s="52"/>
      <c r="BHV71" s="52"/>
      <c r="BHW71" s="52"/>
      <c r="BHX71" s="52"/>
      <c r="BHY71" s="52"/>
      <c r="BHZ71" s="52"/>
      <c r="BIA71" s="52"/>
      <c r="BIB71" s="52"/>
      <c r="BIC71" s="52"/>
      <c r="BID71" s="52"/>
      <c r="BIE71" s="52"/>
      <c r="BIF71" s="52"/>
      <c r="BIG71" s="52"/>
      <c r="BIH71" s="52"/>
      <c r="BII71" s="52"/>
      <c r="BIJ71" s="52"/>
      <c r="BIK71" s="52"/>
      <c r="BIL71" s="52"/>
      <c r="BIM71" s="52"/>
      <c r="BIN71" s="52"/>
      <c r="BIO71" s="52"/>
      <c r="BIP71" s="52"/>
      <c r="BIQ71" s="52"/>
      <c r="BIR71" s="52"/>
      <c r="BIS71" s="52"/>
      <c r="BIT71" s="52"/>
      <c r="BIU71" s="52"/>
      <c r="BIV71" s="52"/>
      <c r="BIW71" s="52"/>
      <c r="BIX71" s="52"/>
      <c r="BIY71" s="52"/>
      <c r="BIZ71" s="52"/>
      <c r="BJA71" s="52"/>
      <c r="BJB71" s="52"/>
      <c r="BJC71" s="52"/>
      <c r="BJD71" s="52"/>
      <c r="BJE71" s="52"/>
      <c r="BJF71" s="52"/>
      <c r="BJG71" s="52"/>
      <c r="BJH71" s="52"/>
      <c r="BJI71" s="52"/>
      <c r="BJJ71" s="52"/>
      <c r="BJK71" s="52"/>
      <c r="BJL71" s="52"/>
      <c r="BJM71" s="52"/>
      <c r="BJN71" s="52"/>
      <c r="BJO71" s="52"/>
      <c r="BJP71" s="52"/>
      <c r="BJQ71" s="52"/>
      <c r="BJR71" s="52"/>
      <c r="BJS71" s="52"/>
      <c r="BJT71" s="52"/>
      <c r="BJU71" s="52"/>
      <c r="BJV71" s="52"/>
      <c r="BJW71" s="52"/>
      <c r="BJX71" s="52"/>
      <c r="BJY71" s="52"/>
      <c r="BJZ71" s="52"/>
      <c r="BKA71" s="52"/>
      <c r="BKB71" s="52"/>
      <c r="BKC71" s="52"/>
      <c r="BKD71" s="52"/>
      <c r="BKE71" s="52"/>
      <c r="BKF71" s="52"/>
      <c r="BKG71" s="52"/>
      <c r="BKH71" s="52"/>
      <c r="BKI71" s="52"/>
      <c r="BKJ71" s="52"/>
      <c r="BKK71" s="52"/>
      <c r="BKL71" s="52"/>
      <c r="BKM71" s="52"/>
      <c r="BKN71" s="52"/>
      <c r="BKO71" s="52"/>
      <c r="BKP71" s="52"/>
      <c r="BKQ71" s="52"/>
      <c r="BKR71" s="52"/>
      <c r="BKS71" s="52"/>
      <c r="BKT71" s="52"/>
      <c r="BKU71" s="52"/>
      <c r="BKV71" s="52"/>
      <c r="BKW71" s="52"/>
      <c r="BKX71" s="52"/>
      <c r="BKY71" s="52"/>
      <c r="BKZ71" s="52"/>
      <c r="BLA71" s="52"/>
      <c r="BLB71" s="52"/>
      <c r="BLC71" s="52"/>
      <c r="BLD71" s="52"/>
      <c r="BLE71" s="52"/>
      <c r="BLF71" s="52"/>
      <c r="BLG71" s="52"/>
      <c r="BLH71" s="52"/>
      <c r="BLI71" s="52"/>
      <c r="BLJ71" s="52"/>
      <c r="BLK71" s="52"/>
      <c r="BLL71" s="52"/>
      <c r="BLM71" s="52"/>
      <c r="BLN71" s="52"/>
      <c r="BLO71" s="52"/>
      <c r="BLP71" s="52"/>
      <c r="BLQ71" s="52"/>
      <c r="BLR71" s="52"/>
      <c r="BLS71" s="52"/>
      <c r="BLT71" s="52"/>
      <c r="BLU71" s="52"/>
      <c r="BLV71" s="52"/>
      <c r="BLW71" s="52"/>
      <c r="BLX71" s="52"/>
      <c r="BLY71" s="52"/>
      <c r="BLZ71" s="52"/>
      <c r="BMA71" s="52"/>
      <c r="BMB71" s="52"/>
      <c r="BMC71" s="52"/>
      <c r="BMD71" s="52"/>
      <c r="BME71" s="52"/>
      <c r="BMF71" s="52"/>
      <c r="BMG71" s="52"/>
      <c r="BMH71" s="52"/>
      <c r="BMI71" s="52"/>
      <c r="BMJ71" s="52"/>
      <c r="BMK71" s="52"/>
      <c r="BML71" s="52"/>
      <c r="BMM71" s="52"/>
      <c r="BMN71" s="52"/>
      <c r="BMO71" s="52"/>
      <c r="BMP71" s="52"/>
      <c r="BMQ71" s="52"/>
      <c r="BMR71" s="52"/>
      <c r="BMS71" s="52"/>
      <c r="BMT71" s="52"/>
      <c r="BMU71" s="52"/>
      <c r="BMV71" s="52"/>
      <c r="BMW71" s="52"/>
      <c r="BMX71" s="52"/>
      <c r="BMY71" s="52"/>
      <c r="BMZ71" s="52"/>
      <c r="BNA71" s="52"/>
      <c r="BNB71" s="52"/>
      <c r="BNC71" s="52"/>
      <c r="BND71" s="52"/>
      <c r="BNE71" s="52"/>
      <c r="BNF71" s="52"/>
      <c r="BNG71" s="52"/>
      <c r="BNH71" s="52"/>
      <c r="BNI71" s="52"/>
      <c r="BNJ71" s="52"/>
      <c r="BNK71" s="52"/>
      <c r="BNL71" s="52"/>
      <c r="BNM71" s="52"/>
      <c r="BNN71" s="52"/>
      <c r="BNO71" s="52"/>
      <c r="BNP71" s="52"/>
      <c r="BNQ71" s="52"/>
      <c r="BNR71" s="52"/>
      <c r="BNS71" s="52"/>
      <c r="BNT71" s="52"/>
      <c r="BNU71" s="52"/>
      <c r="BNV71" s="52"/>
      <c r="BNW71" s="52"/>
      <c r="BNX71" s="52"/>
      <c r="BNY71" s="52"/>
      <c r="BNZ71" s="52"/>
      <c r="BOA71" s="52"/>
      <c r="BOB71" s="52"/>
      <c r="BOC71" s="52"/>
      <c r="BOD71" s="52"/>
      <c r="BOE71" s="52"/>
      <c r="BOF71" s="52"/>
      <c r="BOG71" s="52"/>
      <c r="BOH71" s="52"/>
      <c r="BOI71" s="52"/>
      <c r="BOJ71" s="52"/>
      <c r="BOK71" s="52"/>
      <c r="BOL71" s="52"/>
      <c r="BOM71" s="52"/>
      <c r="BON71" s="52"/>
      <c r="BOO71" s="52"/>
      <c r="BOP71" s="52"/>
      <c r="BOQ71" s="52"/>
    </row>
    <row r="72" spans="1:1759" s="25" customFormat="1" ht="49.5" customHeight="1" x14ac:dyDescent="0.2">
      <c r="A72" s="6"/>
      <c r="B72" s="6"/>
      <c r="C72" s="6"/>
      <c r="D72" s="7"/>
      <c r="E72" s="26" t="s">
        <v>94</v>
      </c>
      <c r="F72" s="12" t="s">
        <v>45</v>
      </c>
      <c r="G72" s="12"/>
      <c r="H72" s="12">
        <v>220000</v>
      </c>
      <c r="I72" s="12">
        <v>-35280</v>
      </c>
      <c r="J72" s="12">
        <f t="shared" si="18"/>
        <v>184720</v>
      </c>
      <c r="K72" s="6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  <c r="JB72" s="52"/>
      <c r="JC72" s="52"/>
      <c r="JD72" s="52"/>
      <c r="JE72" s="52"/>
      <c r="JF72" s="52"/>
      <c r="JG72" s="52"/>
      <c r="JH72" s="52"/>
      <c r="JI72" s="52"/>
      <c r="JJ72" s="52"/>
      <c r="JK72" s="52"/>
      <c r="JL72" s="52"/>
      <c r="JM72" s="52"/>
      <c r="JN72" s="52"/>
      <c r="JO72" s="52"/>
      <c r="JP72" s="52"/>
      <c r="JQ72" s="52"/>
      <c r="JR72" s="52"/>
      <c r="JS72" s="52"/>
      <c r="JT72" s="52"/>
      <c r="JU72" s="52"/>
      <c r="JV72" s="52"/>
      <c r="JW72" s="52"/>
      <c r="JX72" s="52"/>
      <c r="JY72" s="52"/>
      <c r="JZ72" s="52"/>
      <c r="KA72" s="52"/>
      <c r="KB72" s="52"/>
      <c r="KC72" s="52"/>
      <c r="KD72" s="52"/>
      <c r="KE72" s="52"/>
      <c r="KF72" s="52"/>
      <c r="KG72" s="52"/>
      <c r="KH72" s="52"/>
      <c r="KI72" s="52"/>
      <c r="KJ72" s="52"/>
      <c r="KK72" s="52"/>
      <c r="KL72" s="52"/>
      <c r="KM72" s="52"/>
      <c r="KN72" s="52"/>
      <c r="KO72" s="52"/>
      <c r="KP72" s="52"/>
      <c r="KQ72" s="52"/>
      <c r="KR72" s="52"/>
      <c r="KS72" s="52"/>
      <c r="KT72" s="52"/>
      <c r="KU72" s="52"/>
      <c r="KV72" s="52"/>
      <c r="KW72" s="52"/>
      <c r="KX72" s="52"/>
      <c r="KY72" s="52"/>
      <c r="KZ72" s="52"/>
      <c r="LA72" s="52"/>
      <c r="LB72" s="52"/>
      <c r="LC72" s="52"/>
      <c r="LD72" s="52"/>
      <c r="LE72" s="52"/>
      <c r="LF72" s="52"/>
      <c r="LG72" s="52"/>
      <c r="LH72" s="52"/>
      <c r="LI72" s="52"/>
      <c r="LJ72" s="52"/>
      <c r="LK72" s="52"/>
      <c r="LL72" s="52"/>
      <c r="LM72" s="52"/>
      <c r="LN72" s="52"/>
      <c r="LO72" s="52"/>
      <c r="LP72" s="52"/>
      <c r="LQ72" s="52"/>
      <c r="LR72" s="52"/>
      <c r="LS72" s="52"/>
      <c r="LT72" s="52"/>
      <c r="LU72" s="52"/>
      <c r="LV72" s="52"/>
      <c r="LW72" s="52"/>
      <c r="LX72" s="52"/>
      <c r="LY72" s="52"/>
      <c r="LZ72" s="52"/>
      <c r="MA72" s="52"/>
      <c r="MB72" s="52"/>
      <c r="MC72" s="52"/>
      <c r="MD72" s="52"/>
      <c r="ME72" s="52"/>
      <c r="MF72" s="52"/>
      <c r="MG72" s="52"/>
      <c r="MH72" s="52"/>
      <c r="MI72" s="52"/>
      <c r="MJ72" s="52"/>
      <c r="MK72" s="52"/>
      <c r="ML72" s="52"/>
      <c r="MM72" s="52"/>
      <c r="MN72" s="52"/>
      <c r="MO72" s="52"/>
      <c r="MP72" s="52"/>
      <c r="MQ72" s="52"/>
      <c r="MR72" s="52"/>
      <c r="MS72" s="52"/>
      <c r="MT72" s="52"/>
      <c r="MU72" s="52"/>
      <c r="MV72" s="52"/>
      <c r="MW72" s="52"/>
      <c r="MX72" s="52"/>
      <c r="MY72" s="52"/>
      <c r="MZ72" s="52"/>
      <c r="NA72" s="52"/>
      <c r="NB72" s="52"/>
      <c r="NC72" s="52"/>
      <c r="ND72" s="52"/>
      <c r="NE72" s="52"/>
      <c r="NF72" s="52"/>
      <c r="NG72" s="52"/>
      <c r="NH72" s="52"/>
      <c r="NI72" s="52"/>
      <c r="NJ72" s="52"/>
      <c r="NK72" s="52"/>
      <c r="NL72" s="52"/>
      <c r="NM72" s="52"/>
      <c r="NN72" s="52"/>
      <c r="NO72" s="52"/>
      <c r="NP72" s="52"/>
      <c r="NQ72" s="52"/>
      <c r="NR72" s="52"/>
      <c r="NS72" s="52"/>
      <c r="NT72" s="52"/>
      <c r="NU72" s="52"/>
      <c r="NV72" s="52"/>
      <c r="NW72" s="52"/>
      <c r="NX72" s="52"/>
      <c r="NY72" s="52"/>
      <c r="NZ72" s="52"/>
      <c r="OA72" s="52"/>
      <c r="OB72" s="52"/>
      <c r="OC72" s="52"/>
      <c r="OD72" s="52"/>
      <c r="OE72" s="52"/>
      <c r="OF72" s="52"/>
      <c r="OG72" s="52"/>
      <c r="OH72" s="52"/>
      <c r="OI72" s="52"/>
      <c r="OJ72" s="52"/>
      <c r="OK72" s="52"/>
      <c r="OL72" s="52"/>
      <c r="OM72" s="52"/>
      <c r="ON72" s="52"/>
      <c r="OO72" s="52"/>
      <c r="OP72" s="52"/>
      <c r="OQ72" s="52"/>
      <c r="OR72" s="52"/>
      <c r="OS72" s="52"/>
      <c r="OT72" s="52"/>
      <c r="OU72" s="52"/>
      <c r="OV72" s="52"/>
      <c r="OW72" s="52"/>
      <c r="OX72" s="52"/>
      <c r="OY72" s="52"/>
      <c r="OZ72" s="52"/>
      <c r="PA72" s="52"/>
      <c r="PB72" s="52"/>
      <c r="PC72" s="52"/>
      <c r="PD72" s="52"/>
      <c r="PE72" s="52"/>
      <c r="PF72" s="52"/>
      <c r="PG72" s="52"/>
      <c r="PH72" s="52"/>
      <c r="PI72" s="52"/>
      <c r="PJ72" s="52"/>
      <c r="PK72" s="52"/>
      <c r="PL72" s="52"/>
      <c r="PM72" s="52"/>
      <c r="PN72" s="52"/>
      <c r="PO72" s="52"/>
      <c r="PP72" s="52"/>
      <c r="PQ72" s="52"/>
      <c r="PR72" s="52"/>
      <c r="PS72" s="52"/>
      <c r="PT72" s="52"/>
      <c r="PU72" s="52"/>
      <c r="PV72" s="52"/>
      <c r="PW72" s="52"/>
      <c r="PX72" s="52"/>
      <c r="PY72" s="52"/>
      <c r="PZ72" s="52"/>
      <c r="QA72" s="52"/>
      <c r="QB72" s="52"/>
      <c r="QC72" s="52"/>
      <c r="QD72" s="52"/>
      <c r="QE72" s="52"/>
      <c r="QF72" s="52"/>
      <c r="QG72" s="52"/>
      <c r="QH72" s="52"/>
      <c r="QI72" s="52"/>
      <c r="QJ72" s="52"/>
      <c r="QK72" s="52"/>
      <c r="QL72" s="52"/>
      <c r="QM72" s="52"/>
      <c r="QN72" s="52"/>
      <c r="QO72" s="52"/>
      <c r="QP72" s="52"/>
      <c r="QQ72" s="52"/>
      <c r="QR72" s="52"/>
      <c r="QS72" s="52"/>
      <c r="QT72" s="52"/>
      <c r="QU72" s="52"/>
      <c r="QV72" s="52"/>
      <c r="QW72" s="52"/>
      <c r="QX72" s="52"/>
      <c r="QY72" s="52"/>
      <c r="QZ72" s="52"/>
      <c r="RA72" s="52"/>
      <c r="RB72" s="52"/>
      <c r="RC72" s="52"/>
      <c r="RD72" s="52"/>
      <c r="RE72" s="52"/>
      <c r="RF72" s="52"/>
      <c r="RG72" s="52"/>
      <c r="RH72" s="52"/>
      <c r="RI72" s="52"/>
      <c r="RJ72" s="52"/>
      <c r="RK72" s="52"/>
      <c r="RL72" s="52"/>
      <c r="RM72" s="52"/>
      <c r="RN72" s="52"/>
      <c r="RO72" s="52"/>
      <c r="RP72" s="52"/>
      <c r="RQ72" s="52"/>
      <c r="RR72" s="52"/>
      <c r="RS72" s="52"/>
      <c r="RT72" s="52"/>
      <c r="RU72" s="52"/>
      <c r="RV72" s="52"/>
      <c r="RW72" s="52"/>
      <c r="RX72" s="52"/>
      <c r="RY72" s="52"/>
      <c r="RZ72" s="52"/>
      <c r="SA72" s="52"/>
      <c r="SB72" s="52"/>
      <c r="SC72" s="52"/>
      <c r="SD72" s="52"/>
      <c r="SE72" s="52"/>
      <c r="SF72" s="52"/>
      <c r="SG72" s="52"/>
      <c r="SH72" s="52"/>
      <c r="SI72" s="52"/>
      <c r="SJ72" s="52"/>
      <c r="SK72" s="52"/>
      <c r="SL72" s="52"/>
      <c r="SM72" s="52"/>
      <c r="SN72" s="52"/>
      <c r="SO72" s="52"/>
      <c r="SP72" s="52"/>
      <c r="SQ72" s="52"/>
      <c r="SR72" s="52"/>
      <c r="SS72" s="52"/>
      <c r="ST72" s="52"/>
      <c r="SU72" s="52"/>
      <c r="SV72" s="52"/>
      <c r="SW72" s="52"/>
      <c r="SX72" s="52"/>
      <c r="SY72" s="52"/>
      <c r="SZ72" s="52"/>
      <c r="TA72" s="52"/>
      <c r="TB72" s="52"/>
      <c r="TC72" s="52"/>
      <c r="TD72" s="52"/>
      <c r="TE72" s="52"/>
      <c r="TF72" s="52"/>
      <c r="TG72" s="52"/>
      <c r="TH72" s="52"/>
      <c r="TI72" s="52"/>
      <c r="TJ72" s="52"/>
      <c r="TK72" s="52"/>
      <c r="TL72" s="52"/>
      <c r="TM72" s="52"/>
      <c r="TN72" s="52"/>
      <c r="TO72" s="52"/>
      <c r="TP72" s="52"/>
      <c r="TQ72" s="52"/>
      <c r="TR72" s="52"/>
      <c r="TS72" s="52"/>
      <c r="TT72" s="52"/>
      <c r="TU72" s="52"/>
      <c r="TV72" s="52"/>
      <c r="TW72" s="52"/>
      <c r="TX72" s="52"/>
      <c r="TY72" s="52"/>
      <c r="TZ72" s="52"/>
      <c r="UA72" s="52"/>
      <c r="UB72" s="52"/>
      <c r="UC72" s="52"/>
      <c r="UD72" s="52"/>
      <c r="UE72" s="52"/>
      <c r="UF72" s="52"/>
      <c r="UG72" s="52"/>
      <c r="UH72" s="52"/>
      <c r="UI72" s="52"/>
      <c r="UJ72" s="52"/>
      <c r="UK72" s="52"/>
      <c r="UL72" s="52"/>
      <c r="UM72" s="52"/>
      <c r="UN72" s="52"/>
      <c r="UO72" s="52"/>
      <c r="UP72" s="52"/>
      <c r="UQ72" s="52"/>
      <c r="UR72" s="52"/>
      <c r="US72" s="52"/>
      <c r="UT72" s="52"/>
      <c r="UU72" s="52"/>
      <c r="UV72" s="52"/>
      <c r="UW72" s="52"/>
      <c r="UX72" s="52"/>
      <c r="UY72" s="52"/>
      <c r="UZ72" s="52"/>
      <c r="VA72" s="52"/>
      <c r="VB72" s="52"/>
      <c r="VC72" s="52"/>
      <c r="VD72" s="52"/>
      <c r="VE72" s="52"/>
      <c r="VF72" s="52"/>
      <c r="VG72" s="52"/>
      <c r="VH72" s="52"/>
      <c r="VI72" s="52"/>
      <c r="VJ72" s="52"/>
      <c r="VK72" s="52"/>
      <c r="VL72" s="52"/>
      <c r="VM72" s="52"/>
      <c r="VN72" s="52"/>
      <c r="VO72" s="52"/>
      <c r="VP72" s="52"/>
      <c r="VQ72" s="52"/>
      <c r="VR72" s="52"/>
      <c r="VS72" s="52"/>
      <c r="VT72" s="52"/>
      <c r="VU72" s="52"/>
      <c r="VV72" s="52"/>
      <c r="VW72" s="52"/>
      <c r="VX72" s="52"/>
      <c r="VY72" s="52"/>
      <c r="VZ72" s="52"/>
      <c r="WA72" s="52"/>
      <c r="WB72" s="52"/>
      <c r="WC72" s="52"/>
      <c r="WD72" s="52"/>
      <c r="WE72" s="52"/>
      <c r="WF72" s="52"/>
      <c r="WG72" s="52"/>
      <c r="WH72" s="52"/>
      <c r="WI72" s="52"/>
      <c r="WJ72" s="52"/>
      <c r="WK72" s="52"/>
      <c r="WL72" s="52"/>
      <c r="WM72" s="52"/>
      <c r="WN72" s="52"/>
      <c r="WO72" s="52"/>
      <c r="WP72" s="52"/>
      <c r="WQ72" s="52"/>
      <c r="WR72" s="52"/>
      <c r="WS72" s="52"/>
      <c r="WT72" s="52"/>
      <c r="WU72" s="52"/>
      <c r="WV72" s="52"/>
      <c r="WW72" s="52"/>
      <c r="WX72" s="52"/>
      <c r="WY72" s="52"/>
      <c r="WZ72" s="52"/>
      <c r="XA72" s="52"/>
      <c r="XB72" s="52"/>
      <c r="XC72" s="52"/>
      <c r="XD72" s="52"/>
      <c r="XE72" s="52"/>
      <c r="XF72" s="52"/>
      <c r="XG72" s="52"/>
      <c r="XH72" s="52"/>
      <c r="XI72" s="52"/>
      <c r="XJ72" s="52"/>
      <c r="XK72" s="52"/>
      <c r="XL72" s="52"/>
      <c r="XM72" s="52"/>
      <c r="XN72" s="52"/>
      <c r="XO72" s="52"/>
      <c r="XP72" s="52"/>
      <c r="XQ72" s="52"/>
      <c r="XR72" s="52"/>
      <c r="XS72" s="52"/>
      <c r="XT72" s="52"/>
      <c r="XU72" s="52"/>
      <c r="XV72" s="52"/>
      <c r="XW72" s="52"/>
      <c r="XX72" s="52"/>
      <c r="XY72" s="52"/>
      <c r="XZ72" s="52"/>
      <c r="YA72" s="52"/>
      <c r="YB72" s="52"/>
      <c r="YC72" s="52"/>
      <c r="YD72" s="52"/>
      <c r="YE72" s="52"/>
      <c r="YF72" s="52"/>
      <c r="YG72" s="52"/>
      <c r="YH72" s="52"/>
      <c r="YI72" s="52"/>
      <c r="YJ72" s="52"/>
      <c r="YK72" s="52"/>
      <c r="YL72" s="52"/>
      <c r="YM72" s="52"/>
      <c r="YN72" s="52"/>
      <c r="YO72" s="52"/>
      <c r="YP72" s="52"/>
      <c r="YQ72" s="52"/>
      <c r="YR72" s="52"/>
      <c r="YS72" s="52"/>
      <c r="YT72" s="52"/>
      <c r="YU72" s="52"/>
      <c r="YV72" s="52"/>
      <c r="YW72" s="52"/>
      <c r="YX72" s="52"/>
      <c r="YY72" s="52"/>
      <c r="YZ72" s="52"/>
      <c r="ZA72" s="52"/>
      <c r="ZB72" s="52"/>
      <c r="ZC72" s="52"/>
      <c r="ZD72" s="52"/>
      <c r="ZE72" s="52"/>
      <c r="ZF72" s="52"/>
      <c r="ZG72" s="52"/>
      <c r="ZH72" s="52"/>
      <c r="ZI72" s="52"/>
      <c r="ZJ72" s="52"/>
      <c r="ZK72" s="52"/>
      <c r="ZL72" s="52"/>
      <c r="ZM72" s="52"/>
      <c r="ZN72" s="52"/>
      <c r="ZO72" s="52"/>
      <c r="ZP72" s="52"/>
      <c r="ZQ72" s="52"/>
      <c r="ZR72" s="52"/>
      <c r="ZS72" s="52"/>
      <c r="ZT72" s="52"/>
      <c r="ZU72" s="52"/>
      <c r="ZV72" s="52"/>
      <c r="ZW72" s="52"/>
      <c r="ZX72" s="52"/>
      <c r="ZY72" s="52"/>
      <c r="ZZ72" s="52"/>
      <c r="AAA72" s="52"/>
      <c r="AAB72" s="52"/>
      <c r="AAC72" s="52"/>
      <c r="AAD72" s="52"/>
      <c r="AAE72" s="52"/>
      <c r="AAF72" s="52"/>
      <c r="AAG72" s="52"/>
      <c r="AAH72" s="52"/>
      <c r="AAI72" s="52"/>
      <c r="AAJ72" s="52"/>
      <c r="AAK72" s="52"/>
      <c r="AAL72" s="52"/>
      <c r="AAM72" s="52"/>
      <c r="AAN72" s="52"/>
      <c r="AAO72" s="52"/>
      <c r="AAP72" s="52"/>
      <c r="AAQ72" s="52"/>
      <c r="AAR72" s="52"/>
      <c r="AAS72" s="52"/>
      <c r="AAT72" s="52"/>
      <c r="AAU72" s="52"/>
      <c r="AAV72" s="52"/>
      <c r="AAW72" s="52"/>
      <c r="AAX72" s="52"/>
      <c r="AAY72" s="52"/>
      <c r="AAZ72" s="52"/>
      <c r="ABA72" s="52"/>
      <c r="ABB72" s="52"/>
      <c r="ABC72" s="52"/>
      <c r="ABD72" s="52"/>
      <c r="ABE72" s="52"/>
      <c r="ABF72" s="52"/>
      <c r="ABG72" s="52"/>
      <c r="ABH72" s="52"/>
      <c r="ABI72" s="52"/>
      <c r="ABJ72" s="52"/>
      <c r="ABK72" s="52"/>
      <c r="ABL72" s="52"/>
      <c r="ABM72" s="52"/>
      <c r="ABN72" s="52"/>
      <c r="ABO72" s="52"/>
      <c r="ABP72" s="52"/>
      <c r="ABQ72" s="52"/>
      <c r="ABR72" s="52"/>
      <c r="ABS72" s="52"/>
      <c r="ABT72" s="52"/>
      <c r="ABU72" s="52"/>
      <c r="ABV72" s="52"/>
      <c r="ABW72" s="52"/>
      <c r="ABX72" s="52"/>
      <c r="ABY72" s="52"/>
      <c r="ABZ72" s="52"/>
      <c r="ACA72" s="52"/>
      <c r="ACB72" s="52"/>
      <c r="ACC72" s="52"/>
      <c r="ACD72" s="52"/>
      <c r="ACE72" s="52"/>
      <c r="ACF72" s="52"/>
      <c r="ACG72" s="52"/>
      <c r="ACH72" s="52"/>
      <c r="ACI72" s="52"/>
      <c r="ACJ72" s="52"/>
      <c r="ACK72" s="52"/>
      <c r="ACL72" s="52"/>
      <c r="ACM72" s="52"/>
      <c r="ACN72" s="52"/>
      <c r="ACO72" s="52"/>
      <c r="ACP72" s="52"/>
      <c r="ACQ72" s="52"/>
      <c r="ACR72" s="52"/>
      <c r="ACS72" s="52"/>
      <c r="ACT72" s="52"/>
      <c r="ACU72" s="52"/>
      <c r="ACV72" s="52"/>
      <c r="ACW72" s="52"/>
      <c r="ACX72" s="52"/>
      <c r="ACY72" s="52"/>
      <c r="ACZ72" s="52"/>
      <c r="ADA72" s="52"/>
      <c r="ADB72" s="52"/>
      <c r="ADC72" s="52"/>
      <c r="ADD72" s="52"/>
      <c r="ADE72" s="52"/>
      <c r="ADF72" s="52"/>
      <c r="ADG72" s="52"/>
      <c r="ADH72" s="52"/>
      <c r="ADI72" s="52"/>
      <c r="ADJ72" s="52"/>
      <c r="ADK72" s="52"/>
      <c r="ADL72" s="52"/>
      <c r="ADM72" s="52"/>
      <c r="ADN72" s="52"/>
      <c r="ADO72" s="52"/>
      <c r="ADP72" s="52"/>
      <c r="ADQ72" s="52"/>
      <c r="ADR72" s="52"/>
      <c r="ADS72" s="52"/>
      <c r="ADT72" s="52"/>
      <c r="ADU72" s="52"/>
      <c r="ADV72" s="52"/>
      <c r="ADW72" s="52"/>
      <c r="ADX72" s="52"/>
      <c r="ADY72" s="52"/>
      <c r="ADZ72" s="52"/>
      <c r="AEA72" s="52"/>
      <c r="AEB72" s="52"/>
      <c r="AEC72" s="52"/>
      <c r="AED72" s="52"/>
      <c r="AEE72" s="52"/>
      <c r="AEF72" s="52"/>
      <c r="AEG72" s="52"/>
      <c r="AEH72" s="52"/>
      <c r="AEI72" s="52"/>
      <c r="AEJ72" s="52"/>
      <c r="AEK72" s="52"/>
      <c r="AEL72" s="52"/>
      <c r="AEM72" s="52"/>
      <c r="AEN72" s="52"/>
      <c r="AEO72" s="52"/>
      <c r="AEP72" s="52"/>
      <c r="AEQ72" s="52"/>
      <c r="AER72" s="52"/>
      <c r="AES72" s="52"/>
      <c r="AET72" s="52"/>
      <c r="AEU72" s="52"/>
      <c r="AEV72" s="52"/>
      <c r="AEW72" s="52"/>
      <c r="AEX72" s="52"/>
      <c r="AEY72" s="52"/>
      <c r="AEZ72" s="52"/>
      <c r="AFA72" s="52"/>
      <c r="AFB72" s="52"/>
      <c r="AFC72" s="52"/>
      <c r="AFD72" s="52"/>
      <c r="AFE72" s="52"/>
      <c r="AFF72" s="52"/>
      <c r="AFG72" s="52"/>
      <c r="AFH72" s="52"/>
      <c r="AFI72" s="52"/>
      <c r="AFJ72" s="52"/>
      <c r="AFK72" s="52"/>
      <c r="AFL72" s="52"/>
      <c r="AFM72" s="52"/>
      <c r="AFN72" s="52"/>
      <c r="AFO72" s="52"/>
      <c r="AFP72" s="52"/>
      <c r="AFQ72" s="52"/>
      <c r="AFR72" s="52"/>
      <c r="AFS72" s="52"/>
      <c r="AFT72" s="52"/>
      <c r="AFU72" s="52"/>
      <c r="AFV72" s="52"/>
      <c r="AFW72" s="52"/>
      <c r="AFX72" s="52"/>
      <c r="AFY72" s="52"/>
      <c r="AFZ72" s="52"/>
      <c r="AGA72" s="52"/>
      <c r="AGB72" s="52"/>
      <c r="AGC72" s="52"/>
      <c r="AGD72" s="52"/>
      <c r="AGE72" s="52"/>
      <c r="AGF72" s="52"/>
      <c r="AGG72" s="52"/>
      <c r="AGH72" s="52"/>
      <c r="AGI72" s="52"/>
      <c r="AGJ72" s="52"/>
      <c r="AGK72" s="52"/>
      <c r="AGL72" s="52"/>
      <c r="AGM72" s="52"/>
      <c r="AGN72" s="52"/>
      <c r="AGO72" s="52"/>
      <c r="AGP72" s="52"/>
      <c r="AGQ72" s="52"/>
      <c r="AGR72" s="52"/>
      <c r="AGS72" s="52"/>
      <c r="AGT72" s="52"/>
      <c r="AGU72" s="52"/>
      <c r="AGV72" s="52"/>
      <c r="AGW72" s="52"/>
      <c r="AGX72" s="52"/>
      <c r="AGY72" s="52"/>
      <c r="AGZ72" s="52"/>
      <c r="AHA72" s="52"/>
      <c r="AHB72" s="52"/>
      <c r="AHC72" s="52"/>
      <c r="AHD72" s="52"/>
      <c r="AHE72" s="52"/>
      <c r="AHF72" s="52"/>
      <c r="AHG72" s="52"/>
      <c r="AHH72" s="52"/>
      <c r="AHI72" s="52"/>
      <c r="AHJ72" s="52"/>
      <c r="AHK72" s="52"/>
      <c r="AHL72" s="52"/>
      <c r="AHM72" s="52"/>
      <c r="AHN72" s="52"/>
      <c r="AHO72" s="52"/>
      <c r="AHP72" s="52"/>
      <c r="AHQ72" s="52"/>
      <c r="AHR72" s="52"/>
      <c r="AHS72" s="52"/>
      <c r="AHT72" s="52"/>
      <c r="AHU72" s="52"/>
      <c r="AHV72" s="52"/>
      <c r="AHW72" s="52"/>
      <c r="AHX72" s="52"/>
      <c r="AHY72" s="52"/>
      <c r="AHZ72" s="52"/>
      <c r="AIA72" s="52"/>
      <c r="AIB72" s="52"/>
      <c r="AIC72" s="52"/>
      <c r="AID72" s="52"/>
      <c r="AIE72" s="52"/>
      <c r="AIF72" s="52"/>
      <c r="AIG72" s="52"/>
      <c r="AIH72" s="52"/>
      <c r="AII72" s="52"/>
      <c r="AIJ72" s="52"/>
      <c r="AIK72" s="52"/>
      <c r="AIL72" s="52"/>
      <c r="AIM72" s="52"/>
      <c r="AIN72" s="52"/>
      <c r="AIO72" s="52"/>
      <c r="AIP72" s="52"/>
      <c r="AIQ72" s="52"/>
      <c r="AIR72" s="52"/>
      <c r="AIS72" s="52"/>
      <c r="AIT72" s="52"/>
      <c r="AIU72" s="52"/>
      <c r="AIV72" s="52"/>
      <c r="AIW72" s="52"/>
      <c r="AIX72" s="52"/>
      <c r="AIY72" s="52"/>
      <c r="AIZ72" s="52"/>
      <c r="AJA72" s="52"/>
      <c r="AJB72" s="52"/>
      <c r="AJC72" s="52"/>
      <c r="AJD72" s="52"/>
      <c r="AJE72" s="52"/>
      <c r="AJF72" s="52"/>
      <c r="AJG72" s="52"/>
      <c r="AJH72" s="52"/>
      <c r="AJI72" s="52"/>
      <c r="AJJ72" s="52"/>
      <c r="AJK72" s="52"/>
      <c r="AJL72" s="52"/>
      <c r="AJM72" s="52"/>
      <c r="AJN72" s="52"/>
      <c r="AJO72" s="52"/>
      <c r="AJP72" s="52"/>
      <c r="AJQ72" s="52"/>
      <c r="AJR72" s="52"/>
      <c r="AJS72" s="52"/>
      <c r="AJT72" s="52"/>
      <c r="AJU72" s="52"/>
      <c r="AJV72" s="52"/>
      <c r="AJW72" s="52"/>
      <c r="AJX72" s="52"/>
      <c r="AJY72" s="52"/>
      <c r="AJZ72" s="52"/>
      <c r="AKA72" s="52"/>
      <c r="AKB72" s="52"/>
      <c r="AKC72" s="52"/>
      <c r="AKD72" s="52"/>
      <c r="AKE72" s="52"/>
      <c r="AKF72" s="52"/>
      <c r="AKG72" s="52"/>
      <c r="AKH72" s="52"/>
      <c r="AKI72" s="52"/>
      <c r="AKJ72" s="52"/>
      <c r="AKK72" s="52"/>
      <c r="AKL72" s="52"/>
      <c r="AKM72" s="52"/>
      <c r="AKN72" s="52"/>
      <c r="AKO72" s="52"/>
      <c r="AKP72" s="52"/>
      <c r="AKQ72" s="52"/>
      <c r="AKR72" s="52"/>
      <c r="AKS72" s="52"/>
      <c r="AKT72" s="52"/>
      <c r="AKU72" s="52"/>
      <c r="AKV72" s="52"/>
      <c r="AKW72" s="52"/>
      <c r="AKX72" s="52"/>
      <c r="AKY72" s="52"/>
      <c r="AKZ72" s="52"/>
      <c r="ALA72" s="52"/>
      <c r="ALB72" s="52"/>
      <c r="ALC72" s="52"/>
      <c r="ALD72" s="52"/>
      <c r="ALE72" s="52"/>
      <c r="ALF72" s="52"/>
      <c r="ALG72" s="52"/>
      <c r="ALH72" s="52"/>
      <c r="ALI72" s="52"/>
      <c r="ALJ72" s="52"/>
      <c r="ALK72" s="52"/>
      <c r="ALL72" s="52"/>
      <c r="ALM72" s="52"/>
      <c r="ALN72" s="52"/>
      <c r="ALO72" s="52"/>
      <c r="ALP72" s="52"/>
      <c r="ALQ72" s="52"/>
      <c r="ALR72" s="52"/>
      <c r="ALS72" s="52"/>
      <c r="ALT72" s="52"/>
      <c r="ALU72" s="52"/>
      <c r="ALV72" s="52"/>
      <c r="ALW72" s="52"/>
      <c r="ALX72" s="52"/>
      <c r="ALY72" s="52"/>
      <c r="ALZ72" s="52"/>
      <c r="AMA72" s="52"/>
      <c r="AMB72" s="52"/>
      <c r="AMC72" s="52"/>
      <c r="AMD72" s="52"/>
      <c r="AME72" s="52"/>
      <c r="AMF72" s="52"/>
      <c r="AMG72" s="52"/>
      <c r="AMH72" s="52"/>
      <c r="AMI72" s="52"/>
      <c r="AMJ72" s="52"/>
      <c r="AMK72" s="52"/>
      <c r="AML72" s="52"/>
      <c r="AMM72" s="52"/>
      <c r="AMN72" s="52"/>
      <c r="AMO72" s="52"/>
      <c r="AMP72" s="52"/>
      <c r="AMQ72" s="52"/>
      <c r="AMR72" s="52"/>
      <c r="AMS72" s="52"/>
      <c r="AMT72" s="52"/>
      <c r="AMU72" s="52"/>
      <c r="AMV72" s="52"/>
      <c r="AMW72" s="52"/>
      <c r="AMX72" s="52"/>
      <c r="AMY72" s="52"/>
      <c r="AMZ72" s="52"/>
      <c r="ANA72" s="52"/>
      <c r="ANB72" s="52"/>
      <c r="ANC72" s="52"/>
      <c r="AND72" s="52"/>
      <c r="ANE72" s="52"/>
      <c r="ANF72" s="52"/>
      <c r="ANG72" s="52"/>
      <c r="ANH72" s="52"/>
      <c r="ANI72" s="52"/>
      <c r="ANJ72" s="52"/>
      <c r="ANK72" s="52"/>
      <c r="ANL72" s="52"/>
      <c r="ANM72" s="52"/>
      <c r="ANN72" s="52"/>
      <c r="ANO72" s="52"/>
      <c r="ANP72" s="52"/>
      <c r="ANQ72" s="52"/>
      <c r="ANR72" s="52"/>
      <c r="ANS72" s="52"/>
      <c r="ANT72" s="52"/>
      <c r="ANU72" s="52"/>
      <c r="ANV72" s="52"/>
      <c r="ANW72" s="52"/>
      <c r="ANX72" s="52"/>
      <c r="ANY72" s="52"/>
      <c r="ANZ72" s="52"/>
      <c r="AOA72" s="52"/>
      <c r="AOB72" s="52"/>
      <c r="AOC72" s="52"/>
      <c r="AOD72" s="52"/>
      <c r="AOE72" s="52"/>
      <c r="AOF72" s="52"/>
      <c r="AOG72" s="52"/>
      <c r="AOH72" s="52"/>
      <c r="AOI72" s="52"/>
      <c r="AOJ72" s="52"/>
      <c r="AOK72" s="52"/>
      <c r="AOL72" s="52"/>
      <c r="AOM72" s="52"/>
      <c r="AON72" s="52"/>
      <c r="AOO72" s="52"/>
      <c r="AOP72" s="52"/>
      <c r="AOQ72" s="52"/>
      <c r="AOR72" s="52"/>
      <c r="AOS72" s="52"/>
      <c r="AOT72" s="52"/>
      <c r="AOU72" s="52"/>
      <c r="AOV72" s="52"/>
      <c r="AOW72" s="52"/>
      <c r="AOX72" s="52"/>
      <c r="AOY72" s="52"/>
      <c r="AOZ72" s="52"/>
      <c r="APA72" s="52"/>
      <c r="APB72" s="52"/>
      <c r="APC72" s="52"/>
      <c r="APD72" s="52"/>
      <c r="APE72" s="52"/>
      <c r="APF72" s="52"/>
      <c r="APG72" s="52"/>
      <c r="APH72" s="52"/>
      <c r="API72" s="52"/>
      <c r="APJ72" s="52"/>
      <c r="APK72" s="52"/>
      <c r="APL72" s="52"/>
      <c r="APM72" s="52"/>
      <c r="APN72" s="52"/>
      <c r="APO72" s="52"/>
      <c r="APP72" s="52"/>
      <c r="APQ72" s="52"/>
      <c r="APR72" s="52"/>
      <c r="APS72" s="52"/>
      <c r="APT72" s="52"/>
      <c r="APU72" s="52"/>
      <c r="APV72" s="52"/>
      <c r="APW72" s="52"/>
      <c r="APX72" s="52"/>
      <c r="APY72" s="52"/>
      <c r="APZ72" s="52"/>
      <c r="AQA72" s="52"/>
      <c r="AQB72" s="52"/>
      <c r="AQC72" s="52"/>
      <c r="AQD72" s="52"/>
      <c r="AQE72" s="52"/>
      <c r="AQF72" s="52"/>
      <c r="AQG72" s="52"/>
      <c r="AQH72" s="52"/>
      <c r="AQI72" s="52"/>
      <c r="AQJ72" s="52"/>
      <c r="AQK72" s="52"/>
      <c r="AQL72" s="52"/>
      <c r="AQM72" s="52"/>
      <c r="AQN72" s="52"/>
      <c r="AQO72" s="52"/>
      <c r="AQP72" s="52"/>
      <c r="AQQ72" s="52"/>
      <c r="AQR72" s="52"/>
      <c r="AQS72" s="52"/>
      <c r="AQT72" s="52"/>
      <c r="AQU72" s="52"/>
      <c r="AQV72" s="52"/>
      <c r="AQW72" s="52"/>
      <c r="AQX72" s="52"/>
      <c r="AQY72" s="52"/>
      <c r="AQZ72" s="52"/>
      <c r="ARA72" s="52"/>
      <c r="ARB72" s="52"/>
      <c r="ARC72" s="52"/>
      <c r="ARD72" s="52"/>
      <c r="ARE72" s="52"/>
      <c r="ARF72" s="52"/>
      <c r="ARG72" s="52"/>
      <c r="ARH72" s="52"/>
      <c r="ARI72" s="52"/>
      <c r="ARJ72" s="52"/>
      <c r="ARK72" s="52"/>
      <c r="ARL72" s="52"/>
      <c r="ARM72" s="52"/>
      <c r="ARN72" s="52"/>
      <c r="ARO72" s="52"/>
      <c r="ARP72" s="52"/>
      <c r="ARQ72" s="52"/>
      <c r="ARR72" s="52"/>
      <c r="ARS72" s="52"/>
      <c r="ART72" s="52"/>
      <c r="ARU72" s="52"/>
      <c r="ARV72" s="52"/>
      <c r="ARW72" s="52"/>
      <c r="ARX72" s="52"/>
      <c r="ARY72" s="52"/>
      <c r="ARZ72" s="52"/>
      <c r="ASA72" s="52"/>
      <c r="ASB72" s="52"/>
      <c r="ASC72" s="52"/>
      <c r="ASD72" s="52"/>
      <c r="ASE72" s="52"/>
      <c r="ASF72" s="52"/>
      <c r="ASG72" s="52"/>
      <c r="ASH72" s="52"/>
      <c r="ASI72" s="52"/>
      <c r="ASJ72" s="52"/>
      <c r="ASK72" s="52"/>
      <c r="ASL72" s="52"/>
      <c r="ASM72" s="52"/>
      <c r="ASN72" s="52"/>
      <c r="ASO72" s="52"/>
      <c r="ASP72" s="52"/>
      <c r="ASQ72" s="52"/>
      <c r="ASR72" s="52"/>
      <c r="ASS72" s="52"/>
      <c r="AST72" s="52"/>
      <c r="ASU72" s="52"/>
      <c r="ASV72" s="52"/>
      <c r="ASW72" s="52"/>
      <c r="ASX72" s="52"/>
      <c r="ASY72" s="52"/>
      <c r="ASZ72" s="52"/>
      <c r="ATA72" s="52"/>
      <c r="ATB72" s="52"/>
      <c r="ATC72" s="52"/>
      <c r="ATD72" s="52"/>
      <c r="ATE72" s="52"/>
      <c r="ATF72" s="52"/>
      <c r="ATG72" s="52"/>
      <c r="ATH72" s="52"/>
      <c r="ATI72" s="52"/>
      <c r="ATJ72" s="52"/>
      <c r="ATK72" s="52"/>
      <c r="ATL72" s="52"/>
      <c r="ATM72" s="52"/>
      <c r="ATN72" s="52"/>
      <c r="ATO72" s="52"/>
      <c r="ATP72" s="52"/>
      <c r="ATQ72" s="52"/>
      <c r="ATR72" s="52"/>
      <c r="ATS72" s="52"/>
      <c r="ATT72" s="52"/>
      <c r="ATU72" s="52"/>
      <c r="ATV72" s="52"/>
      <c r="ATW72" s="52"/>
      <c r="ATX72" s="52"/>
      <c r="ATY72" s="52"/>
      <c r="ATZ72" s="52"/>
      <c r="AUA72" s="52"/>
      <c r="AUB72" s="52"/>
      <c r="AUC72" s="52"/>
      <c r="AUD72" s="52"/>
      <c r="AUE72" s="52"/>
      <c r="AUF72" s="52"/>
      <c r="AUG72" s="52"/>
      <c r="AUH72" s="52"/>
      <c r="AUI72" s="52"/>
      <c r="AUJ72" s="52"/>
      <c r="AUK72" s="52"/>
      <c r="AUL72" s="52"/>
      <c r="AUM72" s="52"/>
      <c r="AUN72" s="52"/>
      <c r="AUO72" s="52"/>
      <c r="AUP72" s="52"/>
      <c r="AUQ72" s="52"/>
      <c r="AUR72" s="52"/>
      <c r="AUS72" s="52"/>
      <c r="AUT72" s="52"/>
      <c r="AUU72" s="52"/>
      <c r="AUV72" s="52"/>
      <c r="AUW72" s="52"/>
      <c r="AUX72" s="52"/>
      <c r="AUY72" s="52"/>
      <c r="AUZ72" s="52"/>
      <c r="AVA72" s="52"/>
      <c r="AVB72" s="52"/>
      <c r="AVC72" s="52"/>
      <c r="AVD72" s="52"/>
      <c r="AVE72" s="52"/>
      <c r="AVF72" s="52"/>
      <c r="AVG72" s="52"/>
      <c r="AVH72" s="52"/>
      <c r="AVI72" s="52"/>
      <c r="AVJ72" s="52"/>
      <c r="AVK72" s="52"/>
      <c r="AVL72" s="52"/>
      <c r="AVM72" s="52"/>
      <c r="AVN72" s="52"/>
      <c r="AVO72" s="52"/>
      <c r="AVP72" s="52"/>
      <c r="AVQ72" s="52"/>
      <c r="AVR72" s="52"/>
      <c r="AVS72" s="52"/>
      <c r="AVT72" s="52"/>
      <c r="AVU72" s="52"/>
      <c r="AVV72" s="52"/>
      <c r="AVW72" s="52"/>
      <c r="AVX72" s="52"/>
      <c r="AVY72" s="52"/>
      <c r="AVZ72" s="52"/>
      <c r="AWA72" s="52"/>
      <c r="AWB72" s="52"/>
      <c r="AWC72" s="52"/>
      <c r="AWD72" s="52"/>
      <c r="AWE72" s="52"/>
      <c r="AWF72" s="52"/>
      <c r="AWG72" s="52"/>
      <c r="AWH72" s="52"/>
      <c r="AWI72" s="52"/>
      <c r="AWJ72" s="52"/>
      <c r="AWK72" s="52"/>
      <c r="AWL72" s="52"/>
      <c r="AWM72" s="52"/>
      <c r="AWN72" s="52"/>
      <c r="AWO72" s="52"/>
      <c r="AWP72" s="52"/>
      <c r="AWQ72" s="52"/>
      <c r="AWR72" s="52"/>
      <c r="AWS72" s="52"/>
      <c r="AWT72" s="52"/>
      <c r="AWU72" s="52"/>
      <c r="AWV72" s="52"/>
      <c r="AWW72" s="52"/>
      <c r="AWX72" s="52"/>
      <c r="AWY72" s="52"/>
      <c r="AWZ72" s="52"/>
      <c r="AXA72" s="52"/>
      <c r="AXB72" s="52"/>
      <c r="AXC72" s="52"/>
      <c r="AXD72" s="52"/>
      <c r="AXE72" s="52"/>
      <c r="AXF72" s="52"/>
      <c r="AXG72" s="52"/>
      <c r="AXH72" s="52"/>
      <c r="AXI72" s="52"/>
      <c r="AXJ72" s="52"/>
      <c r="AXK72" s="52"/>
      <c r="AXL72" s="52"/>
      <c r="AXM72" s="52"/>
      <c r="AXN72" s="52"/>
      <c r="AXO72" s="52"/>
      <c r="AXP72" s="52"/>
      <c r="AXQ72" s="52"/>
      <c r="AXR72" s="52"/>
      <c r="AXS72" s="52"/>
      <c r="AXT72" s="52"/>
      <c r="AXU72" s="52"/>
      <c r="AXV72" s="52"/>
      <c r="AXW72" s="52"/>
      <c r="AXX72" s="52"/>
      <c r="AXY72" s="52"/>
      <c r="AXZ72" s="52"/>
      <c r="AYA72" s="52"/>
      <c r="AYB72" s="52"/>
      <c r="AYC72" s="52"/>
      <c r="AYD72" s="52"/>
      <c r="AYE72" s="52"/>
      <c r="AYF72" s="52"/>
      <c r="AYG72" s="52"/>
      <c r="AYH72" s="52"/>
      <c r="AYI72" s="52"/>
      <c r="AYJ72" s="52"/>
      <c r="AYK72" s="52"/>
      <c r="AYL72" s="52"/>
      <c r="AYM72" s="52"/>
      <c r="AYN72" s="52"/>
      <c r="AYO72" s="52"/>
      <c r="AYP72" s="52"/>
      <c r="AYQ72" s="52"/>
      <c r="AYR72" s="52"/>
      <c r="AYS72" s="52"/>
      <c r="AYT72" s="52"/>
      <c r="AYU72" s="52"/>
      <c r="AYV72" s="52"/>
      <c r="AYW72" s="52"/>
      <c r="AYX72" s="52"/>
      <c r="AYY72" s="52"/>
      <c r="AYZ72" s="52"/>
      <c r="AZA72" s="52"/>
      <c r="AZB72" s="52"/>
      <c r="AZC72" s="52"/>
      <c r="AZD72" s="52"/>
      <c r="AZE72" s="52"/>
      <c r="AZF72" s="52"/>
      <c r="AZG72" s="52"/>
      <c r="AZH72" s="52"/>
      <c r="AZI72" s="52"/>
      <c r="AZJ72" s="52"/>
      <c r="AZK72" s="52"/>
      <c r="AZL72" s="52"/>
      <c r="AZM72" s="52"/>
      <c r="AZN72" s="52"/>
      <c r="AZO72" s="52"/>
      <c r="AZP72" s="52"/>
      <c r="AZQ72" s="52"/>
      <c r="AZR72" s="52"/>
      <c r="AZS72" s="52"/>
      <c r="AZT72" s="52"/>
      <c r="AZU72" s="52"/>
      <c r="AZV72" s="52"/>
      <c r="AZW72" s="52"/>
      <c r="AZX72" s="52"/>
      <c r="AZY72" s="52"/>
      <c r="AZZ72" s="52"/>
      <c r="BAA72" s="52"/>
      <c r="BAB72" s="52"/>
      <c r="BAC72" s="52"/>
      <c r="BAD72" s="52"/>
      <c r="BAE72" s="52"/>
      <c r="BAF72" s="52"/>
      <c r="BAG72" s="52"/>
      <c r="BAH72" s="52"/>
      <c r="BAI72" s="52"/>
      <c r="BAJ72" s="52"/>
      <c r="BAK72" s="52"/>
      <c r="BAL72" s="52"/>
      <c r="BAM72" s="52"/>
      <c r="BAN72" s="52"/>
      <c r="BAO72" s="52"/>
      <c r="BAP72" s="52"/>
      <c r="BAQ72" s="52"/>
      <c r="BAR72" s="52"/>
      <c r="BAS72" s="52"/>
      <c r="BAT72" s="52"/>
      <c r="BAU72" s="52"/>
      <c r="BAV72" s="52"/>
      <c r="BAW72" s="52"/>
      <c r="BAX72" s="52"/>
      <c r="BAY72" s="52"/>
      <c r="BAZ72" s="52"/>
      <c r="BBA72" s="52"/>
      <c r="BBB72" s="52"/>
      <c r="BBC72" s="52"/>
      <c r="BBD72" s="52"/>
      <c r="BBE72" s="52"/>
      <c r="BBF72" s="52"/>
      <c r="BBG72" s="52"/>
      <c r="BBH72" s="52"/>
      <c r="BBI72" s="52"/>
      <c r="BBJ72" s="52"/>
      <c r="BBK72" s="52"/>
      <c r="BBL72" s="52"/>
      <c r="BBM72" s="52"/>
      <c r="BBN72" s="52"/>
      <c r="BBO72" s="52"/>
      <c r="BBP72" s="52"/>
      <c r="BBQ72" s="52"/>
      <c r="BBR72" s="52"/>
      <c r="BBS72" s="52"/>
      <c r="BBT72" s="52"/>
      <c r="BBU72" s="52"/>
      <c r="BBV72" s="52"/>
      <c r="BBW72" s="52"/>
      <c r="BBX72" s="52"/>
      <c r="BBY72" s="52"/>
      <c r="BBZ72" s="52"/>
      <c r="BCA72" s="52"/>
      <c r="BCB72" s="52"/>
      <c r="BCC72" s="52"/>
      <c r="BCD72" s="52"/>
      <c r="BCE72" s="52"/>
      <c r="BCF72" s="52"/>
      <c r="BCG72" s="52"/>
      <c r="BCH72" s="52"/>
      <c r="BCI72" s="52"/>
      <c r="BCJ72" s="52"/>
      <c r="BCK72" s="52"/>
      <c r="BCL72" s="52"/>
      <c r="BCM72" s="52"/>
      <c r="BCN72" s="52"/>
      <c r="BCO72" s="52"/>
      <c r="BCP72" s="52"/>
      <c r="BCQ72" s="52"/>
      <c r="BCR72" s="52"/>
      <c r="BCS72" s="52"/>
      <c r="BCT72" s="52"/>
      <c r="BCU72" s="52"/>
      <c r="BCV72" s="52"/>
      <c r="BCW72" s="52"/>
      <c r="BCX72" s="52"/>
      <c r="BCY72" s="52"/>
      <c r="BCZ72" s="52"/>
      <c r="BDA72" s="52"/>
      <c r="BDB72" s="52"/>
      <c r="BDC72" s="52"/>
      <c r="BDD72" s="52"/>
      <c r="BDE72" s="52"/>
      <c r="BDF72" s="52"/>
      <c r="BDG72" s="52"/>
      <c r="BDH72" s="52"/>
      <c r="BDI72" s="52"/>
      <c r="BDJ72" s="52"/>
      <c r="BDK72" s="52"/>
      <c r="BDL72" s="52"/>
      <c r="BDM72" s="52"/>
      <c r="BDN72" s="52"/>
      <c r="BDO72" s="52"/>
      <c r="BDP72" s="52"/>
      <c r="BDQ72" s="52"/>
      <c r="BDR72" s="52"/>
      <c r="BDS72" s="52"/>
      <c r="BDT72" s="52"/>
      <c r="BDU72" s="52"/>
      <c r="BDV72" s="52"/>
      <c r="BDW72" s="52"/>
      <c r="BDX72" s="52"/>
      <c r="BDY72" s="52"/>
      <c r="BDZ72" s="52"/>
      <c r="BEA72" s="52"/>
      <c r="BEB72" s="52"/>
      <c r="BEC72" s="52"/>
      <c r="BED72" s="52"/>
      <c r="BEE72" s="52"/>
      <c r="BEF72" s="52"/>
      <c r="BEG72" s="52"/>
      <c r="BEH72" s="52"/>
      <c r="BEI72" s="52"/>
      <c r="BEJ72" s="52"/>
      <c r="BEK72" s="52"/>
      <c r="BEL72" s="52"/>
      <c r="BEM72" s="52"/>
      <c r="BEN72" s="52"/>
      <c r="BEO72" s="52"/>
      <c r="BEP72" s="52"/>
      <c r="BEQ72" s="52"/>
      <c r="BER72" s="52"/>
      <c r="BES72" s="52"/>
      <c r="BET72" s="52"/>
      <c r="BEU72" s="52"/>
      <c r="BEV72" s="52"/>
      <c r="BEW72" s="52"/>
      <c r="BEX72" s="52"/>
      <c r="BEY72" s="52"/>
      <c r="BEZ72" s="52"/>
      <c r="BFA72" s="52"/>
      <c r="BFB72" s="52"/>
      <c r="BFC72" s="52"/>
      <c r="BFD72" s="52"/>
      <c r="BFE72" s="52"/>
      <c r="BFF72" s="52"/>
      <c r="BFG72" s="52"/>
      <c r="BFH72" s="52"/>
      <c r="BFI72" s="52"/>
      <c r="BFJ72" s="52"/>
      <c r="BFK72" s="52"/>
      <c r="BFL72" s="52"/>
      <c r="BFM72" s="52"/>
      <c r="BFN72" s="52"/>
      <c r="BFO72" s="52"/>
      <c r="BFP72" s="52"/>
      <c r="BFQ72" s="52"/>
      <c r="BFR72" s="52"/>
      <c r="BFS72" s="52"/>
      <c r="BFT72" s="52"/>
      <c r="BFU72" s="52"/>
      <c r="BFV72" s="52"/>
      <c r="BFW72" s="52"/>
      <c r="BFX72" s="52"/>
      <c r="BFY72" s="52"/>
      <c r="BFZ72" s="52"/>
      <c r="BGA72" s="52"/>
      <c r="BGB72" s="52"/>
      <c r="BGC72" s="52"/>
      <c r="BGD72" s="52"/>
      <c r="BGE72" s="52"/>
      <c r="BGF72" s="52"/>
      <c r="BGG72" s="52"/>
      <c r="BGH72" s="52"/>
      <c r="BGI72" s="52"/>
      <c r="BGJ72" s="52"/>
      <c r="BGK72" s="52"/>
      <c r="BGL72" s="52"/>
      <c r="BGM72" s="52"/>
      <c r="BGN72" s="52"/>
      <c r="BGO72" s="52"/>
      <c r="BGP72" s="52"/>
      <c r="BGQ72" s="52"/>
      <c r="BGR72" s="52"/>
      <c r="BGS72" s="52"/>
      <c r="BGT72" s="52"/>
      <c r="BGU72" s="52"/>
      <c r="BGV72" s="52"/>
      <c r="BGW72" s="52"/>
      <c r="BGX72" s="52"/>
      <c r="BGY72" s="52"/>
      <c r="BGZ72" s="52"/>
      <c r="BHA72" s="52"/>
      <c r="BHB72" s="52"/>
      <c r="BHC72" s="52"/>
      <c r="BHD72" s="52"/>
      <c r="BHE72" s="52"/>
      <c r="BHF72" s="52"/>
      <c r="BHG72" s="52"/>
      <c r="BHH72" s="52"/>
      <c r="BHI72" s="52"/>
      <c r="BHJ72" s="52"/>
      <c r="BHK72" s="52"/>
      <c r="BHL72" s="52"/>
      <c r="BHM72" s="52"/>
      <c r="BHN72" s="52"/>
      <c r="BHO72" s="52"/>
      <c r="BHP72" s="52"/>
      <c r="BHQ72" s="52"/>
      <c r="BHR72" s="52"/>
      <c r="BHS72" s="52"/>
      <c r="BHT72" s="52"/>
      <c r="BHU72" s="52"/>
      <c r="BHV72" s="52"/>
      <c r="BHW72" s="52"/>
      <c r="BHX72" s="52"/>
      <c r="BHY72" s="52"/>
      <c r="BHZ72" s="52"/>
      <c r="BIA72" s="52"/>
      <c r="BIB72" s="52"/>
      <c r="BIC72" s="52"/>
      <c r="BID72" s="52"/>
      <c r="BIE72" s="52"/>
      <c r="BIF72" s="52"/>
      <c r="BIG72" s="52"/>
      <c r="BIH72" s="52"/>
      <c r="BII72" s="52"/>
      <c r="BIJ72" s="52"/>
      <c r="BIK72" s="52"/>
      <c r="BIL72" s="52"/>
      <c r="BIM72" s="52"/>
      <c r="BIN72" s="52"/>
      <c r="BIO72" s="52"/>
      <c r="BIP72" s="52"/>
      <c r="BIQ72" s="52"/>
      <c r="BIR72" s="52"/>
      <c r="BIS72" s="52"/>
      <c r="BIT72" s="52"/>
      <c r="BIU72" s="52"/>
      <c r="BIV72" s="52"/>
      <c r="BIW72" s="52"/>
      <c r="BIX72" s="52"/>
      <c r="BIY72" s="52"/>
      <c r="BIZ72" s="52"/>
      <c r="BJA72" s="52"/>
      <c r="BJB72" s="52"/>
      <c r="BJC72" s="52"/>
      <c r="BJD72" s="52"/>
      <c r="BJE72" s="52"/>
      <c r="BJF72" s="52"/>
      <c r="BJG72" s="52"/>
      <c r="BJH72" s="52"/>
      <c r="BJI72" s="52"/>
      <c r="BJJ72" s="52"/>
      <c r="BJK72" s="52"/>
      <c r="BJL72" s="52"/>
      <c r="BJM72" s="52"/>
      <c r="BJN72" s="52"/>
      <c r="BJO72" s="52"/>
      <c r="BJP72" s="52"/>
      <c r="BJQ72" s="52"/>
      <c r="BJR72" s="52"/>
      <c r="BJS72" s="52"/>
      <c r="BJT72" s="52"/>
      <c r="BJU72" s="52"/>
      <c r="BJV72" s="52"/>
      <c r="BJW72" s="52"/>
      <c r="BJX72" s="52"/>
      <c r="BJY72" s="52"/>
      <c r="BJZ72" s="52"/>
      <c r="BKA72" s="52"/>
      <c r="BKB72" s="52"/>
      <c r="BKC72" s="52"/>
      <c r="BKD72" s="52"/>
      <c r="BKE72" s="52"/>
      <c r="BKF72" s="52"/>
      <c r="BKG72" s="52"/>
      <c r="BKH72" s="52"/>
      <c r="BKI72" s="52"/>
      <c r="BKJ72" s="52"/>
      <c r="BKK72" s="52"/>
      <c r="BKL72" s="52"/>
      <c r="BKM72" s="52"/>
      <c r="BKN72" s="52"/>
      <c r="BKO72" s="52"/>
      <c r="BKP72" s="52"/>
      <c r="BKQ72" s="52"/>
      <c r="BKR72" s="52"/>
      <c r="BKS72" s="52"/>
      <c r="BKT72" s="52"/>
      <c r="BKU72" s="52"/>
      <c r="BKV72" s="52"/>
      <c r="BKW72" s="52"/>
      <c r="BKX72" s="52"/>
      <c r="BKY72" s="52"/>
      <c r="BKZ72" s="52"/>
      <c r="BLA72" s="52"/>
      <c r="BLB72" s="52"/>
      <c r="BLC72" s="52"/>
      <c r="BLD72" s="52"/>
      <c r="BLE72" s="52"/>
      <c r="BLF72" s="52"/>
      <c r="BLG72" s="52"/>
      <c r="BLH72" s="52"/>
      <c r="BLI72" s="52"/>
      <c r="BLJ72" s="52"/>
      <c r="BLK72" s="52"/>
      <c r="BLL72" s="52"/>
      <c r="BLM72" s="52"/>
      <c r="BLN72" s="52"/>
      <c r="BLO72" s="52"/>
      <c r="BLP72" s="52"/>
      <c r="BLQ72" s="52"/>
      <c r="BLR72" s="52"/>
      <c r="BLS72" s="52"/>
      <c r="BLT72" s="52"/>
      <c r="BLU72" s="52"/>
      <c r="BLV72" s="52"/>
      <c r="BLW72" s="52"/>
      <c r="BLX72" s="52"/>
      <c r="BLY72" s="52"/>
      <c r="BLZ72" s="52"/>
      <c r="BMA72" s="52"/>
      <c r="BMB72" s="52"/>
      <c r="BMC72" s="52"/>
      <c r="BMD72" s="52"/>
      <c r="BME72" s="52"/>
      <c r="BMF72" s="52"/>
      <c r="BMG72" s="52"/>
      <c r="BMH72" s="52"/>
      <c r="BMI72" s="52"/>
      <c r="BMJ72" s="52"/>
      <c r="BMK72" s="52"/>
      <c r="BML72" s="52"/>
      <c r="BMM72" s="52"/>
      <c r="BMN72" s="52"/>
      <c r="BMO72" s="52"/>
      <c r="BMP72" s="52"/>
      <c r="BMQ72" s="52"/>
      <c r="BMR72" s="52"/>
      <c r="BMS72" s="52"/>
      <c r="BMT72" s="52"/>
      <c r="BMU72" s="52"/>
      <c r="BMV72" s="52"/>
      <c r="BMW72" s="52"/>
      <c r="BMX72" s="52"/>
      <c r="BMY72" s="52"/>
      <c r="BMZ72" s="52"/>
      <c r="BNA72" s="52"/>
      <c r="BNB72" s="52"/>
      <c r="BNC72" s="52"/>
      <c r="BND72" s="52"/>
      <c r="BNE72" s="52"/>
      <c r="BNF72" s="52"/>
      <c r="BNG72" s="52"/>
      <c r="BNH72" s="52"/>
      <c r="BNI72" s="52"/>
      <c r="BNJ72" s="52"/>
      <c r="BNK72" s="52"/>
      <c r="BNL72" s="52"/>
      <c r="BNM72" s="52"/>
      <c r="BNN72" s="52"/>
      <c r="BNO72" s="52"/>
      <c r="BNP72" s="52"/>
      <c r="BNQ72" s="52"/>
      <c r="BNR72" s="52"/>
      <c r="BNS72" s="52"/>
      <c r="BNT72" s="52"/>
      <c r="BNU72" s="52"/>
      <c r="BNV72" s="52"/>
      <c r="BNW72" s="52"/>
      <c r="BNX72" s="52"/>
      <c r="BNY72" s="52"/>
      <c r="BNZ72" s="52"/>
      <c r="BOA72" s="52"/>
      <c r="BOB72" s="52"/>
      <c r="BOC72" s="52"/>
      <c r="BOD72" s="52"/>
      <c r="BOE72" s="52"/>
      <c r="BOF72" s="52"/>
      <c r="BOG72" s="52"/>
      <c r="BOH72" s="52"/>
      <c r="BOI72" s="52"/>
      <c r="BOJ72" s="52"/>
      <c r="BOK72" s="52"/>
      <c r="BOL72" s="52"/>
      <c r="BOM72" s="52"/>
      <c r="BON72" s="52"/>
      <c r="BOO72" s="52"/>
      <c r="BOP72" s="52"/>
      <c r="BOQ72" s="52"/>
    </row>
    <row r="73" spans="1:1759" s="25" customFormat="1" ht="57" customHeight="1" x14ac:dyDescent="0.2">
      <c r="A73" s="6"/>
      <c r="B73" s="6"/>
      <c r="C73" s="6"/>
      <c r="D73" s="7"/>
      <c r="E73" s="26" t="s">
        <v>19</v>
      </c>
      <c r="F73" s="12" t="s">
        <v>42</v>
      </c>
      <c r="G73" s="12"/>
      <c r="H73" s="12">
        <f>1000000-44680-500000</f>
        <v>455320</v>
      </c>
      <c r="I73" s="12"/>
      <c r="J73" s="12">
        <f t="shared" si="18"/>
        <v>455320</v>
      </c>
      <c r="K73" s="6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  <c r="JB73" s="52"/>
      <c r="JC73" s="52"/>
      <c r="JD73" s="52"/>
      <c r="JE73" s="52"/>
      <c r="JF73" s="52"/>
      <c r="JG73" s="52"/>
      <c r="JH73" s="52"/>
      <c r="JI73" s="52"/>
      <c r="JJ73" s="52"/>
      <c r="JK73" s="52"/>
      <c r="JL73" s="52"/>
      <c r="JM73" s="52"/>
      <c r="JN73" s="52"/>
      <c r="JO73" s="52"/>
      <c r="JP73" s="52"/>
      <c r="JQ73" s="52"/>
      <c r="JR73" s="52"/>
      <c r="JS73" s="52"/>
      <c r="JT73" s="52"/>
      <c r="JU73" s="52"/>
      <c r="JV73" s="52"/>
      <c r="JW73" s="52"/>
      <c r="JX73" s="52"/>
      <c r="JY73" s="52"/>
      <c r="JZ73" s="52"/>
      <c r="KA73" s="52"/>
      <c r="KB73" s="52"/>
      <c r="KC73" s="52"/>
      <c r="KD73" s="52"/>
      <c r="KE73" s="52"/>
      <c r="KF73" s="52"/>
      <c r="KG73" s="52"/>
      <c r="KH73" s="52"/>
      <c r="KI73" s="52"/>
      <c r="KJ73" s="52"/>
      <c r="KK73" s="52"/>
      <c r="KL73" s="52"/>
      <c r="KM73" s="52"/>
      <c r="KN73" s="52"/>
      <c r="KO73" s="52"/>
      <c r="KP73" s="52"/>
      <c r="KQ73" s="52"/>
      <c r="KR73" s="52"/>
      <c r="KS73" s="52"/>
      <c r="KT73" s="52"/>
      <c r="KU73" s="52"/>
      <c r="KV73" s="52"/>
      <c r="KW73" s="52"/>
      <c r="KX73" s="52"/>
      <c r="KY73" s="52"/>
      <c r="KZ73" s="52"/>
      <c r="LA73" s="52"/>
      <c r="LB73" s="52"/>
      <c r="LC73" s="52"/>
      <c r="LD73" s="52"/>
      <c r="LE73" s="52"/>
      <c r="LF73" s="52"/>
      <c r="LG73" s="52"/>
      <c r="LH73" s="52"/>
      <c r="LI73" s="52"/>
      <c r="LJ73" s="52"/>
      <c r="LK73" s="52"/>
      <c r="LL73" s="52"/>
      <c r="LM73" s="52"/>
      <c r="LN73" s="52"/>
      <c r="LO73" s="52"/>
      <c r="LP73" s="52"/>
      <c r="LQ73" s="52"/>
      <c r="LR73" s="52"/>
      <c r="LS73" s="52"/>
      <c r="LT73" s="52"/>
      <c r="LU73" s="52"/>
      <c r="LV73" s="52"/>
      <c r="LW73" s="52"/>
      <c r="LX73" s="52"/>
      <c r="LY73" s="52"/>
      <c r="LZ73" s="52"/>
      <c r="MA73" s="52"/>
      <c r="MB73" s="52"/>
      <c r="MC73" s="52"/>
      <c r="MD73" s="52"/>
      <c r="ME73" s="52"/>
      <c r="MF73" s="52"/>
      <c r="MG73" s="52"/>
      <c r="MH73" s="52"/>
      <c r="MI73" s="52"/>
      <c r="MJ73" s="52"/>
      <c r="MK73" s="52"/>
      <c r="ML73" s="52"/>
      <c r="MM73" s="52"/>
      <c r="MN73" s="52"/>
      <c r="MO73" s="52"/>
      <c r="MP73" s="52"/>
      <c r="MQ73" s="52"/>
      <c r="MR73" s="52"/>
      <c r="MS73" s="52"/>
      <c r="MT73" s="52"/>
      <c r="MU73" s="52"/>
      <c r="MV73" s="52"/>
      <c r="MW73" s="52"/>
      <c r="MX73" s="52"/>
      <c r="MY73" s="52"/>
      <c r="MZ73" s="52"/>
      <c r="NA73" s="52"/>
      <c r="NB73" s="52"/>
      <c r="NC73" s="52"/>
      <c r="ND73" s="52"/>
      <c r="NE73" s="52"/>
      <c r="NF73" s="52"/>
      <c r="NG73" s="52"/>
      <c r="NH73" s="52"/>
      <c r="NI73" s="52"/>
      <c r="NJ73" s="52"/>
      <c r="NK73" s="52"/>
      <c r="NL73" s="52"/>
      <c r="NM73" s="52"/>
      <c r="NN73" s="52"/>
      <c r="NO73" s="52"/>
      <c r="NP73" s="52"/>
      <c r="NQ73" s="52"/>
      <c r="NR73" s="52"/>
      <c r="NS73" s="52"/>
      <c r="NT73" s="52"/>
      <c r="NU73" s="52"/>
      <c r="NV73" s="52"/>
      <c r="NW73" s="52"/>
      <c r="NX73" s="52"/>
      <c r="NY73" s="52"/>
      <c r="NZ73" s="52"/>
      <c r="OA73" s="52"/>
      <c r="OB73" s="52"/>
      <c r="OC73" s="52"/>
      <c r="OD73" s="52"/>
      <c r="OE73" s="52"/>
      <c r="OF73" s="52"/>
      <c r="OG73" s="52"/>
      <c r="OH73" s="52"/>
      <c r="OI73" s="52"/>
      <c r="OJ73" s="52"/>
      <c r="OK73" s="52"/>
      <c r="OL73" s="52"/>
      <c r="OM73" s="52"/>
      <c r="ON73" s="52"/>
      <c r="OO73" s="52"/>
      <c r="OP73" s="52"/>
      <c r="OQ73" s="52"/>
      <c r="OR73" s="52"/>
      <c r="OS73" s="52"/>
      <c r="OT73" s="52"/>
      <c r="OU73" s="52"/>
      <c r="OV73" s="52"/>
      <c r="OW73" s="52"/>
      <c r="OX73" s="52"/>
      <c r="OY73" s="52"/>
      <c r="OZ73" s="52"/>
      <c r="PA73" s="52"/>
      <c r="PB73" s="52"/>
      <c r="PC73" s="52"/>
      <c r="PD73" s="52"/>
      <c r="PE73" s="52"/>
      <c r="PF73" s="52"/>
      <c r="PG73" s="52"/>
      <c r="PH73" s="52"/>
      <c r="PI73" s="52"/>
      <c r="PJ73" s="52"/>
      <c r="PK73" s="52"/>
      <c r="PL73" s="52"/>
      <c r="PM73" s="52"/>
      <c r="PN73" s="52"/>
      <c r="PO73" s="52"/>
      <c r="PP73" s="52"/>
      <c r="PQ73" s="52"/>
      <c r="PR73" s="52"/>
      <c r="PS73" s="52"/>
      <c r="PT73" s="52"/>
      <c r="PU73" s="52"/>
      <c r="PV73" s="52"/>
      <c r="PW73" s="52"/>
      <c r="PX73" s="52"/>
      <c r="PY73" s="52"/>
      <c r="PZ73" s="52"/>
      <c r="QA73" s="52"/>
      <c r="QB73" s="52"/>
      <c r="QC73" s="52"/>
      <c r="QD73" s="52"/>
      <c r="QE73" s="52"/>
      <c r="QF73" s="52"/>
      <c r="QG73" s="52"/>
      <c r="QH73" s="52"/>
      <c r="QI73" s="52"/>
      <c r="QJ73" s="52"/>
      <c r="QK73" s="52"/>
      <c r="QL73" s="52"/>
      <c r="QM73" s="52"/>
      <c r="QN73" s="52"/>
      <c r="QO73" s="52"/>
      <c r="QP73" s="52"/>
      <c r="QQ73" s="52"/>
      <c r="QR73" s="52"/>
      <c r="QS73" s="52"/>
      <c r="QT73" s="52"/>
      <c r="QU73" s="52"/>
      <c r="QV73" s="52"/>
      <c r="QW73" s="52"/>
      <c r="QX73" s="52"/>
      <c r="QY73" s="52"/>
      <c r="QZ73" s="52"/>
      <c r="RA73" s="52"/>
      <c r="RB73" s="52"/>
      <c r="RC73" s="52"/>
      <c r="RD73" s="52"/>
      <c r="RE73" s="52"/>
      <c r="RF73" s="52"/>
      <c r="RG73" s="52"/>
      <c r="RH73" s="52"/>
      <c r="RI73" s="52"/>
      <c r="RJ73" s="52"/>
      <c r="RK73" s="52"/>
      <c r="RL73" s="52"/>
      <c r="RM73" s="52"/>
      <c r="RN73" s="52"/>
      <c r="RO73" s="52"/>
      <c r="RP73" s="52"/>
      <c r="RQ73" s="52"/>
      <c r="RR73" s="52"/>
      <c r="RS73" s="52"/>
      <c r="RT73" s="52"/>
      <c r="RU73" s="52"/>
      <c r="RV73" s="52"/>
      <c r="RW73" s="52"/>
      <c r="RX73" s="52"/>
      <c r="RY73" s="52"/>
      <c r="RZ73" s="52"/>
      <c r="SA73" s="52"/>
      <c r="SB73" s="52"/>
      <c r="SC73" s="52"/>
      <c r="SD73" s="52"/>
      <c r="SE73" s="52"/>
      <c r="SF73" s="52"/>
      <c r="SG73" s="52"/>
      <c r="SH73" s="52"/>
      <c r="SI73" s="52"/>
      <c r="SJ73" s="52"/>
      <c r="SK73" s="52"/>
      <c r="SL73" s="52"/>
      <c r="SM73" s="52"/>
      <c r="SN73" s="52"/>
      <c r="SO73" s="52"/>
      <c r="SP73" s="52"/>
      <c r="SQ73" s="52"/>
      <c r="SR73" s="52"/>
      <c r="SS73" s="52"/>
      <c r="ST73" s="52"/>
      <c r="SU73" s="52"/>
      <c r="SV73" s="52"/>
      <c r="SW73" s="52"/>
      <c r="SX73" s="52"/>
      <c r="SY73" s="52"/>
      <c r="SZ73" s="52"/>
      <c r="TA73" s="52"/>
      <c r="TB73" s="52"/>
      <c r="TC73" s="52"/>
      <c r="TD73" s="52"/>
      <c r="TE73" s="52"/>
      <c r="TF73" s="52"/>
      <c r="TG73" s="52"/>
      <c r="TH73" s="52"/>
      <c r="TI73" s="52"/>
      <c r="TJ73" s="52"/>
      <c r="TK73" s="52"/>
      <c r="TL73" s="52"/>
      <c r="TM73" s="52"/>
      <c r="TN73" s="52"/>
      <c r="TO73" s="52"/>
      <c r="TP73" s="52"/>
      <c r="TQ73" s="52"/>
      <c r="TR73" s="52"/>
      <c r="TS73" s="52"/>
      <c r="TT73" s="52"/>
      <c r="TU73" s="52"/>
      <c r="TV73" s="52"/>
      <c r="TW73" s="52"/>
      <c r="TX73" s="52"/>
      <c r="TY73" s="52"/>
      <c r="TZ73" s="52"/>
      <c r="UA73" s="52"/>
      <c r="UB73" s="52"/>
      <c r="UC73" s="52"/>
      <c r="UD73" s="52"/>
      <c r="UE73" s="52"/>
      <c r="UF73" s="52"/>
      <c r="UG73" s="52"/>
      <c r="UH73" s="52"/>
      <c r="UI73" s="52"/>
      <c r="UJ73" s="52"/>
      <c r="UK73" s="52"/>
      <c r="UL73" s="52"/>
      <c r="UM73" s="52"/>
      <c r="UN73" s="52"/>
      <c r="UO73" s="52"/>
      <c r="UP73" s="52"/>
      <c r="UQ73" s="52"/>
      <c r="UR73" s="52"/>
      <c r="US73" s="52"/>
      <c r="UT73" s="52"/>
      <c r="UU73" s="52"/>
      <c r="UV73" s="52"/>
      <c r="UW73" s="52"/>
      <c r="UX73" s="52"/>
      <c r="UY73" s="52"/>
      <c r="UZ73" s="52"/>
      <c r="VA73" s="52"/>
      <c r="VB73" s="52"/>
      <c r="VC73" s="52"/>
      <c r="VD73" s="52"/>
      <c r="VE73" s="52"/>
      <c r="VF73" s="52"/>
      <c r="VG73" s="52"/>
      <c r="VH73" s="52"/>
      <c r="VI73" s="52"/>
      <c r="VJ73" s="52"/>
      <c r="VK73" s="52"/>
      <c r="VL73" s="52"/>
      <c r="VM73" s="52"/>
      <c r="VN73" s="52"/>
      <c r="VO73" s="52"/>
      <c r="VP73" s="52"/>
      <c r="VQ73" s="52"/>
      <c r="VR73" s="52"/>
      <c r="VS73" s="52"/>
      <c r="VT73" s="52"/>
      <c r="VU73" s="52"/>
      <c r="VV73" s="52"/>
      <c r="VW73" s="52"/>
      <c r="VX73" s="52"/>
      <c r="VY73" s="52"/>
      <c r="VZ73" s="52"/>
      <c r="WA73" s="52"/>
      <c r="WB73" s="52"/>
      <c r="WC73" s="52"/>
      <c r="WD73" s="52"/>
      <c r="WE73" s="52"/>
      <c r="WF73" s="52"/>
      <c r="WG73" s="52"/>
      <c r="WH73" s="52"/>
      <c r="WI73" s="52"/>
      <c r="WJ73" s="52"/>
      <c r="WK73" s="52"/>
      <c r="WL73" s="52"/>
      <c r="WM73" s="52"/>
      <c r="WN73" s="52"/>
      <c r="WO73" s="52"/>
      <c r="WP73" s="52"/>
      <c r="WQ73" s="52"/>
      <c r="WR73" s="52"/>
      <c r="WS73" s="52"/>
      <c r="WT73" s="52"/>
      <c r="WU73" s="52"/>
      <c r="WV73" s="52"/>
      <c r="WW73" s="52"/>
      <c r="WX73" s="52"/>
      <c r="WY73" s="52"/>
      <c r="WZ73" s="52"/>
      <c r="XA73" s="52"/>
      <c r="XB73" s="52"/>
      <c r="XC73" s="52"/>
      <c r="XD73" s="52"/>
      <c r="XE73" s="52"/>
      <c r="XF73" s="52"/>
      <c r="XG73" s="52"/>
      <c r="XH73" s="52"/>
      <c r="XI73" s="52"/>
      <c r="XJ73" s="52"/>
      <c r="XK73" s="52"/>
      <c r="XL73" s="52"/>
      <c r="XM73" s="52"/>
      <c r="XN73" s="52"/>
      <c r="XO73" s="52"/>
      <c r="XP73" s="52"/>
      <c r="XQ73" s="52"/>
      <c r="XR73" s="52"/>
      <c r="XS73" s="52"/>
      <c r="XT73" s="52"/>
      <c r="XU73" s="52"/>
      <c r="XV73" s="52"/>
      <c r="XW73" s="52"/>
      <c r="XX73" s="52"/>
      <c r="XY73" s="52"/>
      <c r="XZ73" s="52"/>
      <c r="YA73" s="52"/>
      <c r="YB73" s="52"/>
      <c r="YC73" s="52"/>
      <c r="YD73" s="52"/>
      <c r="YE73" s="52"/>
      <c r="YF73" s="52"/>
      <c r="YG73" s="52"/>
      <c r="YH73" s="52"/>
      <c r="YI73" s="52"/>
      <c r="YJ73" s="52"/>
      <c r="YK73" s="52"/>
      <c r="YL73" s="52"/>
      <c r="YM73" s="52"/>
      <c r="YN73" s="52"/>
      <c r="YO73" s="52"/>
      <c r="YP73" s="52"/>
      <c r="YQ73" s="52"/>
      <c r="YR73" s="52"/>
      <c r="YS73" s="52"/>
      <c r="YT73" s="52"/>
      <c r="YU73" s="52"/>
      <c r="YV73" s="52"/>
      <c r="YW73" s="52"/>
      <c r="YX73" s="52"/>
      <c r="YY73" s="52"/>
      <c r="YZ73" s="52"/>
      <c r="ZA73" s="52"/>
      <c r="ZB73" s="52"/>
      <c r="ZC73" s="52"/>
      <c r="ZD73" s="52"/>
      <c r="ZE73" s="52"/>
      <c r="ZF73" s="52"/>
      <c r="ZG73" s="52"/>
      <c r="ZH73" s="52"/>
      <c r="ZI73" s="52"/>
      <c r="ZJ73" s="52"/>
      <c r="ZK73" s="52"/>
      <c r="ZL73" s="52"/>
      <c r="ZM73" s="52"/>
      <c r="ZN73" s="52"/>
      <c r="ZO73" s="52"/>
      <c r="ZP73" s="52"/>
      <c r="ZQ73" s="52"/>
      <c r="ZR73" s="52"/>
      <c r="ZS73" s="52"/>
      <c r="ZT73" s="52"/>
      <c r="ZU73" s="52"/>
      <c r="ZV73" s="52"/>
      <c r="ZW73" s="52"/>
      <c r="ZX73" s="52"/>
      <c r="ZY73" s="52"/>
      <c r="ZZ73" s="52"/>
      <c r="AAA73" s="52"/>
      <c r="AAB73" s="52"/>
      <c r="AAC73" s="52"/>
      <c r="AAD73" s="52"/>
      <c r="AAE73" s="52"/>
      <c r="AAF73" s="52"/>
      <c r="AAG73" s="52"/>
      <c r="AAH73" s="52"/>
      <c r="AAI73" s="52"/>
      <c r="AAJ73" s="52"/>
      <c r="AAK73" s="52"/>
      <c r="AAL73" s="52"/>
      <c r="AAM73" s="52"/>
      <c r="AAN73" s="52"/>
      <c r="AAO73" s="52"/>
      <c r="AAP73" s="52"/>
      <c r="AAQ73" s="52"/>
      <c r="AAR73" s="52"/>
      <c r="AAS73" s="52"/>
      <c r="AAT73" s="52"/>
      <c r="AAU73" s="52"/>
      <c r="AAV73" s="52"/>
      <c r="AAW73" s="52"/>
      <c r="AAX73" s="52"/>
      <c r="AAY73" s="52"/>
      <c r="AAZ73" s="52"/>
      <c r="ABA73" s="52"/>
      <c r="ABB73" s="52"/>
      <c r="ABC73" s="52"/>
      <c r="ABD73" s="52"/>
      <c r="ABE73" s="52"/>
      <c r="ABF73" s="52"/>
      <c r="ABG73" s="52"/>
      <c r="ABH73" s="52"/>
      <c r="ABI73" s="52"/>
      <c r="ABJ73" s="52"/>
      <c r="ABK73" s="52"/>
      <c r="ABL73" s="52"/>
      <c r="ABM73" s="52"/>
      <c r="ABN73" s="52"/>
      <c r="ABO73" s="52"/>
      <c r="ABP73" s="52"/>
      <c r="ABQ73" s="52"/>
      <c r="ABR73" s="52"/>
      <c r="ABS73" s="52"/>
      <c r="ABT73" s="52"/>
      <c r="ABU73" s="52"/>
      <c r="ABV73" s="52"/>
      <c r="ABW73" s="52"/>
      <c r="ABX73" s="52"/>
      <c r="ABY73" s="52"/>
      <c r="ABZ73" s="52"/>
      <c r="ACA73" s="52"/>
      <c r="ACB73" s="52"/>
      <c r="ACC73" s="52"/>
      <c r="ACD73" s="52"/>
      <c r="ACE73" s="52"/>
      <c r="ACF73" s="52"/>
      <c r="ACG73" s="52"/>
      <c r="ACH73" s="52"/>
      <c r="ACI73" s="52"/>
      <c r="ACJ73" s="52"/>
      <c r="ACK73" s="52"/>
      <c r="ACL73" s="52"/>
      <c r="ACM73" s="52"/>
      <c r="ACN73" s="52"/>
      <c r="ACO73" s="52"/>
      <c r="ACP73" s="52"/>
      <c r="ACQ73" s="52"/>
      <c r="ACR73" s="52"/>
      <c r="ACS73" s="52"/>
      <c r="ACT73" s="52"/>
      <c r="ACU73" s="52"/>
      <c r="ACV73" s="52"/>
      <c r="ACW73" s="52"/>
      <c r="ACX73" s="52"/>
      <c r="ACY73" s="52"/>
      <c r="ACZ73" s="52"/>
      <c r="ADA73" s="52"/>
      <c r="ADB73" s="52"/>
      <c r="ADC73" s="52"/>
      <c r="ADD73" s="52"/>
      <c r="ADE73" s="52"/>
      <c r="ADF73" s="52"/>
      <c r="ADG73" s="52"/>
      <c r="ADH73" s="52"/>
      <c r="ADI73" s="52"/>
      <c r="ADJ73" s="52"/>
      <c r="ADK73" s="52"/>
      <c r="ADL73" s="52"/>
      <c r="ADM73" s="52"/>
      <c r="ADN73" s="52"/>
      <c r="ADO73" s="52"/>
      <c r="ADP73" s="52"/>
      <c r="ADQ73" s="52"/>
      <c r="ADR73" s="52"/>
      <c r="ADS73" s="52"/>
      <c r="ADT73" s="52"/>
      <c r="ADU73" s="52"/>
      <c r="ADV73" s="52"/>
      <c r="ADW73" s="52"/>
      <c r="ADX73" s="52"/>
      <c r="ADY73" s="52"/>
      <c r="ADZ73" s="52"/>
      <c r="AEA73" s="52"/>
      <c r="AEB73" s="52"/>
      <c r="AEC73" s="52"/>
      <c r="AED73" s="52"/>
      <c r="AEE73" s="52"/>
      <c r="AEF73" s="52"/>
      <c r="AEG73" s="52"/>
      <c r="AEH73" s="52"/>
      <c r="AEI73" s="52"/>
      <c r="AEJ73" s="52"/>
      <c r="AEK73" s="52"/>
      <c r="AEL73" s="52"/>
      <c r="AEM73" s="52"/>
      <c r="AEN73" s="52"/>
      <c r="AEO73" s="52"/>
      <c r="AEP73" s="52"/>
      <c r="AEQ73" s="52"/>
      <c r="AER73" s="52"/>
      <c r="AES73" s="52"/>
      <c r="AET73" s="52"/>
      <c r="AEU73" s="52"/>
      <c r="AEV73" s="52"/>
      <c r="AEW73" s="52"/>
      <c r="AEX73" s="52"/>
      <c r="AEY73" s="52"/>
      <c r="AEZ73" s="52"/>
      <c r="AFA73" s="52"/>
      <c r="AFB73" s="52"/>
      <c r="AFC73" s="52"/>
      <c r="AFD73" s="52"/>
      <c r="AFE73" s="52"/>
      <c r="AFF73" s="52"/>
      <c r="AFG73" s="52"/>
      <c r="AFH73" s="52"/>
      <c r="AFI73" s="52"/>
      <c r="AFJ73" s="52"/>
      <c r="AFK73" s="52"/>
      <c r="AFL73" s="52"/>
      <c r="AFM73" s="52"/>
      <c r="AFN73" s="52"/>
      <c r="AFO73" s="52"/>
      <c r="AFP73" s="52"/>
      <c r="AFQ73" s="52"/>
      <c r="AFR73" s="52"/>
      <c r="AFS73" s="52"/>
      <c r="AFT73" s="52"/>
      <c r="AFU73" s="52"/>
      <c r="AFV73" s="52"/>
      <c r="AFW73" s="52"/>
      <c r="AFX73" s="52"/>
      <c r="AFY73" s="52"/>
      <c r="AFZ73" s="52"/>
      <c r="AGA73" s="52"/>
      <c r="AGB73" s="52"/>
      <c r="AGC73" s="52"/>
      <c r="AGD73" s="52"/>
      <c r="AGE73" s="52"/>
      <c r="AGF73" s="52"/>
      <c r="AGG73" s="52"/>
      <c r="AGH73" s="52"/>
      <c r="AGI73" s="52"/>
      <c r="AGJ73" s="52"/>
      <c r="AGK73" s="52"/>
      <c r="AGL73" s="52"/>
      <c r="AGM73" s="52"/>
      <c r="AGN73" s="52"/>
      <c r="AGO73" s="52"/>
      <c r="AGP73" s="52"/>
      <c r="AGQ73" s="52"/>
      <c r="AGR73" s="52"/>
      <c r="AGS73" s="52"/>
      <c r="AGT73" s="52"/>
      <c r="AGU73" s="52"/>
      <c r="AGV73" s="52"/>
      <c r="AGW73" s="52"/>
      <c r="AGX73" s="52"/>
      <c r="AGY73" s="52"/>
      <c r="AGZ73" s="52"/>
      <c r="AHA73" s="52"/>
      <c r="AHB73" s="52"/>
      <c r="AHC73" s="52"/>
      <c r="AHD73" s="52"/>
      <c r="AHE73" s="52"/>
      <c r="AHF73" s="52"/>
      <c r="AHG73" s="52"/>
      <c r="AHH73" s="52"/>
      <c r="AHI73" s="52"/>
      <c r="AHJ73" s="52"/>
      <c r="AHK73" s="52"/>
      <c r="AHL73" s="52"/>
      <c r="AHM73" s="52"/>
      <c r="AHN73" s="52"/>
      <c r="AHO73" s="52"/>
      <c r="AHP73" s="52"/>
      <c r="AHQ73" s="52"/>
      <c r="AHR73" s="52"/>
      <c r="AHS73" s="52"/>
      <c r="AHT73" s="52"/>
      <c r="AHU73" s="52"/>
      <c r="AHV73" s="52"/>
      <c r="AHW73" s="52"/>
      <c r="AHX73" s="52"/>
      <c r="AHY73" s="52"/>
      <c r="AHZ73" s="52"/>
      <c r="AIA73" s="52"/>
      <c r="AIB73" s="52"/>
      <c r="AIC73" s="52"/>
      <c r="AID73" s="52"/>
      <c r="AIE73" s="52"/>
      <c r="AIF73" s="52"/>
      <c r="AIG73" s="52"/>
      <c r="AIH73" s="52"/>
      <c r="AII73" s="52"/>
      <c r="AIJ73" s="52"/>
      <c r="AIK73" s="52"/>
      <c r="AIL73" s="52"/>
      <c r="AIM73" s="52"/>
      <c r="AIN73" s="52"/>
      <c r="AIO73" s="52"/>
      <c r="AIP73" s="52"/>
      <c r="AIQ73" s="52"/>
      <c r="AIR73" s="52"/>
      <c r="AIS73" s="52"/>
      <c r="AIT73" s="52"/>
      <c r="AIU73" s="52"/>
      <c r="AIV73" s="52"/>
      <c r="AIW73" s="52"/>
      <c r="AIX73" s="52"/>
      <c r="AIY73" s="52"/>
      <c r="AIZ73" s="52"/>
      <c r="AJA73" s="52"/>
      <c r="AJB73" s="52"/>
      <c r="AJC73" s="52"/>
      <c r="AJD73" s="52"/>
      <c r="AJE73" s="52"/>
      <c r="AJF73" s="52"/>
      <c r="AJG73" s="52"/>
      <c r="AJH73" s="52"/>
      <c r="AJI73" s="52"/>
      <c r="AJJ73" s="52"/>
      <c r="AJK73" s="52"/>
      <c r="AJL73" s="52"/>
      <c r="AJM73" s="52"/>
      <c r="AJN73" s="52"/>
      <c r="AJO73" s="52"/>
      <c r="AJP73" s="52"/>
      <c r="AJQ73" s="52"/>
      <c r="AJR73" s="52"/>
      <c r="AJS73" s="52"/>
      <c r="AJT73" s="52"/>
      <c r="AJU73" s="52"/>
      <c r="AJV73" s="52"/>
      <c r="AJW73" s="52"/>
      <c r="AJX73" s="52"/>
      <c r="AJY73" s="52"/>
      <c r="AJZ73" s="52"/>
      <c r="AKA73" s="52"/>
      <c r="AKB73" s="52"/>
      <c r="AKC73" s="52"/>
      <c r="AKD73" s="52"/>
      <c r="AKE73" s="52"/>
      <c r="AKF73" s="52"/>
      <c r="AKG73" s="52"/>
      <c r="AKH73" s="52"/>
      <c r="AKI73" s="52"/>
      <c r="AKJ73" s="52"/>
      <c r="AKK73" s="52"/>
      <c r="AKL73" s="52"/>
      <c r="AKM73" s="52"/>
      <c r="AKN73" s="52"/>
      <c r="AKO73" s="52"/>
      <c r="AKP73" s="52"/>
      <c r="AKQ73" s="52"/>
      <c r="AKR73" s="52"/>
      <c r="AKS73" s="52"/>
      <c r="AKT73" s="52"/>
      <c r="AKU73" s="52"/>
      <c r="AKV73" s="52"/>
      <c r="AKW73" s="52"/>
      <c r="AKX73" s="52"/>
      <c r="AKY73" s="52"/>
      <c r="AKZ73" s="52"/>
      <c r="ALA73" s="52"/>
      <c r="ALB73" s="52"/>
      <c r="ALC73" s="52"/>
      <c r="ALD73" s="52"/>
      <c r="ALE73" s="52"/>
      <c r="ALF73" s="52"/>
      <c r="ALG73" s="52"/>
      <c r="ALH73" s="52"/>
      <c r="ALI73" s="52"/>
      <c r="ALJ73" s="52"/>
      <c r="ALK73" s="52"/>
      <c r="ALL73" s="52"/>
      <c r="ALM73" s="52"/>
      <c r="ALN73" s="52"/>
      <c r="ALO73" s="52"/>
      <c r="ALP73" s="52"/>
      <c r="ALQ73" s="52"/>
      <c r="ALR73" s="52"/>
      <c r="ALS73" s="52"/>
      <c r="ALT73" s="52"/>
      <c r="ALU73" s="52"/>
      <c r="ALV73" s="52"/>
      <c r="ALW73" s="52"/>
      <c r="ALX73" s="52"/>
      <c r="ALY73" s="52"/>
      <c r="ALZ73" s="52"/>
      <c r="AMA73" s="52"/>
      <c r="AMB73" s="52"/>
      <c r="AMC73" s="52"/>
      <c r="AMD73" s="52"/>
      <c r="AME73" s="52"/>
      <c r="AMF73" s="52"/>
      <c r="AMG73" s="52"/>
      <c r="AMH73" s="52"/>
      <c r="AMI73" s="52"/>
      <c r="AMJ73" s="52"/>
      <c r="AMK73" s="52"/>
      <c r="AML73" s="52"/>
      <c r="AMM73" s="52"/>
      <c r="AMN73" s="52"/>
      <c r="AMO73" s="52"/>
      <c r="AMP73" s="52"/>
      <c r="AMQ73" s="52"/>
      <c r="AMR73" s="52"/>
      <c r="AMS73" s="52"/>
      <c r="AMT73" s="52"/>
      <c r="AMU73" s="52"/>
      <c r="AMV73" s="52"/>
      <c r="AMW73" s="52"/>
      <c r="AMX73" s="52"/>
      <c r="AMY73" s="52"/>
      <c r="AMZ73" s="52"/>
      <c r="ANA73" s="52"/>
      <c r="ANB73" s="52"/>
      <c r="ANC73" s="52"/>
      <c r="AND73" s="52"/>
      <c r="ANE73" s="52"/>
      <c r="ANF73" s="52"/>
      <c r="ANG73" s="52"/>
      <c r="ANH73" s="52"/>
      <c r="ANI73" s="52"/>
      <c r="ANJ73" s="52"/>
      <c r="ANK73" s="52"/>
      <c r="ANL73" s="52"/>
      <c r="ANM73" s="52"/>
      <c r="ANN73" s="52"/>
      <c r="ANO73" s="52"/>
      <c r="ANP73" s="52"/>
      <c r="ANQ73" s="52"/>
      <c r="ANR73" s="52"/>
      <c r="ANS73" s="52"/>
      <c r="ANT73" s="52"/>
      <c r="ANU73" s="52"/>
      <c r="ANV73" s="52"/>
      <c r="ANW73" s="52"/>
      <c r="ANX73" s="52"/>
      <c r="ANY73" s="52"/>
      <c r="ANZ73" s="52"/>
      <c r="AOA73" s="52"/>
      <c r="AOB73" s="52"/>
      <c r="AOC73" s="52"/>
      <c r="AOD73" s="52"/>
      <c r="AOE73" s="52"/>
      <c r="AOF73" s="52"/>
      <c r="AOG73" s="52"/>
      <c r="AOH73" s="52"/>
      <c r="AOI73" s="52"/>
      <c r="AOJ73" s="52"/>
      <c r="AOK73" s="52"/>
      <c r="AOL73" s="52"/>
      <c r="AOM73" s="52"/>
      <c r="AON73" s="52"/>
      <c r="AOO73" s="52"/>
      <c r="AOP73" s="52"/>
      <c r="AOQ73" s="52"/>
      <c r="AOR73" s="52"/>
      <c r="AOS73" s="52"/>
      <c r="AOT73" s="52"/>
      <c r="AOU73" s="52"/>
      <c r="AOV73" s="52"/>
      <c r="AOW73" s="52"/>
      <c r="AOX73" s="52"/>
      <c r="AOY73" s="52"/>
      <c r="AOZ73" s="52"/>
      <c r="APA73" s="52"/>
      <c r="APB73" s="52"/>
      <c r="APC73" s="52"/>
      <c r="APD73" s="52"/>
      <c r="APE73" s="52"/>
      <c r="APF73" s="52"/>
      <c r="APG73" s="52"/>
      <c r="APH73" s="52"/>
      <c r="API73" s="52"/>
      <c r="APJ73" s="52"/>
      <c r="APK73" s="52"/>
      <c r="APL73" s="52"/>
      <c r="APM73" s="52"/>
      <c r="APN73" s="52"/>
      <c r="APO73" s="52"/>
      <c r="APP73" s="52"/>
      <c r="APQ73" s="52"/>
      <c r="APR73" s="52"/>
      <c r="APS73" s="52"/>
      <c r="APT73" s="52"/>
      <c r="APU73" s="52"/>
      <c r="APV73" s="52"/>
      <c r="APW73" s="52"/>
      <c r="APX73" s="52"/>
      <c r="APY73" s="52"/>
      <c r="APZ73" s="52"/>
      <c r="AQA73" s="52"/>
      <c r="AQB73" s="52"/>
      <c r="AQC73" s="52"/>
      <c r="AQD73" s="52"/>
      <c r="AQE73" s="52"/>
      <c r="AQF73" s="52"/>
      <c r="AQG73" s="52"/>
      <c r="AQH73" s="52"/>
      <c r="AQI73" s="52"/>
      <c r="AQJ73" s="52"/>
      <c r="AQK73" s="52"/>
      <c r="AQL73" s="52"/>
      <c r="AQM73" s="52"/>
      <c r="AQN73" s="52"/>
      <c r="AQO73" s="52"/>
      <c r="AQP73" s="52"/>
      <c r="AQQ73" s="52"/>
      <c r="AQR73" s="52"/>
      <c r="AQS73" s="52"/>
      <c r="AQT73" s="52"/>
      <c r="AQU73" s="52"/>
      <c r="AQV73" s="52"/>
      <c r="AQW73" s="52"/>
      <c r="AQX73" s="52"/>
      <c r="AQY73" s="52"/>
      <c r="AQZ73" s="52"/>
      <c r="ARA73" s="52"/>
      <c r="ARB73" s="52"/>
      <c r="ARC73" s="52"/>
      <c r="ARD73" s="52"/>
      <c r="ARE73" s="52"/>
      <c r="ARF73" s="52"/>
      <c r="ARG73" s="52"/>
      <c r="ARH73" s="52"/>
      <c r="ARI73" s="52"/>
      <c r="ARJ73" s="52"/>
      <c r="ARK73" s="52"/>
      <c r="ARL73" s="52"/>
      <c r="ARM73" s="52"/>
      <c r="ARN73" s="52"/>
      <c r="ARO73" s="52"/>
      <c r="ARP73" s="52"/>
      <c r="ARQ73" s="52"/>
      <c r="ARR73" s="52"/>
      <c r="ARS73" s="52"/>
      <c r="ART73" s="52"/>
      <c r="ARU73" s="52"/>
      <c r="ARV73" s="52"/>
      <c r="ARW73" s="52"/>
      <c r="ARX73" s="52"/>
      <c r="ARY73" s="52"/>
      <c r="ARZ73" s="52"/>
      <c r="ASA73" s="52"/>
      <c r="ASB73" s="52"/>
      <c r="ASC73" s="52"/>
      <c r="ASD73" s="52"/>
      <c r="ASE73" s="52"/>
      <c r="ASF73" s="52"/>
      <c r="ASG73" s="52"/>
      <c r="ASH73" s="52"/>
      <c r="ASI73" s="52"/>
      <c r="ASJ73" s="52"/>
      <c r="ASK73" s="52"/>
      <c r="ASL73" s="52"/>
      <c r="ASM73" s="52"/>
      <c r="ASN73" s="52"/>
      <c r="ASO73" s="52"/>
      <c r="ASP73" s="52"/>
      <c r="ASQ73" s="52"/>
      <c r="ASR73" s="52"/>
      <c r="ASS73" s="52"/>
      <c r="AST73" s="52"/>
      <c r="ASU73" s="52"/>
      <c r="ASV73" s="52"/>
      <c r="ASW73" s="52"/>
      <c r="ASX73" s="52"/>
      <c r="ASY73" s="52"/>
      <c r="ASZ73" s="52"/>
      <c r="ATA73" s="52"/>
      <c r="ATB73" s="52"/>
      <c r="ATC73" s="52"/>
      <c r="ATD73" s="52"/>
      <c r="ATE73" s="52"/>
      <c r="ATF73" s="52"/>
      <c r="ATG73" s="52"/>
      <c r="ATH73" s="52"/>
      <c r="ATI73" s="52"/>
      <c r="ATJ73" s="52"/>
      <c r="ATK73" s="52"/>
      <c r="ATL73" s="52"/>
      <c r="ATM73" s="52"/>
      <c r="ATN73" s="52"/>
      <c r="ATO73" s="52"/>
      <c r="ATP73" s="52"/>
      <c r="ATQ73" s="52"/>
      <c r="ATR73" s="52"/>
      <c r="ATS73" s="52"/>
      <c r="ATT73" s="52"/>
      <c r="ATU73" s="52"/>
      <c r="ATV73" s="52"/>
      <c r="ATW73" s="52"/>
      <c r="ATX73" s="52"/>
      <c r="ATY73" s="52"/>
      <c r="ATZ73" s="52"/>
      <c r="AUA73" s="52"/>
      <c r="AUB73" s="52"/>
      <c r="AUC73" s="52"/>
      <c r="AUD73" s="52"/>
      <c r="AUE73" s="52"/>
      <c r="AUF73" s="52"/>
      <c r="AUG73" s="52"/>
      <c r="AUH73" s="52"/>
      <c r="AUI73" s="52"/>
      <c r="AUJ73" s="52"/>
      <c r="AUK73" s="52"/>
      <c r="AUL73" s="52"/>
      <c r="AUM73" s="52"/>
      <c r="AUN73" s="52"/>
      <c r="AUO73" s="52"/>
      <c r="AUP73" s="52"/>
      <c r="AUQ73" s="52"/>
      <c r="AUR73" s="52"/>
      <c r="AUS73" s="52"/>
      <c r="AUT73" s="52"/>
      <c r="AUU73" s="52"/>
      <c r="AUV73" s="52"/>
      <c r="AUW73" s="52"/>
      <c r="AUX73" s="52"/>
      <c r="AUY73" s="52"/>
      <c r="AUZ73" s="52"/>
      <c r="AVA73" s="52"/>
      <c r="AVB73" s="52"/>
      <c r="AVC73" s="52"/>
      <c r="AVD73" s="52"/>
      <c r="AVE73" s="52"/>
      <c r="AVF73" s="52"/>
      <c r="AVG73" s="52"/>
      <c r="AVH73" s="52"/>
      <c r="AVI73" s="52"/>
      <c r="AVJ73" s="52"/>
      <c r="AVK73" s="52"/>
      <c r="AVL73" s="52"/>
      <c r="AVM73" s="52"/>
      <c r="AVN73" s="52"/>
      <c r="AVO73" s="52"/>
      <c r="AVP73" s="52"/>
      <c r="AVQ73" s="52"/>
      <c r="AVR73" s="52"/>
      <c r="AVS73" s="52"/>
      <c r="AVT73" s="52"/>
      <c r="AVU73" s="52"/>
      <c r="AVV73" s="52"/>
      <c r="AVW73" s="52"/>
      <c r="AVX73" s="52"/>
      <c r="AVY73" s="52"/>
      <c r="AVZ73" s="52"/>
      <c r="AWA73" s="52"/>
      <c r="AWB73" s="52"/>
      <c r="AWC73" s="52"/>
      <c r="AWD73" s="52"/>
      <c r="AWE73" s="52"/>
      <c r="AWF73" s="52"/>
      <c r="AWG73" s="52"/>
      <c r="AWH73" s="52"/>
      <c r="AWI73" s="52"/>
      <c r="AWJ73" s="52"/>
      <c r="AWK73" s="52"/>
      <c r="AWL73" s="52"/>
      <c r="AWM73" s="52"/>
      <c r="AWN73" s="52"/>
      <c r="AWO73" s="52"/>
      <c r="AWP73" s="52"/>
      <c r="AWQ73" s="52"/>
      <c r="AWR73" s="52"/>
      <c r="AWS73" s="52"/>
      <c r="AWT73" s="52"/>
      <c r="AWU73" s="52"/>
      <c r="AWV73" s="52"/>
      <c r="AWW73" s="52"/>
      <c r="AWX73" s="52"/>
      <c r="AWY73" s="52"/>
      <c r="AWZ73" s="52"/>
      <c r="AXA73" s="52"/>
      <c r="AXB73" s="52"/>
      <c r="AXC73" s="52"/>
      <c r="AXD73" s="52"/>
      <c r="AXE73" s="52"/>
      <c r="AXF73" s="52"/>
      <c r="AXG73" s="52"/>
      <c r="AXH73" s="52"/>
      <c r="AXI73" s="52"/>
      <c r="AXJ73" s="52"/>
      <c r="AXK73" s="52"/>
      <c r="AXL73" s="52"/>
      <c r="AXM73" s="52"/>
      <c r="AXN73" s="52"/>
      <c r="AXO73" s="52"/>
      <c r="AXP73" s="52"/>
      <c r="AXQ73" s="52"/>
      <c r="AXR73" s="52"/>
      <c r="AXS73" s="52"/>
      <c r="AXT73" s="52"/>
      <c r="AXU73" s="52"/>
      <c r="AXV73" s="52"/>
      <c r="AXW73" s="52"/>
      <c r="AXX73" s="52"/>
      <c r="AXY73" s="52"/>
      <c r="AXZ73" s="52"/>
      <c r="AYA73" s="52"/>
      <c r="AYB73" s="52"/>
      <c r="AYC73" s="52"/>
      <c r="AYD73" s="52"/>
      <c r="AYE73" s="52"/>
      <c r="AYF73" s="52"/>
      <c r="AYG73" s="52"/>
      <c r="AYH73" s="52"/>
      <c r="AYI73" s="52"/>
      <c r="AYJ73" s="52"/>
      <c r="AYK73" s="52"/>
      <c r="AYL73" s="52"/>
      <c r="AYM73" s="52"/>
      <c r="AYN73" s="52"/>
      <c r="AYO73" s="52"/>
      <c r="AYP73" s="52"/>
      <c r="AYQ73" s="52"/>
      <c r="AYR73" s="52"/>
      <c r="AYS73" s="52"/>
      <c r="AYT73" s="52"/>
      <c r="AYU73" s="52"/>
      <c r="AYV73" s="52"/>
      <c r="AYW73" s="52"/>
      <c r="AYX73" s="52"/>
      <c r="AYY73" s="52"/>
      <c r="AYZ73" s="52"/>
      <c r="AZA73" s="52"/>
      <c r="AZB73" s="52"/>
      <c r="AZC73" s="52"/>
      <c r="AZD73" s="52"/>
      <c r="AZE73" s="52"/>
      <c r="AZF73" s="52"/>
      <c r="AZG73" s="52"/>
      <c r="AZH73" s="52"/>
      <c r="AZI73" s="52"/>
      <c r="AZJ73" s="52"/>
      <c r="AZK73" s="52"/>
      <c r="AZL73" s="52"/>
      <c r="AZM73" s="52"/>
      <c r="AZN73" s="52"/>
      <c r="AZO73" s="52"/>
      <c r="AZP73" s="52"/>
      <c r="AZQ73" s="52"/>
      <c r="AZR73" s="52"/>
      <c r="AZS73" s="52"/>
      <c r="AZT73" s="52"/>
      <c r="AZU73" s="52"/>
      <c r="AZV73" s="52"/>
      <c r="AZW73" s="52"/>
      <c r="AZX73" s="52"/>
      <c r="AZY73" s="52"/>
      <c r="AZZ73" s="52"/>
      <c r="BAA73" s="52"/>
      <c r="BAB73" s="52"/>
      <c r="BAC73" s="52"/>
      <c r="BAD73" s="52"/>
      <c r="BAE73" s="52"/>
      <c r="BAF73" s="52"/>
      <c r="BAG73" s="52"/>
      <c r="BAH73" s="52"/>
      <c r="BAI73" s="52"/>
      <c r="BAJ73" s="52"/>
      <c r="BAK73" s="52"/>
      <c r="BAL73" s="52"/>
      <c r="BAM73" s="52"/>
      <c r="BAN73" s="52"/>
      <c r="BAO73" s="52"/>
      <c r="BAP73" s="52"/>
      <c r="BAQ73" s="52"/>
      <c r="BAR73" s="52"/>
      <c r="BAS73" s="52"/>
      <c r="BAT73" s="52"/>
      <c r="BAU73" s="52"/>
      <c r="BAV73" s="52"/>
      <c r="BAW73" s="52"/>
      <c r="BAX73" s="52"/>
      <c r="BAY73" s="52"/>
      <c r="BAZ73" s="52"/>
      <c r="BBA73" s="52"/>
      <c r="BBB73" s="52"/>
      <c r="BBC73" s="52"/>
      <c r="BBD73" s="52"/>
      <c r="BBE73" s="52"/>
      <c r="BBF73" s="52"/>
      <c r="BBG73" s="52"/>
      <c r="BBH73" s="52"/>
      <c r="BBI73" s="52"/>
      <c r="BBJ73" s="52"/>
      <c r="BBK73" s="52"/>
      <c r="BBL73" s="52"/>
      <c r="BBM73" s="52"/>
      <c r="BBN73" s="52"/>
      <c r="BBO73" s="52"/>
      <c r="BBP73" s="52"/>
      <c r="BBQ73" s="52"/>
      <c r="BBR73" s="52"/>
      <c r="BBS73" s="52"/>
      <c r="BBT73" s="52"/>
      <c r="BBU73" s="52"/>
      <c r="BBV73" s="52"/>
      <c r="BBW73" s="52"/>
      <c r="BBX73" s="52"/>
      <c r="BBY73" s="52"/>
      <c r="BBZ73" s="52"/>
      <c r="BCA73" s="52"/>
      <c r="BCB73" s="52"/>
      <c r="BCC73" s="52"/>
      <c r="BCD73" s="52"/>
      <c r="BCE73" s="52"/>
      <c r="BCF73" s="52"/>
      <c r="BCG73" s="52"/>
      <c r="BCH73" s="52"/>
      <c r="BCI73" s="52"/>
      <c r="BCJ73" s="52"/>
      <c r="BCK73" s="52"/>
      <c r="BCL73" s="52"/>
      <c r="BCM73" s="52"/>
      <c r="BCN73" s="52"/>
      <c r="BCO73" s="52"/>
      <c r="BCP73" s="52"/>
      <c r="BCQ73" s="52"/>
      <c r="BCR73" s="52"/>
      <c r="BCS73" s="52"/>
      <c r="BCT73" s="52"/>
      <c r="BCU73" s="52"/>
      <c r="BCV73" s="52"/>
      <c r="BCW73" s="52"/>
      <c r="BCX73" s="52"/>
      <c r="BCY73" s="52"/>
      <c r="BCZ73" s="52"/>
      <c r="BDA73" s="52"/>
      <c r="BDB73" s="52"/>
      <c r="BDC73" s="52"/>
      <c r="BDD73" s="52"/>
      <c r="BDE73" s="52"/>
      <c r="BDF73" s="52"/>
      <c r="BDG73" s="52"/>
      <c r="BDH73" s="52"/>
      <c r="BDI73" s="52"/>
      <c r="BDJ73" s="52"/>
      <c r="BDK73" s="52"/>
      <c r="BDL73" s="52"/>
      <c r="BDM73" s="52"/>
      <c r="BDN73" s="52"/>
      <c r="BDO73" s="52"/>
      <c r="BDP73" s="52"/>
      <c r="BDQ73" s="52"/>
      <c r="BDR73" s="52"/>
      <c r="BDS73" s="52"/>
      <c r="BDT73" s="52"/>
      <c r="BDU73" s="52"/>
      <c r="BDV73" s="52"/>
      <c r="BDW73" s="52"/>
      <c r="BDX73" s="52"/>
      <c r="BDY73" s="52"/>
      <c r="BDZ73" s="52"/>
      <c r="BEA73" s="52"/>
      <c r="BEB73" s="52"/>
      <c r="BEC73" s="52"/>
      <c r="BED73" s="52"/>
      <c r="BEE73" s="52"/>
      <c r="BEF73" s="52"/>
      <c r="BEG73" s="52"/>
      <c r="BEH73" s="52"/>
      <c r="BEI73" s="52"/>
      <c r="BEJ73" s="52"/>
      <c r="BEK73" s="52"/>
      <c r="BEL73" s="52"/>
      <c r="BEM73" s="52"/>
      <c r="BEN73" s="52"/>
      <c r="BEO73" s="52"/>
      <c r="BEP73" s="52"/>
      <c r="BEQ73" s="52"/>
      <c r="BER73" s="52"/>
      <c r="BES73" s="52"/>
      <c r="BET73" s="52"/>
      <c r="BEU73" s="52"/>
      <c r="BEV73" s="52"/>
      <c r="BEW73" s="52"/>
      <c r="BEX73" s="52"/>
      <c r="BEY73" s="52"/>
      <c r="BEZ73" s="52"/>
      <c r="BFA73" s="52"/>
      <c r="BFB73" s="52"/>
      <c r="BFC73" s="52"/>
      <c r="BFD73" s="52"/>
      <c r="BFE73" s="52"/>
      <c r="BFF73" s="52"/>
      <c r="BFG73" s="52"/>
      <c r="BFH73" s="52"/>
      <c r="BFI73" s="52"/>
      <c r="BFJ73" s="52"/>
      <c r="BFK73" s="52"/>
      <c r="BFL73" s="52"/>
      <c r="BFM73" s="52"/>
      <c r="BFN73" s="52"/>
      <c r="BFO73" s="52"/>
      <c r="BFP73" s="52"/>
      <c r="BFQ73" s="52"/>
      <c r="BFR73" s="52"/>
      <c r="BFS73" s="52"/>
      <c r="BFT73" s="52"/>
      <c r="BFU73" s="52"/>
      <c r="BFV73" s="52"/>
      <c r="BFW73" s="52"/>
      <c r="BFX73" s="52"/>
      <c r="BFY73" s="52"/>
      <c r="BFZ73" s="52"/>
      <c r="BGA73" s="52"/>
      <c r="BGB73" s="52"/>
      <c r="BGC73" s="52"/>
      <c r="BGD73" s="52"/>
      <c r="BGE73" s="52"/>
      <c r="BGF73" s="52"/>
      <c r="BGG73" s="52"/>
      <c r="BGH73" s="52"/>
      <c r="BGI73" s="52"/>
      <c r="BGJ73" s="52"/>
      <c r="BGK73" s="52"/>
      <c r="BGL73" s="52"/>
      <c r="BGM73" s="52"/>
      <c r="BGN73" s="52"/>
      <c r="BGO73" s="52"/>
      <c r="BGP73" s="52"/>
      <c r="BGQ73" s="52"/>
      <c r="BGR73" s="52"/>
      <c r="BGS73" s="52"/>
      <c r="BGT73" s="52"/>
      <c r="BGU73" s="52"/>
      <c r="BGV73" s="52"/>
      <c r="BGW73" s="52"/>
      <c r="BGX73" s="52"/>
      <c r="BGY73" s="52"/>
      <c r="BGZ73" s="52"/>
      <c r="BHA73" s="52"/>
      <c r="BHB73" s="52"/>
      <c r="BHC73" s="52"/>
      <c r="BHD73" s="52"/>
      <c r="BHE73" s="52"/>
      <c r="BHF73" s="52"/>
      <c r="BHG73" s="52"/>
      <c r="BHH73" s="52"/>
      <c r="BHI73" s="52"/>
      <c r="BHJ73" s="52"/>
      <c r="BHK73" s="52"/>
      <c r="BHL73" s="52"/>
      <c r="BHM73" s="52"/>
      <c r="BHN73" s="52"/>
      <c r="BHO73" s="52"/>
      <c r="BHP73" s="52"/>
      <c r="BHQ73" s="52"/>
      <c r="BHR73" s="52"/>
      <c r="BHS73" s="52"/>
      <c r="BHT73" s="52"/>
      <c r="BHU73" s="52"/>
      <c r="BHV73" s="52"/>
      <c r="BHW73" s="52"/>
      <c r="BHX73" s="52"/>
      <c r="BHY73" s="52"/>
      <c r="BHZ73" s="52"/>
      <c r="BIA73" s="52"/>
      <c r="BIB73" s="52"/>
      <c r="BIC73" s="52"/>
      <c r="BID73" s="52"/>
      <c r="BIE73" s="52"/>
      <c r="BIF73" s="52"/>
      <c r="BIG73" s="52"/>
      <c r="BIH73" s="52"/>
      <c r="BII73" s="52"/>
      <c r="BIJ73" s="52"/>
      <c r="BIK73" s="52"/>
      <c r="BIL73" s="52"/>
      <c r="BIM73" s="52"/>
      <c r="BIN73" s="52"/>
      <c r="BIO73" s="52"/>
      <c r="BIP73" s="52"/>
      <c r="BIQ73" s="52"/>
      <c r="BIR73" s="52"/>
      <c r="BIS73" s="52"/>
      <c r="BIT73" s="52"/>
      <c r="BIU73" s="52"/>
      <c r="BIV73" s="52"/>
      <c r="BIW73" s="52"/>
      <c r="BIX73" s="52"/>
      <c r="BIY73" s="52"/>
      <c r="BIZ73" s="52"/>
      <c r="BJA73" s="52"/>
      <c r="BJB73" s="52"/>
      <c r="BJC73" s="52"/>
      <c r="BJD73" s="52"/>
      <c r="BJE73" s="52"/>
      <c r="BJF73" s="52"/>
      <c r="BJG73" s="52"/>
      <c r="BJH73" s="52"/>
      <c r="BJI73" s="52"/>
      <c r="BJJ73" s="52"/>
      <c r="BJK73" s="52"/>
      <c r="BJL73" s="52"/>
      <c r="BJM73" s="52"/>
      <c r="BJN73" s="52"/>
      <c r="BJO73" s="52"/>
      <c r="BJP73" s="52"/>
      <c r="BJQ73" s="52"/>
      <c r="BJR73" s="52"/>
      <c r="BJS73" s="52"/>
      <c r="BJT73" s="52"/>
      <c r="BJU73" s="52"/>
      <c r="BJV73" s="52"/>
      <c r="BJW73" s="52"/>
      <c r="BJX73" s="52"/>
      <c r="BJY73" s="52"/>
      <c r="BJZ73" s="52"/>
      <c r="BKA73" s="52"/>
      <c r="BKB73" s="52"/>
      <c r="BKC73" s="52"/>
      <c r="BKD73" s="52"/>
      <c r="BKE73" s="52"/>
      <c r="BKF73" s="52"/>
      <c r="BKG73" s="52"/>
      <c r="BKH73" s="52"/>
      <c r="BKI73" s="52"/>
      <c r="BKJ73" s="52"/>
      <c r="BKK73" s="52"/>
      <c r="BKL73" s="52"/>
      <c r="BKM73" s="52"/>
      <c r="BKN73" s="52"/>
      <c r="BKO73" s="52"/>
      <c r="BKP73" s="52"/>
      <c r="BKQ73" s="52"/>
      <c r="BKR73" s="52"/>
      <c r="BKS73" s="52"/>
      <c r="BKT73" s="52"/>
      <c r="BKU73" s="52"/>
      <c r="BKV73" s="52"/>
      <c r="BKW73" s="52"/>
      <c r="BKX73" s="52"/>
      <c r="BKY73" s="52"/>
      <c r="BKZ73" s="52"/>
      <c r="BLA73" s="52"/>
      <c r="BLB73" s="52"/>
      <c r="BLC73" s="52"/>
      <c r="BLD73" s="52"/>
      <c r="BLE73" s="52"/>
      <c r="BLF73" s="52"/>
      <c r="BLG73" s="52"/>
      <c r="BLH73" s="52"/>
      <c r="BLI73" s="52"/>
      <c r="BLJ73" s="52"/>
      <c r="BLK73" s="52"/>
      <c r="BLL73" s="52"/>
      <c r="BLM73" s="52"/>
      <c r="BLN73" s="52"/>
      <c r="BLO73" s="52"/>
      <c r="BLP73" s="52"/>
      <c r="BLQ73" s="52"/>
      <c r="BLR73" s="52"/>
      <c r="BLS73" s="52"/>
      <c r="BLT73" s="52"/>
      <c r="BLU73" s="52"/>
      <c r="BLV73" s="52"/>
      <c r="BLW73" s="52"/>
      <c r="BLX73" s="52"/>
      <c r="BLY73" s="52"/>
      <c r="BLZ73" s="52"/>
      <c r="BMA73" s="52"/>
      <c r="BMB73" s="52"/>
      <c r="BMC73" s="52"/>
      <c r="BMD73" s="52"/>
      <c r="BME73" s="52"/>
      <c r="BMF73" s="52"/>
      <c r="BMG73" s="52"/>
      <c r="BMH73" s="52"/>
      <c r="BMI73" s="52"/>
      <c r="BMJ73" s="52"/>
      <c r="BMK73" s="52"/>
      <c r="BML73" s="52"/>
      <c r="BMM73" s="52"/>
      <c r="BMN73" s="52"/>
      <c r="BMO73" s="52"/>
      <c r="BMP73" s="52"/>
      <c r="BMQ73" s="52"/>
      <c r="BMR73" s="52"/>
      <c r="BMS73" s="52"/>
      <c r="BMT73" s="52"/>
      <c r="BMU73" s="52"/>
      <c r="BMV73" s="52"/>
      <c r="BMW73" s="52"/>
      <c r="BMX73" s="52"/>
      <c r="BMY73" s="52"/>
      <c r="BMZ73" s="52"/>
      <c r="BNA73" s="52"/>
      <c r="BNB73" s="52"/>
      <c r="BNC73" s="52"/>
      <c r="BND73" s="52"/>
      <c r="BNE73" s="52"/>
      <c r="BNF73" s="52"/>
      <c r="BNG73" s="52"/>
      <c r="BNH73" s="52"/>
      <c r="BNI73" s="52"/>
      <c r="BNJ73" s="52"/>
      <c r="BNK73" s="52"/>
      <c r="BNL73" s="52"/>
      <c r="BNM73" s="52"/>
      <c r="BNN73" s="52"/>
      <c r="BNO73" s="52"/>
      <c r="BNP73" s="52"/>
      <c r="BNQ73" s="52"/>
      <c r="BNR73" s="52"/>
      <c r="BNS73" s="52"/>
      <c r="BNT73" s="52"/>
      <c r="BNU73" s="52"/>
      <c r="BNV73" s="52"/>
      <c r="BNW73" s="52"/>
      <c r="BNX73" s="52"/>
      <c r="BNY73" s="52"/>
      <c r="BNZ73" s="52"/>
      <c r="BOA73" s="52"/>
      <c r="BOB73" s="52"/>
      <c r="BOC73" s="52"/>
      <c r="BOD73" s="52"/>
      <c r="BOE73" s="52"/>
      <c r="BOF73" s="52"/>
      <c r="BOG73" s="52"/>
      <c r="BOH73" s="52"/>
      <c r="BOI73" s="52"/>
      <c r="BOJ73" s="52"/>
      <c r="BOK73" s="52"/>
      <c r="BOL73" s="52"/>
      <c r="BOM73" s="52"/>
      <c r="BON73" s="52"/>
      <c r="BOO73" s="52"/>
      <c r="BOP73" s="52"/>
      <c r="BOQ73" s="52"/>
    </row>
    <row r="74" spans="1:1759" s="25" customFormat="1" ht="33.950000000000003" customHeight="1" x14ac:dyDescent="0.2">
      <c r="A74" s="7">
        <v>1517322</v>
      </c>
      <c r="B74" s="7">
        <v>7322</v>
      </c>
      <c r="C74" s="62" t="s">
        <v>11</v>
      </c>
      <c r="D74" s="19" t="s">
        <v>20</v>
      </c>
      <c r="E74" s="28"/>
      <c r="F74" s="12"/>
      <c r="G74" s="12"/>
      <c r="H74" s="9">
        <f>H77+H75</f>
        <v>7320000</v>
      </c>
      <c r="I74" s="9">
        <f t="shared" ref="I74:J74" si="19">I77+I75</f>
        <v>-3329</v>
      </c>
      <c r="J74" s="9">
        <f t="shared" si="19"/>
        <v>7316671</v>
      </c>
      <c r="K74" s="6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  <c r="JU74" s="52"/>
      <c r="JV74" s="52"/>
      <c r="JW74" s="52"/>
      <c r="JX74" s="52"/>
      <c r="JY74" s="52"/>
      <c r="JZ74" s="52"/>
      <c r="KA74" s="52"/>
      <c r="KB74" s="52"/>
      <c r="KC74" s="52"/>
      <c r="KD74" s="52"/>
      <c r="KE74" s="52"/>
      <c r="KF74" s="52"/>
      <c r="KG74" s="52"/>
      <c r="KH74" s="52"/>
      <c r="KI74" s="52"/>
      <c r="KJ74" s="52"/>
      <c r="KK74" s="52"/>
      <c r="KL74" s="52"/>
      <c r="KM74" s="52"/>
      <c r="KN74" s="52"/>
      <c r="KO74" s="52"/>
      <c r="KP74" s="52"/>
      <c r="KQ74" s="52"/>
      <c r="KR74" s="52"/>
      <c r="KS74" s="52"/>
      <c r="KT74" s="52"/>
      <c r="KU74" s="52"/>
      <c r="KV74" s="52"/>
      <c r="KW74" s="52"/>
      <c r="KX74" s="52"/>
      <c r="KY74" s="52"/>
      <c r="KZ74" s="52"/>
      <c r="LA74" s="52"/>
      <c r="LB74" s="52"/>
      <c r="LC74" s="52"/>
      <c r="LD74" s="52"/>
      <c r="LE74" s="52"/>
      <c r="LF74" s="52"/>
      <c r="LG74" s="52"/>
      <c r="LH74" s="52"/>
      <c r="LI74" s="52"/>
      <c r="LJ74" s="52"/>
      <c r="LK74" s="52"/>
      <c r="LL74" s="52"/>
      <c r="LM74" s="52"/>
      <c r="LN74" s="52"/>
      <c r="LO74" s="52"/>
      <c r="LP74" s="52"/>
      <c r="LQ74" s="52"/>
      <c r="LR74" s="52"/>
      <c r="LS74" s="52"/>
      <c r="LT74" s="52"/>
      <c r="LU74" s="52"/>
      <c r="LV74" s="52"/>
      <c r="LW74" s="52"/>
      <c r="LX74" s="52"/>
      <c r="LY74" s="52"/>
      <c r="LZ74" s="52"/>
      <c r="MA74" s="52"/>
      <c r="MB74" s="52"/>
      <c r="MC74" s="52"/>
      <c r="MD74" s="52"/>
      <c r="ME74" s="52"/>
      <c r="MF74" s="52"/>
      <c r="MG74" s="52"/>
      <c r="MH74" s="52"/>
      <c r="MI74" s="52"/>
      <c r="MJ74" s="52"/>
      <c r="MK74" s="52"/>
      <c r="ML74" s="52"/>
      <c r="MM74" s="52"/>
      <c r="MN74" s="52"/>
      <c r="MO74" s="52"/>
      <c r="MP74" s="52"/>
      <c r="MQ74" s="52"/>
      <c r="MR74" s="52"/>
      <c r="MS74" s="52"/>
      <c r="MT74" s="52"/>
      <c r="MU74" s="52"/>
      <c r="MV74" s="52"/>
      <c r="MW74" s="52"/>
      <c r="MX74" s="52"/>
      <c r="MY74" s="52"/>
      <c r="MZ74" s="52"/>
      <c r="NA74" s="52"/>
      <c r="NB74" s="52"/>
      <c r="NC74" s="52"/>
      <c r="ND74" s="52"/>
      <c r="NE74" s="52"/>
      <c r="NF74" s="52"/>
      <c r="NG74" s="52"/>
      <c r="NH74" s="52"/>
      <c r="NI74" s="52"/>
      <c r="NJ74" s="52"/>
      <c r="NK74" s="52"/>
      <c r="NL74" s="52"/>
      <c r="NM74" s="52"/>
      <c r="NN74" s="52"/>
      <c r="NO74" s="52"/>
      <c r="NP74" s="52"/>
      <c r="NQ74" s="52"/>
      <c r="NR74" s="52"/>
      <c r="NS74" s="52"/>
      <c r="NT74" s="52"/>
      <c r="NU74" s="52"/>
      <c r="NV74" s="52"/>
      <c r="NW74" s="52"/>
      <c r="NX74" s="52"/>
      <c r="NY74" s="52"/>
      <c r="NZ74" s="52"/>
      <c r="OA74" s="52"/>
      <c r="OB74" s="52"/>
      <c r="OC74" s="52"/>
      <c r="OD74" s="52"/>
      <c r="OE74" s="52"/>
      <c r="OF74" s="52"/>
      <c r="OG74" s="52"/>
      <c r="OH74" s="52"/>
      <c r="OI74" s="52"/>
      <c r="OJ74" s="52"/>
      <c r="OK74" s="52"/>
      <c r="OL74" s="52"/>
      <c r="OM74" s="52"/>
      <c r="ON74" s="52"/>
      <c r="OO74" s="52"/>
      <c r="OP74" s="52"/>
      <c r="OQ74" s="52"/>
      <c r="OR74" s="52"/>
      <c r="OS74" s="52"/>
      <c r="OT74" s="52"/>
      <c r="OU74" s="52"/>
      <c r="OV74" s="52"/>
      <c r="OW74" s="52"/>
      <c r="OX74" s="52"/>
      <c r="OY74" s="52"/>
      <c r="OZ74" s="52"/>
      <c r="PA74" s="52"/>
      <c r="PB74" s="52"/>
      <c r="PC74" s="52"/>
      <c r="PD74" s="52"/>
      <c r="PE74" s="52"/>
      <c r="PF74" s="52"/>
      <c r="PG74" s="52"/>
      <c r="PH74" s="52"/>
      <c r="PI74" s="52"/>
      <c r="PJ74" s="52"/>
      <c r="PK74" s="52"/>
      <c r="PL74" s="52"/>
      <c r="PM74" s="52"/>
      <c r="PN74" s="52"/>
      <c r="PO74" s="52"/>
      <c r="PP74" s="52"/>
      <c r="PQ74" s="52"/>
      <c r="PR74" s="52"/>
      <c r="PS74" s="52"/>
      <c r="PT74" s="52"/>
      <c r="PU74" s="52"/>
      <c r="PV74" s="52"/>
      <c r="PW74" s="52"/>
      <c r="PX74" s="52"/>
      <c r="PY74" s="52"/>
      <c r="PZ74" s="52"/>
      <c r="QA74" s="52"/>
      <c r="QB74" s="52"/>
      <c r="QC74" s="52"/>
      <c r="QD74" s="52"/>
      <c r="QE74" s="52"/>
      <c r="QF74" s="52"/>
      <c r="QG74" s="52"/>
      <c r="QH74" s="52"/>
      <c r="QI74" s="52"/>
      <c r="QJ74" s="52"/>
      <c r="QK74" s="52"/>
      <c r="QL74" s="52"/>
      <c r="QM74" s="52"/>
      <c r="QN74" s="52"/>
      <c r="QO74" s="52"/>
      <c r="QP74" s="52"/>
      <c r="QQ74" s="52"/>
      <c r="QR74" s="52"/>
      <c r="QS74" s="52"/>
      <c r="QT74" s="52"/>
      <c r="QU74" s="52"/>
      <c r="QV74" s="52"/>
      <c r="QW74" s="52"/>
      <c r="QX74" s="52"/>
      <c r="QY74" s="52"/>
      <c r="QZ74" s="52"/>
      <c r="RA74" s="52"/>
      <c r="RB74" s="52"/>
      <c r="RC74" s="52"/>
      <c r="RD74" s="52"/>
      <c r="RE74" s="52"/>
      <c r="RF74" s="52"/>
      <c r="RG74" s="52"/>
      <c r="RH74" s="52"/>
      <c r="RI74" s="52"/>
      <c r="RJ74" s="52"/>
      <c r="RK74" s="52"/>
      <c r="RL74" s="52"/>
      <c r="RM74" s="52"/>
      <c r="RN74" s="52"/>
      <c r="RO74" s="52"/>
      <c r="RP74" s="52"/>
      <c r="RQ74" s="52"/>
      <c r="RR74" s="52"/>
      <c r="RS74" s="52"/>
      <c r="RT74" s="52"/>
      <c r="RU74" s="52"/>
      <c r="RV74" s="52"/>
      <c r="RW74" s="52"/>
      <c r="RX74" s="52"/>
      <c r="RY74" s="52"/>
      <c r="RZ74" s="52"/>
      <c r="SA74" s="52"/>
      <c r="SB74" s="52"/>
      <c r="SC74" s="52"/>
      <c r="SD74" s="52"/>
      <c r="SE74" s="52"/>
      <c r="SF74" s="52"/>
      <c r="SG74" s="52"/>
      <c r="SH74" s="52"/>
      <c r="SI74" s="52"/>
      <c r="SJ74" s="52"/>
      <c r="SK74" s="52"/>
      <c r="SL74" s="52"/>
      <c r="SM74" s="52"/>
      <c r="SN74" s="52"/>
      <c r="SO74" s="52"/>
      <c r="SP74" s="52"/>
      <c r="SQ74" s="52"/>
      <c r="SR74" s="52"/>
      <c r="SS74" s="52"/>
      <c r="ST74" s="52"/>
      <c r="SU74" s="52"/>
      <c r="SV74" s="52"/>
      <c r="SW74" s="52"/>
      <c r="SX74" s="52"/>
      <c r="SY74" s="52"/>
      <c r="SZ74" s="52"/>
      <c r="TA74" s="52"/>
      <c r="TB74" s="52"/>
      <c r="TC74" s="52"/>
      <c r="TD74" s="52"/>
      <c r="TE74" s="52"/>
      <c r="TF74" s="52"/>
      <c r="TG74" s="52"/>
      <c r="TH74" s="52"/>
      <c r="TI74" s="52"/>
      <c r="TJ74" s="52"/>
      <c r="TK74" s="52"/>
      <c r="TL74" s="52"/>
      <c r="TM74" s="52"/>
      <c r="TN74" s="52"/>
      <c r="TO74" s="52"/>
      <c r="TP74" s="52"/>
      <c r="TQ74" s="52"/>
      <c r="TR74" s="52"/>
      <c r="TS74" s="52"/>
      <c r="TT74" s="52"/>
      <c r="TU74" s="52"/>
      <c r="TV74" s="52"/>
      <c r="TW74" s="52"/>
      <c r="TX74" s="52"/>
      <c r="TY74" s="52"/>
      <c r="TZ74" s="52"/>
      <c r="UA74" s="52"/>
      <c r="UB74" s="52"/>
      <c r="UC74" s="52"/>
      <c r="UD74" s="52"/>
      <c r="UE74" s="52"/>
      <c r="UF74" s="52"/>
      <c r="UG74" s="52"/>
      <c r="UH74" s="52"/>
      <c r="UI74" s="52"/>
      <c r="UJ74" s="52"/>
      <c r="UK74" s="52"/>
      <c r="UL74" s="52"/>
      <c r="UM74" s="52"/>
      <c r="UN74" s="52"/>
      <c r="UO74" s="52"/>
      <c r="UP74" s="52"/>
      <c r="UQ74" s="52"/>
      <c r="UR74" s="52"/>
      <c r="US74" s="52"/>
      <c r="UT74" s="52"/>
      <c r="UU74" s="52"/>
      <c r="UV74" s="52"/>
      <c r="UW74" s="52"/>
      <c r="UX74" s="52"/>
      <c r="UY74" s="52"/>
      <c r="UZ74" s="52"/>
      <c r="VA74" s="52"/>
      <c r="VB74" s="52"/>
      <c r="VC74" s="52"/>
      <c r="VD74" s="52"/>
      <c r="VE74" s="52"/>
      <c r="VF74" s="52"/>
      <c r="VG74" s="52"/>
      <c r="VH74" s="52"/>
      <c r="VI74" s="52"/>
      <c r="VJ74" s="52"/>
      <c r="VK74" s="52"/>
      <c r="VL74" s="52"/>
      <c r="VM74" s="52"/>
      <c r="VN74" s="52"/>
      <c r="VO74" s="52"/>
      <c r="VP74" s="52"/>
      <c r="VQ74" s="52"/>
      <c r="VR74" s="52"/>
      <c r="VS74" s="52"/>
      <c r="VT74" s="52"/>
      <c r="VU74" s="52"/>
      <c r="VV74" s="52"/>
      <c r="VW74" s="52"/>
      <c r="VX74" s="52"/>
      <c r="VY74" s="52"/>
      <c r="VZ74" s="52"/>
      <c r="WA74" s="52"/>
      <c r="WB74" s="52"/>
      <c r="WC74" s="52"/>
      <c r="WD74" s="52"/>
      <c r="WE74" s="52"/>
      <c r="WF74" s="52"/>
      <c r="WG74" s="52"/>
      <c r="WH74" s="52"/>
      <c r="WI74" s="52"/>
      <c r="WJ74" s="52"/>
      <c r="WK74" s="52"/>
      <c r="WL74" s="52"/>
      <c r="WM74" s="52"/>
      <c r="WN74" s="52"/>
      <c r="WO74" s="52"/>
      <c r="WP74" s="52"/>
      <c r="WQ74" s="52"/>
      <c r="WR74" s="52"/>
      <c r="WS74" s="52"/>
      <c r="WT74" s="52"/>
      <c r="WU74" s="52"/>
      <c r="WV74" s="52"/>
      <c r="WW74" s="52"/>
      <c r="WX74" s="52"/>
      <c r="WY74" s="52"/>
      <c r="WZ74" s="52"/>
      <c r="XA74" s="52"/>
      <c r="XB74" s="52"/>
      <c r="XC74" s="52"/>
      <c r="XD74" s="52"/>
      <c r="XE74" s="52"/>
      <c r="XF74" s="52"/>
      <c r="XG74" s="52"/>
      <c r="XH74" s="52"/>
      <c r="XI74" s="52"/>
      <c r="XJ74" s="52"/>
      <c r="XK74" s="52"/>
      <c r="XL74" s="52"/>
      <c r="XM74" s="52"/>
      <c r="XN74" s="52"/>
      <c r="XO74" s="52"/>
      <c r="XP74" s="52"/>
      <c r="XQ74" s="52"/>
      <c r="XR74" s="52"/>
      <c r="XS74" s="52"/>
      <c r="XT74" s="52"/>
      <c r="XU74" s="52"/>
      <c r="XV74" s="52"/>
      <c r="XW74" s="52"/>
      <c r="XX74" s="52"/>
      <c r="XY74" s="52"/>
      <c r="XZ74" s="52"/>
      <c r="YA74" s="52"/>
      <c r="YB74" s="52"/>
      <c r="YC74" s="52"/>
      <c r="YD74" s="52"/>
      <c r="YE74" s="52"/>
      <c r="YF74" s="52"/>
      <c r="YG74" s="52"/>
      <c r="YH74" s="52"/>
      <c r="YI74" s="52"/>
      <c r="YJ74" s="52"/>
      <c r="YK74" s="52"/>
      <c r="YL74" s="52"/>
      <c r="YM74" s="52"/>
      <c r="YN74" s="52"/>
      <c r="YO74" s="52"/>
      <c r="YP74" s="52"/>
      <c r="YQ74" s="52"/>
      <c r="YR74" s="52"/>
      <c r="YS74" s="52"/>
      <c r="YT74" s="52"/>
      <c r="YU74" s="52"/>
      <c r="YV74" s="52"/>
      <c r="YW74" s="52"/>
      <c r="YX74" s="52"/>
      <c r="YY74" s="52"/>
      <c r="YZ74" s="52"/>
      <c r="ZA74" s="52"/>
      <c r="ZB74" s="52"/>
      <c r="ZC74" s="52"/>
      <c r="ZD74" s="52"/>
      <c r="ZE74" s="52"/>
      <c r="ZF74" s="52"/>
      <c r="ZG74" s="52"/>
      <c r="ZH74" s="52"/>
      <c r="ZI74" s="52"/>
      <c r="ZJ74" s="52"/>
      <c r="ZK74" s="52"/>
      <c r="ZL74" s="52"/>
      <c r="ZM74" s="52"/>
      <c r="ZN74" s="52"/>
      <c r="ZO74" s="52"/>
      <c r="ZP74" s="52"/>
      <c r="ZQ74" s="52"/>
      <c r="ZR74" s="52"/>
      <c r="ZS74" s="52"/>
      <c r="ZT74" s="52"/>
      <c r="ZU74" s="52"/>
      <c r="ZV74" s="52"/>
      <c r="ZW74" s="52"/>
      <c r="ZX74" s="52"/>
      <c r="ZY74" s="52"/>
      <c r="ZZ74" s="52"/>
      <c r="AAA74" s="52"/>
      <c r="AAB74" s="52"/>
      <c r="AAC74" s="52"/>
      <c r="AAD74" s="52"/>
      <c r="AAE74" s="52"/>
      <c r="AAF74" s="52"/>
      <c r="AAG74" s="52"/>
      <c r="AAH74" s="52"/>
      <c r="AAI74" s="52"/>
      <c r="AAJ74" s="52"/>
      <c r="AAK74" s="52"/>
      <c r="AAL74" s="52"/>
      <c r="AAM74" s="52"/>
      <c r="AAN74" s="52"/>
      <c r="AAO74" s="52"/>
      <c r="AAP74" s="52"/>
      <c r="AAQ74" s="52"/>
      <c r="AAR74" s="52"/>
      <c r="AAS74" s="52"/>
      <c r="AAT74" s="52"/>
      <c r="AAU74" s="52"/>
      <c r="AAV74" s="52"/>
      <c r="AAW74" s="52"/>
      <c r="AAX74" s="52"/>
      <c r="AAY74" s="52"/>
      <c r="AAZ74" s="52"/>
      <c r="ABA74" s="52"/>
      <c r="ABB74" s="52"/>
      <c r="ABC74" s="52"/>
      <c r="ABD74" s="52"/>
      <c r="ABE74" s="52"/>
      <c r="ABF74" s="52"/>
      <c r="ABG74" s="52"/>
      <c r="ABH74" s="52"/>
      <c r="ABI74" s="52"/>
      <c r="ABJ74" s="52"/>
      <c r="ABK74" s="52"/>
      <c r="ABL74" s="52"/>
      <c r="ABM74" s="52"/>
      <c r="ABN74" s="52"/>
      <c r="ABO74" s="52"/>
      <c r="ABP74" s="52"/>
      <c r="ABQ74" s="52"/>
      <c r="ABR74" s="52"/>
      <c r="ABS74" s="52"/>
      <c r="ABT74" s="52"/>
      <c r="ABU74" s="52"/>
      <c r="ABV74" s="52"/>
      <c r="ABW74" s="52"/>
      <c r="ABX74" s="52"/>
      <c r="ABY74" s="52"/>
      <c r="ABZ74" s="52"/>
      <c r="ACA74" s="52"/>
      <c r="ACB74" s="52"/>
      <c r="ACC74" s="52"/>
      <c r="ACD74" s="52"/>
      <c r="ACE74" s="52"/>
      <c r="ACF74" s="52"/>
      <c r="ACG74" s="52"/>
      <c r="ACH74" s="52"/>
      <c r="ACI74" s="52"/>
      <c r="ACJ74" s="52"/>
      <c r="ACK74" s="52"/>
      <c r="ACL74" s="52"/>
      <c r="ACM74" s="52"/>
      <c r="ACN74" s="52"/>
      <c r="ACO74" s="52"/>
      <c r="ACP74" s="52"/>
      <c r="ACQ74" s="52"/>
      <c r="ACR74" s="52"/>
      <c r="ACS74" s="52"/>
      <c r="ACT74" s="52"/>
      <c r="ACU74" s="52"/>
      <c r="ACV74" s="52"/>
      <c r="ACW74" s="52"/>
      <c r="ACX74" s="52"/>
      <c r="ACY74" s="52"/>
      <c r="ACZ74" s="52"/>
      <c r="ADA74" s="52"/>
      <c r="ADB74" s="52"/>
      <c r="ADC74" s="52"/>
      <c r="ADD74" s="52"/>
      <c r="ADE74" s="52"/>
      <c r="ADF74" s="52"/>
      <c r="ADG74" s="52"/>
      <c r="ADH74" s="52"/>
      <c r="ADI74" s="52"/>
      <c r="ADJ74" s="52"/>
      <c r="ADK74" s="52"/>
      <c r="ADL74" s="52"/>
      <c r="ADM74" s="52"/>
      <c r="ADN74" s="52"/>
      <c r="ADO74" s="52"/>
      <c r="ADP74" s="52"/>
      <c r="ADQ74" s="52"/>
      <c r="ADR74" s="52"/>
      <c r="ADS74" s="52"/>
      <c r="ADT74" s="52"/>
      <c r="ADU74" s="52"/>
      <c r="ADV74" s="52"/>
      <c r="ADW74" s="52"/>
      <c r="ADX74" s="52"/>
      <c r="ADY74" s="52"/>
      <c r="ADZ74" s="52"/>
      <c r="AEA74" s="52"/>
      <c r="AEB74" s="52"/>
      <c r="AEC74" s="52"/>
      <c r="AED74" s="52"/>
      <c r="AEE74" s="52"/>
      <c r="AEF74" s="52"/>
      <c r="AEG74" s="52"/>
      <c r="AEH74" s="52"/>
      <c r="AEI74" s="52"/>
      <c r="AEJ74" s="52"/>
      <c r="AEK74" s="52"/>
      <c r="AEL74" s="52"/>
      <c r="AEM74" s="52"/>
      <c r="AEN74" s="52"/>
      <c r="AEO74" s="52"/>
      <c r="AEP74" s="52"/>
      <c r="AEQ74" s="52"/>
      <c r="AER74" s="52"/>
      <c r="AES74" s="52"/>
      <c r="AET74" s="52"/>
      <c r="AEU74" s="52"/>
      <c r="AEV74" s="52"/>
      <c r="AEW74" s="52"/>
      <c r="AEX74" s="52"/>
      <c r="AEY74" s="52"/>
      <c r="AEZ74" s="52"/>
      <c r="AFA74" s="52"/>
      <c r="AFB74" s="52"/>
      <c r="AFC74" s="52"/>
      <c r="AFD74" s="52"/>
      <c r="AFE74" s="52"/>
      <c r="AFF74" s="52"/>
      <c r="AFG74" s="52"/>
      <c r="AFH74" s="52"/>
      <c r="AFI74" s="52"/>
      <c r="AFJ74" s="52"/>
      <c r="AFK74" s="52"/>
      <c r="AFL74" s="52"/>
      <c r="AFM74" s="52"/>
      <c r="AFN74" s="52"/>
      <c r="AFO74" s="52"/>
      <c r="AFP74" s="52"/>
      <c r="AFQ74" s="52"/>
      <c r="AFR74" s="52"/>
      <c r="AFS74" s="52"/>
      <c r="AFT74" s="52"/>
      <c r="AFU74" s="52"/>
      <c r="AFV74" s="52"/>
      <c r="AFW74" s="52"/>
      <c r="AFX74" s="52"/>
      <c r="AFY74" s="52"/>
      <c r="AFZ74" s="52"/>
      <c r="AGA74" s="52"/>
      <c r="AGB74" s="52"/>
      <c r="AGC74" s="52"/>
      <c r="AGD74" s="52"/>
      <c r="AGE74" s="52"/>
      <c r="AGF74" s="52"/>
      <c r="AGG74" s="52"/>
      <c r="AGH74" s="52"/>
      <c r="AGI74" s="52"/>
      <c r="AGJ74" s="52"/>
      <c r="AGK74" s="52"/>
      <c r="AGL74" s="52"/>
      <c r="AGM74" s="52"/>
      <c r="AGN74" s="52"/>
      <c r="AGO74" s="52"/>
      <c r="AGP74" s="52"/>
      <c r="AGQ74" s="52"/>
      <c r="AGR74" s="52"/>
      <c r="AGS74" s="52"/>
      <c r="AGT74" s="52"/>
      <c r="AGU74" s="52"/>
      <c r="AGV74" s="52"/>
      <c r="AGW74" s="52"/>
      <c r="AGX74" s="52"/>
      <c r="AGY74" s="52"/>
      <c r="AGZ74" s="52"/>
      <c r="AHA74" s="52"/>
      <c r="AHB74" s="52"/>
      <c r="AHC74" s="52"/>
      <c r="AHD74" s="52"/>
      <c r="AHE74" s="52"/>
      <c r="AHF74" s="52"/>
      <c r="AHG74" s="52"/>
      <c r="AHH74" s="52"/>
      <c r="AHI74" s="52"/>
      <c r="AHJ74" s="52"/>
      <c r="AHK74" s="52"/>
      <c r="AHL74" s="52"/>
      <c r="AHM74" s="52"/>
      <c r="AHN74" s="52"/>
      <c r="AHO74" s="52"/>
      <c r="AHP74" s="52"/>
      <c r="AHQ74" s="52"/>
      <c r="AHR74" s="52"/>
      <c r="AHS74" s="52"/>
      <c r="AHT74" s="52"/>
      <c r="AHU74" s="52"/>
      <c r="AHV74" s="52"/>
      <c r="AHW74" s="52"/>
      <c r="AHX74" s="52"/>
      <c r="AHY74" s="52"/>
      <c r="AHZ74" s="52"/>
      <c r="AIA74" s="52"/>
      <c r="AIB74" s="52"/>
      <c r="AIC74" s="52"/>
      <c r="AID74" s="52"/>
      <c r="AIE74" s="52"/>
      <c r="AIF74" s="52"/>
      <c r="AIG74" s="52"/>
      <c r="AIH74" s="52"/>
      <c r="AII74" s="52"/>
      <c r="AIJ74" s="52"/>
      <c r="AIK74" s="52"/>
      <c r="AIL74" s="52"/>
      <c r="AIM74" s="52"/>
      <c r="AIN74" s="52"/>
      <c r="AIO74" s="52"/>
      <c r="AIP74" s="52"/>
      <c r="AIQ74" s="52"/>
      <c r="AIR74" s="52"/>
      <c r="AIS74" s="52"/>
      <c r="AIT74" s="52"/>
      <c r="AIU74" s="52"/>
      <c r="AIV74" s="52"/>
      <c r="AIW74" s="52"/>
      <c r="AIX74" s="52"/>
      <c r="AIY74" s="52"/>
      <c r="AIZ74" s="52"/>
      <c r="AJA74" s="52"/>
      <c r="AJB74" s="52"/>
      <c r="AJC74" s="52"/>
      <c r="AJD74" s="52"/>
      <c r="AJE74" s="52"/>
      <c r="AJF74" s="52"/>
      <c r="AJG74" s="52"/>
      <c r="AJH74" s="52"/>
      <c r="AJI74" s="52"/>
      <c r="AJJ74" s="52"/>
      <c r="AJK74" s="52"/>
      <c r="AJL74" s="52"/>
      <c r="AJM74" s="52"/>
      <c r="AJN74" s="52"/>
      <c r="AJO74" s="52"/>
      <c r="AJP74" s="52"/>
      <c r="AJQ74" s="52"/>
      <c r="AJR74" s="52"/>
      <c r="AJS74" s="52"/>
      <c r="AJT74" s="52"/>
      <c r="AJU74" s="52"/>
      <c r="AJV74" s="52"/>
      <c r="AJW74" s="52"/>
      <c r="AJX74" s="52"/>
      <c r="AJY74" s="52"/>
      <c r="AJZ74" s="52"/>
      <c r="AKA74" s="52"/>
      <c r="AKB74" s="52"/>
      <c r="AKC74" s="52"/>
      <c r="AKD74" s="52"/>
      <c r="AKE74" s="52"/>
      <c r="AKF74" s="52"/>
      <c r="AKG74" s="52"/>
      <c r="AKH74" s="52"/>
      <c r="AKI74" s="52"/>
      <c r="AKJ74" s="52"/>
      <c r="AKK74" s="52"/>
      <c r="AKL74" s="52"/>
      <c r="AKM74" s="52"/>
      <c r="AKN74" s="52"/>
      <c r="AKO74" s="52"/>
      <c r="AKP74" s="52"/>
      <c r="AKQ74" s="52"/>
      <c r="AKR74" s="52"/>
      <c r="AKS74" s="52"/>
      <c r="AKT74" s="52"/>
      <c r="AKU74" s="52"/>
      <c r="AKV74" s="52"/>
      <c r="AKW74" s="52"/>
      <c r="AKX74" s="52"/>
      <c r="AKY74" s="52"/>
      <c r="AKZ74" s="52"/>
      <c r="ALA74" s="52"/>
      <c r="ALB74" s="52"/>
      <c r="ALC74" s="52"/>
      <c r="ALD74" s="52"/>
      <c r="ALE74" s="52"/>
      <c r="ALF74" s="52"/>
      <c r="ALG74" s="52"/>
      <c r="ALH74" s="52"/>
      <c r="ALI74" s="52"/>
      <c r="ALJ74" s="52"/>
      <c r="ALK74" s="52"/>
      <c r="ALL74" s="52"/>
      <c r="ALM74" s="52"/>
      <c r="ALN74" s="52"/>
      <c r="ALO74" s="52"/>
      <c r="ALP74" s="52"/>
      <c r="ALQ74" s="52"/>
      <c r="ALR74" s="52"/>
      <c r="ALS74" s="52"/>
      <c r="ALT74" s="52"/>
      <c r="ALU74" s="52"/>
      <c r="ALV74" s="52"/>
      <c r="ALW74" s="52"/>
      <c r="ALX74" s="52"/>
      <c r="ALY74" s="52"/>
      <c r="ALZ74" s="52"/>
      <c r="AMA74" s="52"/>
      <c r="AMB74" s="52"/>
      <c r="AMC74" s="52"/>
      <c r="AMD74" s="52"/>
      <c r="AME74" s="52"/>
      <c r="AMF74" s="52"/>
      <c r="AMG74" s="52"/>
      <c r="AMH74" s="52"/>
      <c r="AMI74" s="52"/>
      <c r="AMJ74" s="52"/>
      <c r="AMK74" s="52"/>
      <c r="AML74" s="52"/>
      <c r="AMM74" s="52"/>
      <c r="AMN74" s="52"/>
      <c r="AMO74" s="52"/>
      <c r="AMP74" s="52"/>
      <c r="AMQ74" s="52"/>
      <c r="AMR74" s="52"/>
      <c r="AMS74" s="52"/>
      <c r="AMT74" s="52"/>
      <c r="AMU74" s="52"/>
      <c r="AMV74" s="52"/>
      <c r="AMW74" s="52"/>
      <c r="AMX74" s="52"/>
      <c r="AMY74" s="52"/>
      <c r="AMZ74" s="52"/>
      <c r="ANA74" s="52"/>
      <c r="ANB74" s="52"/>
      <c r="ANC74" s="52"/>
      <c r="AND74" s="52"/>
      <c r="ANE74" s="52"/>
      <c r="ANF74" s="52"/>
      <c r="ANG74" s="52"/>
      <c r="ANH74" s="52"/>
      <c r="ANI74" s="52"/>
      <c r="ANJ74" s="52"/>
      <c r="ANK74" s="52"/>
      <c r="ANL74" s="52"/>
      <c r="ANM74" s="52"/>
      <c r="ANN74" s="52"/>
      <c r="ANO74" s="52"/>
      <c r="ANP74" s="52"/>
      <c r="ANQ74" s="52"/>
      <c r="ANR74" s="52"/>
      <c r="ANS74" s="52"/>
      <c r="ANT74" s="52"/>
      <c r="ANU74" s="52"/>
      <c r="ANV74" s="52"/>
      <c r="ANW74" s="52"/>
      <c r="ANX74" s="52"/>
      <c r="ANY74" s="52"/>
      <c r="ANZ74" s="52"/>
      <c r="AOA74" s="52"/>
      <c r="AOB74" s="52"/>
      <c r="AOC74" s="52"/>
      <c r="AOD74" s="52"/>
      <c r="AOE74" s="52"/>
      <c r="AOF74" s="52"/>
      <c r="AOG74" s="52"/>
      <c r="AOH74" s="52"/>
      <c r="AOI74" s="52"/>
      <c r="AOJ74" s="52"/>
      <c r="AOK74" s="52"/>
      <c r="AOL74" s="52"/>
      <c r="AOM74" s="52"/>
      <c r="AON74" s="52"/>
      <c r="AOO74" s="52"/>
      <c r="AOP74" s="52"/>
      <c r="AOQ74" s="52"/>
      <c r="AOR74" s="52"/>
      <c r="AOS74" s="52"/>
      <c r="AOT74" s="52"/>
      <c r="AOU74" s="52"/>
      <c r="AOV74" s="52"/>
      <c r="AOW74" s="52"/>
      <c r="AOX74" s="52"/>
      <c r="AOY74" s="52"/>
      <c r="AOZ74" s="52"/>
      <c r="APA74" s="52"/>
      <c r="APB74" s="52"/>
      <c r="APC74" s="52"/>
      <c r="APD74" s="52"/>
      <c r="APE74" s="52"/>
      <c r="APF74" s="52"/>
      <c r="APG74" s="52"/>
      <c r="APH74" s="52"/>
      <c r="API74" s="52"/>
      <c r="APJ74" s="52"/>
      <c r="APK74" s="52"/>
      <c r="APL74" s="52"/>
      <c r="APM74" s="52"/>
      <c r="APN74" s="52"/>
      <c r="APO74" s="52"/>
      <c r="APP74" s="52"/>
      <c r="APQ74" s="52"/>
      <c r="APR74" s="52"/>
      <c r="APS74" s="52"/>
      <c r="APT74" s="52"/>
      <c r="APU74" s="52"/>
      <c r="APV74" s="52"/>
      <c r="APW74" s="52"/>
      <c r="APX74" s="52"/>
      <c r="APY74" s="52"/>
      <c r="APZ74" s="52"/>
      <c r="AQA74" s="52"/>
      <c r="AQB74" s="52"/>
      <c r="AQC74" s="52"/>
      <c r="AQD74" s="52"/>
      <c r="AQE74" s="52"/>
      <c r="AQF74" s="52"/>
      <c r="AQG74" s="52"/>
      <c r="AQH74" s="52"/>
      <c r="AQI74" s="52"/>
      <c r="AQJ74" s="52"/>
      <c r="AQK74" s="52"/>
      <c r="AQL74" s="52"/>
      <c r="AQM74" s="52"/>
      <c r="AQN74" s="52"/>
      <c r="AQO74" s="52"/>
      <c r="AQP74" s="52"/>
      <c r="AQQ74" s="52"/>
      <c r="AQR74" s="52"/>
      <c r="AQS74" s="52"/>
      <c r="AQT74" s="52"/>
      <c r="AQU74" s="52"/>
      <c r="AQV74" s="52"/>
      <c r="AQW74" s="52"/>
      <c r="AQX74" s="52"/>
      <c r="AQY74" s="52"/>
      <c r="AQZ74" s="52"/>
      <c r="ARA74" s="52"/>
      <c r="ARB74" s="52"/>
      <c r="ARC74" s="52"/>
      <c r="ARD74" s="52"/>
      <c r="ARE74" s="52"/>
      <c r="ARF74" s="52"/>
      <c r="ARG74" s="52"/>
      <c r="ARH74" s="52"/>
      <c r="ARI74" s="52"/>
      <c r="ARJ74" s="52"/>
      <c r="ARK74" s="52"/>
      <c r="ARL74" s="52"/>
      <c r="ARM74" s="52"/>
      <c r="ARN74" s="52"/>
      <c r="ARO74" s="52"/>
      <c r="ARP74" s="52"/>
      <c r="ARQ74" s="52"/>
      <c r="ARR74" s="52"/>
      <c r="ARS74" s="52"/>
      <c r="ART74" s="52"/>
      <c r="ARU74" s="52"/>
      <c r="ARV74" s="52"/>
      <c r="ARW74" s="52"/>
      <c r="ARX74" s="52"/>
      <c r="ARY74" s="52"/>
      <c r="ARZ74" s="52"/>
      <c r="ASA74" s="52"/>
      <c r="ASB74" s="52"/>
      <c r="ASC74" s="52"/>
      <c r="ASD74" s="52"/>
      <c r="ASE74" s="52"/>
      <c r="ASF74" s="52"/>
      <c r="ASG74" s="52"/>
      <c r="ASH74" s="52"/>
      <c r="ASI74" s="52"/>
      <c r="ASJ74" s="52"/>
      <c r="ASK74" s="52"/>
      <c r="ASL74" s="52"/>
      <c r="ASM74" s="52"/>
      <c r="ASN74" s="52"/>
      <c r="ASO74" s="52"/>
      <c r="ASP74" s="52"/>
      <c r="ASQ74" s="52"/>
      <c r="ASR74" s="52"/>
      <c r="ASS74" s="52"/>
      <c r="AST74" s="52"/>
      <c r="ASU74" s="52"/>
      <c r="ASV74" s="52"/>
      <c r="ASW74" s="52"/>
      <c r="ASX74" s="52"/>
      <c r="ASY74" s="52"/>
      <c r="ASZ74" s="52"/>
      <c r="ATA74" s="52"/>
      <c r="ATB74" s="52"/>
      <c r="ATC74" s="52"/>
      <c r="ATD74" s="52"/>
      <c r="ATE74" s="52"/>
      <c r="ATF74" s="52"/>
      <c r="ATG74" s="52"/>
      <c r="ATH74" s="52"/>
      <c r="ATI74" s="52"/>
      <c r="ATJ74" s="52"/>
      <c r="ATK74" s="52"/>
      <c r="ATL74" s="52"/>
      <c r="ATM74" s="52"/>
      <c r="ATN74" s="52"/>
      <c r="ATO74" s="52"/>
      <c r="ATP74" s="52"/>
      <c r="ATQ74" s="52"/>
      <c r="ATR74" s="52"/>
      <c r="ATS74" s="52"/>
      <c r="ATT74" s="52"/>
      <c r="ATU74" s="52"/>
      <c r="ATV74" s="52"/>
      <c r="ATW74" s="52"/>
      <c r="ATX74" s="52"/>
      <c r="ATY74" s="52"/>
      <c r="ATZ74" s="52"/>
      <c r="AUA74" s="52"/>
      <c r="AUB74" s="52"/>
      <c r="AUC74" s="52"/>
      <c r="AUD74" s="52"/>
      <c r="AUE74" s="52"/>
      <c r="AUF74" s="52"/>
      <c r="AUG74" s="52"/>
      <c r="AUH74" s="52"/>
      <c r="AUI74" s="52"/>
      <c r="AUJ74" s="52"/>
      <c r="AUK74" s="52"/>
      <c r="AUL74" s="52"/>
      <c r="AUM74" s="52"/>
      <c r="AUN74" s="52"/>
      <c r="AUO74" s="52"/>
      <c r="AUP74" s="52"/>
      <c r="AUQ74" s="52"/>
      <c r="AUR74" s="52"/>
      <c r="AUS74" s="52"/>
      <c r="AUT74" s="52"/>
      <c r="AUU74" s="52"/>
      <c r="AUV74" s="52"/>
      <c r="AUW74" s="52"/>
      <c r="AUX74" s="52"/>
      <c r="AUY74" s="52"/>
      <c r="AUZ74" s="52"/>
      <c r="AVA74" s="52"/>
      <c r="AVB74" s="52"/>
      <c r="AVC74" s="52"/>
      <c r="AVD74" s="52"/>
      <c r="AVE74" s="52"/>
      <c r="AVF74" s="52"/>
      <c r="AVG74" s="52"/>
      <c r="AVH74" s="52"/>
      <c r="AVI74" s="52"/>
      <c r="AVJ74" s="52"/>
      <c r="AVK74" s="52"/>
      <c r="AVL74" s="52"/>
      <c r="AVM74" s="52"/>
      <c r="AVN74" s="52"/>
      <c r="AVO74" s="52"/>
      <c r="AVP74" s="52"/>
      <c r="AVQ74" s="52"/>
      <c r="AVR74" s="52"/>
      <c r="AVS74" s="52"/>
      <c r="AVT74" s="52"/>
      <c r="AVU74" s="52"/>
      <c r="AVV74" s="52"/>
      <c r="AVW74" s="52"/>
      <c r="AVX74" s="52"/>
      <c r="AVY74" s="52"/>
      <c r="AVZ74" s="52"/>
      <c r="AWA74" s="52"/>
      <c r="AWB74" s="52"/>
      <c r="AWC74" s="52"/>
      <c r="AWD74" s="52"/>
      <c r="AWE74" s="52"/>
      <c r="AWF74" s="52"/>
      <c r="AWG74" s="52"/>
      <c r="AWH74" s="52"/>
      <c r="AWI74" s="52"/>
      <c r="AWJ74" s="52"/>
      <c r="AWK74" s="52"/>
      <c r="AWL74" s="52"/>
      <c r="AWM74" s="52"/>
      <c r="AWN74" s="52"/>
      <c r="AWO74" s="52"/>
      <c r="AWP74" s="52"/>
      <c r="AWQ74" s="52"/>
      <c r="AWR74" s="52"/>
      <c r="AWS74" s="52"/>
      <c r="AWT74" s="52"/>
      <c r="AWU74" s="52"/>
      <c r="AWV74" s="52"/>
      <c r="AWW74" s="52"/>
      <c r="AWX74" s="52"/>
      <c r="AWY74" s="52"/>
      <c r="AWZ74" s="52"/>
      <c r="AXA74" s="52"/>
      <c r="AXB74" s="52"/>
      <c r="AXC74" s="52"/>
      <c r="AXD74" s="52"/>
      <c r="AXE74" s="52"/>
      <c r="AXF74" s="52"/>
      <c r="AXG74" s="52"/>
      <c r="AXH74" s="52"/>
      <c r="AXI74" s="52"/>
      <c r="AXJ74" s="52"/>
      <c r="AXK74" s="52"/>
      <c r="AXL74" s="52"/>
      <c r="AXM74" s="52"/>
      <c r="AXN74" s="52"/>
      <c r="AXO74" s="52"/>
      <c r="AXP74" s="52"/>
      <c r="AXQ74" s="52"/>
      <c r="AXR74" s="52"/>
      <c r="AXS74" s="52"/>
      <c r="AXT74" s="52"/>
      <c r="AXU74" s="52"/>
      <c r="AXV74" s="52"/>
      <c r="AXW74" s="52"/>
      <c r="AXX74" s="52"/>
      <c r="AXY74" s="52"/>
      <c r="AXZ74" s="52"/>
      <c r="AYA74" s="52"/>
      <c r="AYB74" s="52"/>
      <c r="AYC74" s="52"/>
      <c r="AYD74" s="52"/>
      <c r="AYE74" s="52"/>
      <c r="AYF74" s="52"/>
      <c r="AYG74" s="52"/>
      <c r="AYH74" s="52"/>
      <c r="AYI74" s="52"/>
      <c r="AYJ74" s="52"/>
      <c r="AYK74" s="52"/>
      <c r="AYL74" s="52"/>
      <c r="AYM74" s="52"/>
      <c r="AYN74" s="52"/>
      <c r="AYO74" s="52"/>
      <c r="AYP74" s="52"/>
      <c r="AYQ74" s="52"/>
      <c r="AYR74" s="52"/>
      <c r="AYS74" s="52"/>
      <c r="AYT74" s="52"/>
      <c r="AYU74" s="52"/>
      <c r="AYV74" s="52"/>
      <c r="AYW74" s="52"/>
      <c r="AYX74" s="52"/>
      <c r="AYY74" s="52"/>
      <c r="AYZ74" s="52"/>
      <c r="AZA74" s="52"/>
      <c r="AZB74" s="52"/>
      <c r="AZC74" s="52"/>
      <c r="AZD74" s="52"/>
      <c r="AZE74" s="52"/>
      <c r="AZF74" s="52"/>
      <c r="AZG74" s="52"/>
      <c r="AZH74" s="52"/>
      <c r="AZI74" s="52"/>
      <c r="AZJ74" s="52"/>
      <c r="AZK74" s="52"/>
      <c r="AZL74" s="52"/>
      <c r="AZM74" s="52"/>
      <c r="AZN74" s="52"/>
      <c r="AZO74" s="52"/>
      <c r="AZP74" s="52"/>
      <c r="AZQ74" s="52"/>
      <c r="AZR74" s="52"/>
      <c r="AZS74" s="52"/>
      <c r="AZT74" s="52"/>
      <c r="AZU74" s="52"/>
      <c r="AZV74" s="52"/>
      <c r="AZW74" s="52"/>
      <c r="AZX74" s="52"/>
      <c r="AZY74" s="52"/>
      <c r="AZZ74" s="52"/>
      <c r="BAA74" s="52"/>
      <c r="BAB74" s="52"/>
      <c r="BAC74" s="52"/>
      <c r="BAD74" s="52"/>
      <c r="BAE74" s="52"/>
      <c r="BAF74" s="52"/>
      <c r="BAG74" s="52"/>
      <c r="BAH74" s="52"/>
      <c r="BAI74" s="52"/>
      <c r="BAJ74" s="52"/>
      <c r="BAK74" s="52"/>
      <c r="BAL74" s="52"/>
      <c r="BAM74" s="52"/>
      <c r="BAN74" s="52"/>
      <c r="BAO74" s="52"/>
      <c r="BAP74" s="52"/>
      <c r="BAQ74" s="52"/>
      <c r="BAR74" s="52"/>
      <c r="BAS74" s="52"/>
      <c r="BAT74" s="52"/>
      <c r="BAU74" s="52"/>
      <c r="BAV74" s="52"/>
      <c r="BAW74" s="52"/>
      <c r="BAX74" s="52"/>
      <c r="BAY74" s="52"/>
      <c r="BAZ74" s="52"/>
      <c r="BBA74" s="52"/>
      <c r="BBB74" s="52"/>
      <c r="BBC74" s="52"/>
      <c r="BBD74" s="52"/>
      <c r="BBE74" s="52"/>
      <c r="BBF74" s="52"/>
      <c r="BBG74" s="52"/>
      <c r="BBH74" s="52"/>
      <c r="BBI74" s="52"/>
      <c r="BBJ74" s="52"/>
      <c r="BBK74" s="52"/>
      <c r="BBL74" s="52"/>
      <c r="BBM74" s="52"/>
      <c r="BBN74" s="52"/>
      <c r="BBO74" s="52"/>
      <c r="BBP74" s="52"/>
      <c r="BBQ74" s="52"/>
      <c r="BBR74" s="52"/>
      <c r="BBS74" s="52"/>
      <c r="BBT74" s="52"/>
      <c r="BBU74" s="52"/>
      <c r="BBV74" s="52"/>
      <c r="BBW74" s="52"/>
      <c r="BBX74" s="52"/>
      <c r="BBY74" s="52"/>
      <c r="BBZ74" s="52"/>
      <c r="BCA74" s="52"/>
      <c r="BCB74" s="52"/>
      <c r="BCC74" s="52"/>
      <c r="BCD74" s="52"/>
      <c r="BCE74" s="52"/>
      <c r="BCF74" s="52"/>
      <c r="BCG74" s="52"/>
      <c r="BCH74" s="52"/>
      <c r="BCI74" s="52"/>
      <c r="BCJ74" s="52"/>
      <c r="BCK74" s="52"/>
      <c r="BCL74" s="52"/>
      <c r="BCM74" s="52"/>
      <c r="BCN74" s="52"/>
      <c r="BCO74" s="52"/>
      <c r="BCP74" s="52"/>
      <c r="BCQ74" s="52"/>
      <c r="BCR74" s="52"/>
      <c r="BCS74" s="52"/>
      <c r="BCT74" s="52"/>
      <c r="BCU74" s="52"/>
      <c r="BCV74" s="52"/>
      <c r="BCW74" s="52"/>
      <c r="BCX74" s="52"/>
      <c r="BCY74" s="52"/>
      <c r="BCZ74" s="52"/>
      <c r="BDA74" s="52"/>
      <c r="BDB74" s="52"/>
      <c r="BDC74" s="52"/>
      <c r="BDD74" s="52"/>
      <c r="BDE74" s="52"/>
      <c r="BDF74" s="52"/>
      <c r="BDG74" s="52"/>
      <c r="BDH74" s="52"/>
      <c r="BDI74" s="52"/>
      <c r="BDJ74" s="52"/>
      <c r="BDK74" s="52"/>
      <c r="BDL74" s="52"/>
      <c r="BDM74" s="52"/>
      <c r="BDN74" s="52"/>
      <c r="BDO74" s="52"/>
      <c r="BDP74" s="52"/>
      <c r="BDQ74" s="52"/>
      <c r="BDR74" s="52"/>
      <c r="BDS74" s="52"/>
      <c r="BDT74" s="52"/>
      <c r="BDU74" s="52"/>
      <c r="BDV74" s="52"/>
      <c r="BDW74" s="52"/>
      <c r="BDX74" s="52"/>
      <c r="BDY74" s="52"/>
      <c r="BDZ74" s="52"/>
      <c r="BEA74" s="52"/>
      <c r="BEB74" s="52"/>
      <c r="BEC74" s="52"/>
      <c r="BED74" s="52"/>
      <c r="BEE74" s="52"/>
      <c r="BEF74" s="52"/>
      <c r="BEG74" s="52"/>
      <c r="BEH74" s="52"/>
      <c r="BEI74" s="52"/>
      <c r="BEJ74" s="52"/>
      <c r="BEK74" s="52"/>
      <c r="BEL74" s="52"/>
      <c r="BEM74" s="52"/>
      <c r="BEN74" s="52"/>
      <c r="BEO74" s="52"/>
      <c r="BEP74" s="52"/>
      <c r="BEQ74" s="52"/>
      <c r="BER74" s="52"/>
      <c r="BES74" s="52"/>
      <c r="BET74" s="52"/>
      <c r="BEU74" s="52"/>
      <c r="BEV74" s="52"/>
      <c r="BEW74" s="52"/>
      <c r="BEX74" s="52"/>
      <c r="BEY74" s="52"/>
      <c r="BEZ74" s="52"/>
      <c r="BFA74" s="52"/>
      <c r="BFB74" s="52"/>
      <c r="BFC74" s="52"/>
      <c r="BFD74" s="52"/>
      <c r="BFE74" s="52"/>
      <c r="BFF74" s="52"/>
      <c r="BFG74" s="52"/>
      <c r="BFH74" s="52"/>
      <c r="BFI74" s="52"/>
      <c r="BFJ74" s="52"/>
      <c r="BFK74" s="52"/>
      <c r="BFL74" s="52"/>
      <c r="BFM74" s="52"/>
      <c r="BFN74" s="52"/>
      <c r="BFO74" s="52"/>
      <c r="BFP74" s="52"/>
      <c r="BFQ74" s="52"/>
      <c r="BFR74" s="52"/>
      <c r="BFS74" s="52"/>
      <c r="BFT74" s="52"/>
      <c r="BFU74" s="52"/>
      <c r="BFV74" s="52"/>
      <c r="BFW74" s="52"/>
      <c r="BFX74" s="52"/>
      <c r="BFY74" s="52"/>
      <c r="BFZ74" s="52"/>
      <c r="BGA74" s="52"/>
      <c r="BGB74" s="52"/>
      <c r="BGC74" s="52"/>
      <c r="BGD74" s="52"/>
      <c r="BGE74" s="52"/>
      <c r="BGF74" s="52"/>
      <c r="BGG74" s="52"/>
      <c r="BGH74" s="52"/>
      <c r="BGI74" s="52"/>
      <c r="BGJ74" s="52"/>
      <c r="BGK74" s="52"/>
      <c r="BGL74" s="52"/>
      <c r="BGM74" s="52"/>
      <c r="BGN74" s="52"/>
      <c r="BGO74" s="52"/>
      <c r="BGP74" s="52"/>
      <c r="BGQ74" s="52"/>
      <c r="BGR74" s="52"/>
      <c r="BGS74" s="52"/>
      <c r="BGT74" s="52"/>
      <c r="BGU74" s="52"/>
      <c r="BGV74" s="52"/>
      <c r="BGW74" s="52"/>
      <c r="BGX74" s="52"/>
      <c r="BGY74" s="52"/>
      <c r="BGZ74" s="52"/>
      <c r="BHA74" s="52"/>
      <c r="BHB74" s="52"/>
      <c r="BHC74" s="52"/>
      <c r="BHD74" s="52"/>
      <c r="BHE74" s="52"/>
      <c r="BHF74" s="52"/>
      <c r="BHG74" s="52"/>
      <c r="BHH74" s="52"/>
      <c r="BHI74" s="52"/>
      <c r="BHJ74" s="52"/>
      <c r="BHK74" s="52"/>
      <c r="BHL74" s="52"/>
      <c r="BHM74" s="52"/>
      <c r="BHN74" s="52"/>
      <c r="BHO74" s="52"/>
      <c r="BHP74" s="52"/>
      <c r="BHQ74" s="52"/>
      <c r="BHR74" s="52"/>
      <c r="BHS74" s="52"/>
      <c r="BHT74" s="52"/>
      <c r="BHU74" s="52"/>
      <c r="BHV74" s="52"/>
      <c r="BHW74" s="52"/>
      <c r="BHX74" s="52"/>
      <c r="BHY74" s="52"/>
      <c r="BHZ74" s="52"/>
      <c r="BIA74" s="52"/>
      <c r="BIB74" s="52"/>
      <c r="BIC74" s="52"/>
      <c r="BID74" s="52"/>
      <c r="BIE74" s="52"/>
      <c r="BIF74" s="52"/>
      <c r="BIG74" s="52"/>
      <c r="BIH74" s="52"/>
      <c r="BII74" s="52"/>
      <c r="BIJ74" s="52"/>
      <c r="BIK74" s="52"/>
      <c r="BIL74" s="52"/>
      <c r="BIM74" s="52"/>
      <c r="BIN74" s="52"/>
      <c r="BIO74" s="52"/>
      <c r="BIP74" s="52"/>
      <c r="BIQ74" s="52"/>
      <c r="BIR74" s="52"/>
      <c r="BIS74" s="52"/>
      <c r="BIT74" s="52"/>
      <c r="BIU74" s="52"/>
      <c r="BIV74" s="52"/>
      <c r="BIW74" s="52"/>
      <c r="BIX74" s="52"/>
      <c r="BIY74" s="52"/>
      <c r="BIZ74" s="52"/>
      <c r="BJA74" s="52"/>
      <c r="BJB74" s="52"/>
      <c r="BJC74" s="52"/>
      <c r="BJD74" s="52"/>
      <c r="BJE74" s="52"/>
      <c r="BJF74" s="52"/>
      <c r="BJG74" s="52"/>
      <c r="BJH74" s="52"/>
      <c r="BJI74" s="52"/>
      <c r="BJJ74" s="52"/>
      <c r="BJK74" s="52"/>
      <c r="BJL74" s="52"/>
      <c r="BJM74" s="52"/>
      <c r="BJN74" s="52"/>
      <c r="BJO74" s="52"/>
      <c r="BJP74" s="52"/>
      <c r="BJQ74" s="52"/>
      <c r="BJR74" s="52"/>
      <c r="BJS74" s="52"/>
      <c r="BJT74" s="52"/>
      <c r="BJU74" s="52"/>
      <c r="BJV74" s="52"/>
      <c r="BJW74" s="52"/>
      <c r="BJX74" s="52"/>
      <c r="BJY74" s="52"/>
      <c r="BJZ74" s="52"/>
      <c r="BKA74" s="52"/>
      <c r="BKB74" s="52"/>
      <c r="BKC74" s="52"/>
      <c r="BKD74" s="52"/>
      <c r="BKE74" s="52"/>
      <c r="BKF74" s="52"/>
      <c r="BKG74" s="52"/>
      <c r="BKH74" s="52"/>
      <c r="BKI74" s="52"/>
      <c r="BKJ74" s="52"/>
      <c r="BKK74" s="52"/>
      <c r="BKL74" s="52"/>
      <c r="BKM74" s="52"/>
      <c r="BKN74" s="52"/>
      <c r="BKO74" s="52"/>
      <c r="BKP74" s="52"/>
      <c r="BKQ74" s="52"/>
      <c r="BKR74" s="52"/>
      <c r="BKS74" s="52"/>
      <c r="BKT74" s="52"/>
      <c r="BKU74" s="52"/>
      <c r="BKV74" s="52"/>
      <c r="BKW74" s="52"/>
      <c r="BKX74" s="52"/>
      <c r="BKY74" s="52"/>
      <c r="BKZ74" s="52"/>
      <c r="BLA74" s="52"/>
      <c r="BLB74" s="52"/>
      <c r="BLC74" s="52"/>
      <c r="BLD74" s="52"/>
      <c r="BLE74" s="52"/>
      <c r="BLF74" s="52"/>
      <c r="BLG74" s="52"/>
      <c r="BLH74" s="52"/>
      <c r="BLI74" s="52"/>
      <c r="BLJ74" s="52"/>
      <c r="BLK74" s="52"/>
      <c r="BLL74" s="52"/>
      <c r="BLM74" s="52"/>
      <c r="BLN74" s="52"/>
      <c r="BLO74" s="52"/>
      <c r="BLP74" s="52"/>
      <c r="BLQ74" s="52"/>
      <c r="BLR74" s="52"/>
      <c r="BLS74" s="52"/>
      <c r="BLT74" s="52"/>
      <c r="BLU74" s="52"/>
      <c r="BLV74" s="52"/>
      <c r="BLW74" s="52"/>
      <c r="BLX74" s="52"/>
      <c r="BLY74" s="52"/>
      <c r="BLZ74" s="52"/>
      <c r="BMA74" s="52"/>
      <c r="BMB74" s="52"/>
      <c r="BMC74" s="52"/>
      <c r="BMD74" s="52"/>
      <c r="BME74" s="52"/>
      <c r="BMF74" s="52"/>
      <c r="BMG74" s="52"/>
      <c r="BMH74" s="52"/>
      <c r="BMI74" s="52"/>
      <c r="BMJ74" s="52"/>
      <c r="BMK74" s="52"/>
      <c r="BML74" s="52"/>
      <c r="BMM74" s="52"/>
      <c r="BMN74" s="52"/>
      <c r="BMO74" s="52"/>
      <c r="BMP74" s="52"/>
      <c r="BMQ74" s="52"/>
      <c r="BMR74" s="52"/>
      <c r="BMS74" s="52"/>
      <c r="BMT74" s="52"/>
      <c r="BMU74" s="52"/>
      <c r="BMV74" s="52"/>
      <c r="BMW74" s="52"/>
      <c r="BMX74" s="52"/>
      <c r="BMY74" s="52"/>
      <c r="BMZ74" s="52"/>
      <c r="BNA74" s="52"/>
      <c r="BNB74" s="52"/>
      <c r="BNC74" s="52"/>
      <c r="BND74" s="52"/>
      <c r="BNE74" s="52"/>
      <c r="BNF74" s="52"/>
      <c r="BNG74" s="52"/>
      <c r="BNH74" s="52"/>
      <c r="BNI74" s="52"/>
      <c r="BNJ74" s="52"/>
      <c r="BNK74" s="52"/>
      <c r="BNL74" s="52"/>
      <c r="BNM74" s="52"/>
      <c r="BNN74" s="52"/>
      <c r="BNO74" s="52"/>
      <c r="BNP74" s="52"/>
      <c r="BNQ74" s="52"/>
      <c r="BNR74" s="52"/>
      <c r="BNS74" s="52"/>
      <c r="BNT74" s="52"/>
      <c r="BNU74" s="52"/>
      <c r="BNV74" s="52"/>
      <c r="BNW74" s="52"/>
      <c r="BNX74" s="52"/>
      <c r="BNY74" s="52"/>
      <c r="BNZ74" s="52"/>
      <c r="BOA74" s="52"/>
      <c r="BOB74" s="52"/>
      <c r="BOC74" s="52"/>
      <c r="BOD74" s="52"/>
      <c r="BOE74" s="52"/>
      <c r="BOF74" s="52"/>
      <c r="BOG74" s="52"/>
      <c r="BOH74" s="52"/>
      <c r="BOI74" s="52"/>
      <c r="BOJ74" s="52"/>
      <c r="BOK74" s="52"/>
      <c r="BOL74" s="52"/>
      <c r="BOM74" s="52"/>
      <c r="BON74" s="52"/>
      <c r="BOO74" s="52"/>
      <c r="BOP74" s="52"/>
      <c r="BOQ74" s="52"/>
    </row>
    <row r="75" spans="1:1759" s="25" customFormat="1" ht="29.25" customHeight="1" x14ac:dyDescent="0.2">
      <c r="A75" s="7"/>
      <c r="B75" s="7"/>
      <c r="C75" s="62"/>
      <c r="D75" s="19"/>
      <c r="E75" s="16" t="s">
        <v>12</v>
      </c>
      <c r="F75" s="12"/>
      <c r="G75" s="12"/>
      <c r="H75" s="9">
        <f>H76</f>
        <v>300000</v>
      </c>
      <c r="I75" s="9">
        <f t="shared" ref="I75:J75" si="20">I76</f>
        <v>-3329</v>
      </c>
      <c r="J75" s="9">
        <f t="shared" si="20"/>
        <v>296671</v>
      </c>
      <c r="K75" s="6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  <c r="JB75" s="52"/>
      <c r="JC75" s="52"/>
      <c r="JD75" s="52"/>
      <c r="JE75" s="52"/>
      <c r="JF75" s="52"/>
      <c r="JG75" s="52"/>
      <c r="JH75" s="52"/>
      <c r="JI75" s="52"/>
      <c r="JJ75" s="52"/>
      <c r="JK75" s="52"/>
      <c r="JL75" s="52"/>
      <c r="JM75" s="52"/>
      <c r="JN75" s="52"/>
      <c r="JO75" s="52"/>
      <c r="JP75" s="52"/>
      <c r="JQ75" s="52"/>
      <c r="JR75" s="52"/>
      <c r="JS75" s="52"/>
      <c r="JT75" s="52"/>
      <c r="JU75" s="52"/>
      <c r="JV75" s="52"/>
      <c r="JW75" s="52"/>
      <c r="JX75" s="52"/>
      <c r="JY75" s="52"/>
      <c r="JZ75" s="52"/>
      <c r="KA75" s="52"/>
      <c r="KB75" s="52"/>
      <c r="KC75" s="52"/>
      <c r="KD75" s="52"/>
      <c r="KE75" s="52"/>
      <c r="KF75" s="52"/>
      <c r="KG75" s="52"/>
      <c r="KH75" s="52"/>
      <c r="KI75" s="52"/>
      <c r="KJ75" s="52"/>
      <c r="KK75" s="52"/>
      <c r="KL75" s="52"/>
      <c r="KM75" s="52"/>
      <c r="KN75" s="52"/>
      <c r="KO75" s="52"/>
      <c r="KP75" s="52"/>
      <c r="KQ75" s="52"/>
      <c r="KR75" s="52"/>
      <c r="KS75" s="52"/>
      <c r="KT75" s="52"/>
      <c r="KU75" s="52"/>
      <c r="KV75" s="52"/>
      <c r="KW75" s="52"/>
      <c r="KX75" s="52"/>
      <c r="KY75" s="52"/>
      <c r="KZ75" s="52"/>
      <c r="LA75" s="52"/>
      <c r="LB75" s="52"/>
      <c r="LC75" s="52"/>
      <c r="LD75" s="52"/>
      <c r="LE75" s="52"/>
      <c r="LF75" s="52"/>
      <c r="LG75" s="52"/>
      <c r="LH75" s="52"/>
      <c r="LI75" s="52"/>
      <c r="LJ75" s="52"/>
      <c r="LK75" s="52"/>
      <c r="LL75" s="52"/>
      <c r="LM75" s="52"/>
      <c r="LN75" s="52"/>
      <c r="LO75" s="52"/>
      <c r="LP75" s="52"/>
      <c r="LQ75" s="52"/>
      <c r="LR75" s="52"/>
      <c r="LS75" s="52"/>
      <c r="LT75" s="52"/>
      <c r="LU75" s="52"/>
      <c r="LV75" s="52"/>
      <c r="LW75" s="52"/>
      <c r="LX75" s="52"/>
      <c r="LY75" s="52"/>
      <c r="LZ75" s="52"/>
      <c r="MA75" s="52"/>
      <c r="MB75" s="52"/>
      <c r="MC75" s="52"/>
      <c r="MD75" s="52"/>
      <c r="ME75" s="52"/>
      <c r="MF75" s="52"/>
      <c r="MG75" s="52"/>
      <c r="MH75" s="52"/>
      <c r="MI75" s="52"/>
      <c r="MJ75" s="52"/>
      <c r="MK75" s="52"/>
      <c r="ML75" s="52"/>
      <c r="MM75" s="52"/>
      <c r="MN75" s="52"/>
      <c r="MO75" s="52"/>
      <c r="MP75" s="52"/>
      <c r="MQ75" s="52"/>
      <c r="MR75" s="52"/>
      <c r="MS75" s="52"/>
      <c r="MT75" s="52"/>
      <c r="MU75" s="52"/>
      <c r="MV75" s="52"/>
      <c r="MW75" s="52"/>
      <c r="MX75" s="52"/>
      <c r="MY75" s="52"/>
      <c r="MZ75" s="52"/>
      <c r="NA75" s="52"/>
      <c r="NB75" s="52"/>
      <c r="NC75" s="52"/>
      <c r="ND75" s="52"/>
      <c r="NE75" s="52"/>
      <c r="NF75" s="52"/>
      <c r="NG75" s="52"/>
      <c r="NH75" s="52"/>
      <c r="NI75" s="52"/>
      <c r="NJ75" s="52"/>
      <c r="NK75" s="52"/>
      <c r="NL75" s="52"/>
      <c r="NM75" s="52"/>
      <c r="NN75" s="52"/>
      <c r="NO75" s="52"/>
      <c r="NP75" s="52"/>
      <c r="NQ75" s="52"/>
      <c r="NR75" s="52"/>
      <c r="NS75" s="52"/>
      <c r="NT75" s="52"/>
      <c r="NU75" s="52"/>
      <c r="NV75" s="52"/>
      <c r="NW75" s="52"/>
      <c r="NX75" s="52"/>
      <c r="NY75" s="52"/>
      <c r="NZ75" s="52"/>
      <c r="OA75" s="52"/>
      <c r="OB75" s="52"/>
      <c r="OC75" s="52"/>
      <c r="OD75" s="52"/>
      <c r="OE75" s="52"/>
      <c r="OF75" s="52"/>
      <c r="OG75" s="52"/>
      <c r="OH75" s="52"/>
      <c r="OI75" s="52"/>
      <c r="OJ75" s="52"/>
      <c r="OK75" s="52"/>
      <c r="OL75" s="52"/>
      <c r="OM75" s="52"/>
      <c r="ON75" s="52"/>
      <c r="OO75" s="52"/>
      <c r="OP75" s="52"/>
      <c r="OQ75" s="52"/>
      <c r="OR75" s="52"/>
      <c r="OS75" s="52"/>
      <c r="OT75" s="52"/>
      <c r="OU75" s="52"/>
      <c r="OV75" s="52"/>
      <c r="OW75" s="52"/>
      <c r="OX75" s="52"/>
      <c r="OY75" s="52"/>
      <c r="OZ75" s="52"/>
      <c r="PA75" s="52"/>
      <c r="PB75" s="52"/>
      <c r="PC75" s="52"/>
      <c r="PD75" s="52"/>
      <c r="PE75" s="52"/>
      <c r="PF75" s="52"/>
      <c r="PG75" s="52"/>
      <c r="PH75" s="52"/>
      <c r="PI75" s="52"/>
      <c r="PJ75" s="52"/>
      <c r="PK75" s="52"/>
      <c r="PL75" s="52"/>
      <c r="PM75" s="52"/>
      <c r="PN75" s="52"/>
      <c r="PO75" s="52"/>
      <c r="PP75" s="52"/>
      <c r="PQ75" s="52"/>
      <c r="PR75" s="52"/>
      <c r="PS75" s="52"/>
      <c r="PT75" s="52"/>
      <c r="PU75" s="52"/>
      <c r="PV75" s="52"/>
      <c r="PW75" s="52"/>
      <c r="PX75" s="52"/>
      <c r="PY75" s="52"/>
      <c r="PZ75" s="52"/>
      <c r="QA75" s="52"/>
      <c r="QB75" s="52"/>
      <c r="QC75" s="52"/>
      <c r="QD75" s="52"/>
      <c r="QE75" s="52"/>
      <c r="QF75" s="52"/>
      <c r="QG75" s="52"/>
      <c r="QH75" s="52"/>
      <c r="QI75" s="52"/>
      <c r="QJ75" s="52"/>
      <c r="QK75" s="52"/>
      <c r="QL75" s="52"/>
      <c r="QM75" s="52"/>
      <c r="QN75" s="52"/>
      <c r="QO75" s="52"/>
      <c r="QP75" s="52"/>
      <c r="QQ75" s="52"/>
      <c r="QR75" s="52"/>
      <c r="QS75" s="52"/>
      <c r="QT75" s="52"/>
      <c r="QU75" s="52"/>
      <c r="QV75" s="52"/>
      <c r="QW75" s="52"/>
      <c r="QX75" s="52"/>
      <c r="QY75" s="52"/>
      <c r="QZ75" s="52"/>
      <c r="RA75" s="52"/>
      <c r="RB75" s="52"/>
      <c r="RC75" s="52"/>
      <c r="RD75" s="52"/>
      <c r="RE75" s="52"/>
      <c r="RF75" s="52"/>
      <c r="RG75" s="52"/>
      <c r="RH75" s="52"/>
      <c r="RI75" s="52"/>
      <c r="RJ75" s="52"/>
      <c r="RK75" s="52"/>
      <c r="RL75" s="52"/>
      <c r="RM75" s="52"/>
      <c r="RN75" s="52"/>
      <c r="RO75" s="52"/>
      <c r="RP75" s="52"/>
      <c r="RQ75" s="52"/>
      <c r="RR75" s="52"/>
      <c r="RS75" s="52"/>
      <c r="RT75" s="52"/>
      <c r="RU75" s="52"/>
      <c r="RV75" s="52"/>
      <c r="RW75" s="52"/>
      <c r="RX75" s="52"/>
      <c r="RY75" s="52"/>
      <c r="RZ75" s="52"/>
      <c r="SA75" s="52"/>
      <c r="SB75" s="52"/>
      <c r="SC75" s="52"/>
      <c r="SD75" s="52"/>
      <c r="SE75" s="52"/>
      <c r="SF75" s="52"/>
      <c r="SG75" s="52"/>
      <c r="SH75" s="52"/>
      <c r="SI75" s="52"/>
      <c r="SJ75" s="52"/>
      <c r="SK75" s="52"/>
      <c r="SL75" s="52"/>
      <c r="SM75" s="52"/>
      <c r="SN75" s="52"/>
      <c r="SO75" s="52"/>
      <c r="SP75" s="52"/>
      <c r="SQ75" s="52"/>
      <c r="SR75" s="52"/>
      <c r="SS75" s="52"/>
      <c r="ST75" s="52"/>
      <c r="SU75" s="52"/>
      <c r="SV75" s="52"/>
      <c r="SW75" s="52"/>
      <c r="SX75" s="52"/>
      <c r="SY75" s="52"/>
      <c r="SZ75" s="52"/>
      <c r="TA75" s="52"/>
      <c r="TB75" s="52"/>
      <c r="TC75" s="52"/>
      <c r="TD75" s="52"/>
      <c r="TE75" s="52"/>
      <c r="TF75" s="52"/>
      <c r="TG75" s="52"/>
      <c r="TH75" s="52"/>
      <c r="TI75" s="52"/>
      <c r="TJ75" s="52"/>
      <c r="TK75" s="52"/>
      <c r="TL75" s="52"/>
      <c r="TM75" s="52"/>
      <c r="TN75" s="52"/>
      <c r="TO75" s="52"/>
      <c r="TP75" s="52"/>
      <c r="TQ75" s="52"/>
      <c r="TR75" s="52"/>
      <c r="TS75" s="52"/>
      <c r="TT75" s="52"/>
      <c r="TU75" s="52"/>
      <c r="TV75" s="52"/>
      <c r="TW75" s="52"/>
      <c r="TX75" s="52"/>
      <c r="TY75" s="52"/>
      <c r="TZ75" s="52"/>
      <c r="UA75" s="52"/>
      <c r="UB75" s="52"/>
      <c r="UC75" s="52"/>
      <c r="UD75" s="52"/>
      <c r="UE75" s="52"/>
      <c r="UF75" s="52"/>
      <c r="UG75" s="52"/>
      <c r="UH75" s="52"/>
      <c r="UI75" s="52"/>
      <c r="UJ75" s="52"/>
      <c r="UK75" s="52"/>
      <c r="UL75" s="52"/>
      <c r="UM75" s="52"/>
      <c r="UN75" s="52"/>
      <c r="UO75" s="52"/>
      <c r="UP75" s="52"/>
      <c r="UQ75" s="52"/>
      <c r="UR75" s="52"/>
      <c r="US75" s="52"/>
      <c r="UT75" s="52"/>
      <c r="UU75" s="52"/>
      <c r="UV75" s="52"/>
      <c r="UW75" s="52"/>
      <c r="UX75" s="52"/>
      <c r="UY75" s="52"/>
      <c r="UZ75" s="52"/>
      <c r="VA75" s="52"/>
      <c r="VB75" s="52"/>
      <c r="VC75" s="52"/>
      <c r="VD75" s="52"/>
      <c r="VE75" s="52"/>
      <c r="VF75" s="52"/>
      <c r="VG75" s="52"/>
      <c r="VH75" s="52"/>
      <c r="VI75" s="52"/>
      <c r="VJ75" s="52"/>
      <c r="VK75" s="52"/>
      <c r="VL75" s="52"/>
      <c r="VM75" s="52"/>
      <c r="VN75" s="52"/>
      <c r="VO75" s="52"/>
      <c r="VP75" s="52"/>
      <c r="VQ75" s="52"/>
      <c r="VR75" s="52"/>
      <c r="VS75" s="52"/>
      <c r="VT75" s="52"/>
      <c r="VU75" s="52"/>
      <c r="VV75" s="52"/>
      <c r="VW75" s="52"/>
      <c r="VX75" s="52"/>
      <c r="VY75" s="52"/>
      <c r="VZ75" s="52"/>
      <c r="WA75" s="52"/>
      <c r="WB75" s="52"/>
      <c r="WC75" s="52"/>
      <c r="WD75" s="52"/>
      <c r="WE75" s="52"/>
      <c r="WF75" s="52"/>
      <c r="WG75" s="52"/>
      <c r="WH75" s="52"/>
      <c r="WI75" s="52"/>
      <c r="WJ75" s="52"/>
      <c r="WK75" s="52"/>
      <c r="WL75" s="52"/>
      <c r="WM75" s="52"/>
      <c r="WN75" s="52"/>
      <c r="WO75" s="52"/>
      <c r="WP75" s="52"/>
      <c r="WQ75" s="52"/>
      <c r="WR75" s="52"/>
      <c r="WS75" s="52"/>
      <c r="WT75" s="52"/>
      <c r="WU75" s="52"/>
      <c r="WV75" s="52"/>
      <c r="WW75" s="52"/>
      <c r="WX75" s="52"/>
      <c r="WY75" s="52"/>
      <c r="WZ75" s="52"/>
      <c r="XA75" s="52"/>
      <c r="XB75" s="52"/>
      <c r="XC75" s="52"/>
      <c r="XD75" s="52"/>
      <c r="XE75" s="52"/>
      <c r="XF75" s="52"/>
      <c r="XG75" s="52"/>
      <c r="XH75" s="52"/>
      <c r="XI75" s="52"/>
      <c r="XJ75" s="52"/>
      <c r="XK75" s="52"/>
      <c r="XL75" s="52"/>
      <c r="XM75" s="52"/>
      <c r="XN75" s="52"/>
      <c r="XO75" s="52"/>
      <c r="XP75" s="52"/>
      <c r="XQ75" s="52"/>
      <c r="XR75" s="52"/>
      <c r="XS75" s="52"/>
      <c r="XT75" s="52"/>
      <c r="XU75" s="52"/>
      <c r="XV75" s="52"/>
      <c r="XW75" s="52"/>
      <c r="XX75" s="52"/>
      <c r="XY75" s="52"/>
      <c r="XZ75" s="52"/>
      <c r="YA75" s="52"/>
      <c r="YB75" s="52"/>
      <c r="YC75" s="52"/>
      <c r="YD75" s="52"/>
      <c r="YE75" s="52"/>
      <c r="YF75" s="52"/>
      <c r="YG75" s="52"/>
      <c r="YH75" s="52"/>
      <c r="YI75" s="52"/>
      <c r="YJ75" s="52"/>
      <c r="YK75" s="52"/>
      <c r="YL75" s="52"/>
      <c r="YM75" s="52"/>
      <c r="YN75" s="52"/>
      <c r="YO75" s="52"/>
      <c r="YP75" s="52"/>
      <c r="YQ75" s="52"/>
      <c r="YR75" s="52"/>
      <c r="YS75" s="52"/>
      <c r="YT75" s="52"/>
      <c r="YU75" s="52"/>
      <c r="YV75" s="52"/>
      <c r="YW75" s="52"/>
      <c r="YX75" s="52"/>
      <c r="YY75" s="52"/>
      <c r="YZ75" s="52"/>
      <c r="ZA75" s="52"/>
      <c r="ZB75" s="52"/>
      <c r="ZC75" s="52"/>
      <c r="ZD75" s="52"/>
      <c r="ZE75" s="52"/>
      <c r="ZF75" s="52"/>
      <c r="ZG75" s="52"/>
      <c r="ZH75" s="52"/>
      <c r="ZI75" s="52"/>
      <c r="ZJ75" s="52"/>
      <c r="ZK75" s="52"/>
      <c r="ZL75" s="52"/>
      <c r="ZM75" s="52"/>
      <c r="ZN75" s="52"/>
      <c r="ZO75" s="52"/>
      <c r="ZP75" s="52"/>
      <c r="ZQ75" s="52"/>
      <c r="ZR75" s="52"/>
      <c r="ZS75" s="52"/>
      <c r="ZT75" s="52"/>
      <c r="ZU75" s="52"/>
      <c r="ZV75" s="52"/>
      <c r="ZW75" s="52"/>
      <c r="ZX75" s="52"/>
      <c r="ZY75" s="52"/>
      <c r="ZZ75" s="52"/>
      <c r="AAA75" s="52"/>
      <c r="AAB75" s="52"/>
      <c r="AAC75" s="52"/>
      <c r="AAD75" s="52"/>
      <c r="AAE75" s="52"/>
      <c r="AAF75" s="52"/>
      <c r="AAG75" s="52"/>
      <c r="AAH75" s="52"/>
      <c r="AAI75" s="52"/>
      <c r="AAJ75" s="52"/>
      <c r="AAK75" s="52"/>
      <c r="AAL75" s="52"/>
      <c r="AAM75" s="52"/>
      <c r="AAN75" s="52"/>
      <c r="AAO75" s="52"/>
      <c r="AAP75" s="52"/>
      <c r="AAQ75" s="52"/>
      <c r="AAR75" s="52"/>
      <c r="AAS75" s="52"/>
      <c r="AAT75" s="52"/>
      <c r="AAU75" s="52"/>
      <c r="AAV75" s="52"/>
      <c r="AAW75" s="52"/>
      <c r="AAX75" s="52"/>
      <c r="AAY75" s="52"/>
      <c r="AAZ75" s="52"/>
      <c r="ABA75" s="52"/>
      <c r="ABB75" s="52"/>
      <c r="ABC75" s="52"/>
      <c r="ABD75" s="52"/>
      <c r="ABE75" s="52"/>
      <c r="ABF75" s="52"/>
      <c r="ABG75" s="52"/>
      <c r="ABH75" s="52"/>
      <c r="ABI75" s="52"/>
      <c r="ABJ75" s="52"/>
      <c r="ABK75" s="52"/>
      <c r="ABL75" s="52"/>
      <c r="ABM75" s="52"/>
      <c r="ABN75" s="52"/>
      <c r="ABO75" s="52"/>
      <c r="ABP75" s="52"/>
      <c r="ABQ75" s="52"/>
      <c r="ABR75" s="52"/>
      <c r="ABS75" s="52"/>
      <c r="ABT75" s="52"/>
      <c r="ABU75" s="52"/>
      <c r="ABV75" s="52"/>
      <c r="ABW75" s="52"/>
      <c r="ABX75" s="52"/>
      <c r="ABY75" s="52"/>
      <c r="ABZ75" s="52"/>
      <c r="ACA75" s="52"/>
      <c r="ACB75" s="52"/>
      <c r="ACC75" s="52"/>
      <c r="ACD75" s="52"/>
      <c r="ACE75" s="52"/>
      <c r="ACF75" s="52"/>
      <c r="ACG75" s="52"/>
      <c r="ACH75" s="52"/>
      <c r="ACI75" s="52"/>
      <c r="ACJ75" s="52"/>
      <c r="ACK75" s="52"/>
      <c r="ACL75" s="52"/>
      <c r="ACM75" s="52"/>
      <c r="ACN75" s="52"/>
      <c r="ACO75" s="52"/>
      <c r="ACP75" s="52"/>
      <c r="ACQ75" s="52"/>
      <c r="ACR75" s="52"/>
      <c r="ACS75" s="52"/>
      <c r="ACT75" s="52"/>
      <c r="ACU75" s="52"/>
      <c r="ACV75" s="52"/>
      <c r="ACW75" s="52"/>
      <c r="ACX75" s="52"/>
      <c r="ACY75" s="52"/>
      <c r="ACZ75" s="52"/>
      <c r="ADA75" s="52"/>
      <c r="ADB75" s="52"/>
      <c r="ADC75" s="52"/>
      <c r="ADD75" s="52"/>
      <c r="ADE75" s="52"/>
      <c r="ADF75" s="52"/>
      <c r="ADG75" s="52"/>
      <c r="ADH75" s="52"/>
      <c r="ADI75" s="52"/>
      <c r="ADJ75" s="52"/>
      <c r="ADK75" s="52"/>
      <c r="ADL75" s="52"/>
      <c r="ADM75" s="52"/>
      <c r="ADN75" s="52"/>
      <c r="ADO75" s="52"/>
      <c r="ADP75" s="52"/>
      <c r="ADQ75" s="52"/>
      <c r="ADR75" s="52"/>
      <c r="ADS75" s="52"/>
      <c r="ADT75" s="52"/>
      <c r="ADU75" s="52"/>
      <c r="ADV75" s="52"/>
      <c r="ADW75" s="52"/>
      <c r="ADX75" s="52"/>
      <c r="ADY75" s="52"/>
      <c r="ADZ75" s="52"/>
      <c r="AEA75" s="52"/>
      <c r="AEB75" s="52"/>
      <c r="AEC75" s="52"/>
      <c r="AED75" s="52"/>
      <c r="AEE75" s="52"/>
      <c r="AEF75" s="52"/>
      <c r="AEG75" s="52"/>
      <c r="AEH75" s="52"/>
      <c r="AEI75" s="52"/>
      <c r="AEJ75" s="52"/>
      <c r="AEK75" s="52"/>
      <c r="AEL75" s="52"/>
      <c r="AEM75" s="52"/>
      <c r="AEN75" s="52"/>
      <c r="AEO75" s="52"/>
      <c r="AEP75" s="52"/>
      <c r="AEQ75" s="52"/>
      <c r="AER75" s="52"/>
      <c r="AES75" s="52"/>
      <c r="AET75" s="52"/>
      <c r="AEU75" s="52"/>
      <c r="AEV75" s="52"/>
      <c r="AEW75" s="52"/>
      <c r="AEX75" s="52"/>
      <c r="AEY75" s="52"/>
      <c r="AEZ75" s="52"/>
      <c r="AFA75" s="52"/>
      <c r="AFB75" s="52"/>
      <c r="AFC75" s="52"/>
      <c r="AFD75" s="52"/>
      <c r="AFE75" s="52"/>
      <c r="AFF75" s="52"/>
      <c r="AFG75" s="52"/>
      <c r="AFH75" s="52"/>
      <c r="AFI75" s="52"/>
      <c r="AFJ75" s="52"/>
      <c r="AFK75" s="52"/>
      <c r="AFL75" s="52"/>
      <c r="AFM75" s="52"/>
      <c r="AFN75" s="52"/>
      <c r="AFO75" s="52"/>
      <c r="AFP75" s="52"/>
      <c r="AFQ75" s="52"/>
      <c r="AFR75" s="52"/>
      <c r="AFS75" s="52"/>
      <c r="AFT75" s="52"/>
      <c r="AFU75" s="52"/>
      <c r="AFV75" s="52"/>
      <c r="AFW75" s="52"/>
      <c r="AFX75" s="52"/>
      <c r="AFY75" s="52"/>
      <c r="AFZ75" s="52"/>
      <c r="AGA75" s="52"/>
      <c r="AGB75" s="52"/>
      <c r="AGC75" s="52"/>
      <c r="AGD75" s="52"/>
      <c r="AGE75" s="52"/>
      <c r="AGF75" s="52"/>
      <c r="AGG75" s="52"/>
      <c r="AGH75" s="52"/>
      <c r="AGI75" s="52"/>
      <c r="AGJ75" s="52"/>
      <c r="AGK75" s="52"/>
      <c r="AGL75" s="52"/>
      <c r="AGM75" s="52"/>
      <c r="AGN75" s="52"/>
      <c r="AGO75" s="52"/>
      <c r="AGP75" s="52"/>
      <c r="AGQ75" s="52"/>
      <c r="AGR75" s="52"/>
      <c r="AGS75" s="52"/>
      <c r="AGT75" s="52"/>
      <c r="AGU75" s="52"/>
      <c r="AGV75" s="52"/>
      <c r="AGW75" s="52"/>
      <c r="AGX75" s="52"/>
      <c r="AGY75" s="52"/>
      <c r="AGZ75" s="52"/>
      <c r="AHA75" s="52"/>
      <c r="AHB75" s="52"/>
      <c r="AHC75" s="52"/>
      <c r="AHD75" s="52"/>
      <c r="AHE75" s="52"/>
      <c r="AHF75" s="52"/>
      <c r="AHG75" s="52"/>
      <c r="AHH75" s="52"/>
      <c r="AHI75" s="52"/>
      <c r="AHJ75" s="52"/>
      <c r="AHK75" s="52"/>
      <c r="AHL75" s="52"/>
      <c r="AHM75" s="52"/>
      <c r="AHN75" s="52"/>
      <c r="AHO75" s="52"/>
      <c r="AHP75" s="52"/>
      <c r="AHQ75" s="52"/>
      <c r="AHR75" s="52"/>
      <c r="AHS75" s="52"/>
      <c r="AHT75" s="52"/>
      <c r="AHU75" s="52"/>
      <c r="AHV75" s="52"/>
      <c r="AHW75" s="52"/>
      <c r="AHX75" s="52"/>
      <c r="AHY75" s="52"/>
      <c r="AHZ75" s="52"/>
      <c r="AIA75" s="52"/>
      <c r="AIB75" s="52"/>
      <c r="AIC75" s="52"/>
      <c r="AID75" s="52"/>
      <c r="AIE75" s="52"/>
      <c r="AIF75" s="52"/>
      <c r="AIG75" s="52"/>
      <c r="AIH75" s="52"/>
      <c r="AII75" s="52"/>
      <c r="AIJ75" s="52"/>
      <c r="AIK75" s="52"/>
      <c r="AIL75" s="52"/>
      <c r="AIM75" s="52"/>
      <c r="AIN75" s="52"/>
      <c r="AIO75" s="52"/>
      <c r="AIP75" s="52"/>
      <c r="AIQ75" s="52"/>
      <c r="AIR75" s="52"/>
      <c r="AIS75" s="52"/>
      <c r="AIT75" s="52"/>
      <c r="AIU75" s="52"/>
      <c r="AIV75" s="52"/>
      <c r="AIW75" s="52"/>
      <c r="AIX75" s="52"/>
      <c r="AIY75" s="52"/>
      <c r="AIZ75" s="52"/>
      <c r="AJA75" s="52"/>
      <c r="AJB75" s="52"/>
      <c r="AJC75" s="52"/>
      <c r="AJD75" s="52"/>
      <c r="AJE75" s="52"/>
      <c r="AJF75" s="52"/>
      <c r="AJG75" s="52"/>
      <c r="AJH75" s="52"/>
      <c r="AJI75" s="52"/>
      <c r="AJJ75" s="52"/>
      <c r="AJK75" s="52"/>
      <c r="AJL75" s="52"/>
      <c r="AJM75" s="52"/>
      <c r="AJN75" s="52"/>
      <c r="AJO75" s="52"/>
      <c r="AJP75" s="52"/>
      <c r="AJQ75" s="52"/>
      <c r="AJR75" s="52"/>
      <c r="AJS75" s="52"/>
      <c r="AJT75" s="52"/>
      <c r="AJU75" s="52"/>
      <c r="AJV75" s="52"/>
      <c r="AJW75" s="52"/>
      <c r="AJX75" s="52"/>
      <c r="AJY75" s="52"/>
      <c r="AJZ75" s="52"/>
      <c r="AKA75" s="52"/>
      <c r="AKB75" s="52"/>
      <c r="AKC75" s="52"/>
      <c r="AKD75" s="52"/>
      <c r="AKE75" s="52"/>
      <c r="AKF75" s="52"/>
      <c r="AKG75" s="52"/>
      <c r="AKH75" s="52"/>
      <c r="AKI75" s="52"/>
      <c r="AKJ75" s="52"/>
      <c r="AKK75" s="52"/>
      <c r="AKL75" s="52"/>
      <c r="AKM75" s="52"/>
      <c r="AKN75" s="52"/>
      <c r="AKO75" s="52"/>
      <c r="AKP75" s="52"/>
      <c r="AKQ75" s="52"/>
      <c r="AKR75" s="52"/>
      <c r="AKS75" s="52"/>
      <c r="AKT75" s="52"/>
      <c r="AKU75" s="52"/>
      <c r="AKV75" s="52"/>
      <c r="AKW75" s="52"/>
      <c r="AKX75" s="52"/>
      <c r="AKY75" s="52"/>
      <c r="AKZ75" s="52"/>
      <c r="ALA75" s="52"/>
      <c r="ALB75" s="52"/>
      <c r="ALC75" s="52"/>
      <c r="ALD75" s="52"/>
      <c r="ALE75" s="52"/>
      <c r="ALF75" s="52"/>
      <c r="ALG75" s="52"/>
      <c r="ALH75" s="52"/>
      <c r="ALI75" s="52"/>
      <c r="ALJ75" s="52"/>
      <c r="ALK75" s="52"/>
      <c r="ALL75" s="52"/>
      <c r="ALM75" s="52"/>
      <c r="ALN75" s="52"/>
      <c r="ALO75" s="52"/>
      <c r="ALP75" s="52"/>
      <c r="ALQ75" s="52"/>
      <c r="ALR75" s="52"/>
      <c r="ALS75" s="52"/>
      <c r="ALT75" s="52"/>
      <c r="ALU75" s="52"/>
      <c r="ALV75" s="52"/>
      <c r="ALW75" s="52"/>
      <c r="ALX75" s="52"/>
      <c r="ALY75" s="52"/>
      <c r="ALZ75" s="52"/>
      <c r="AMA75" s="52"/>
      <c r="AMB75" s="52"/>
      <c r="AMC75" s="52"/>
      <c r="AMD75" s="52"/>
      <c r="AME75" s="52"/>
      <c r="AMF75" s="52"/>
      <c r="AMG75" s="52"/>
      <c r="AMH75" s="52"/>
      <c r="AMI75" s="52"/>
      <c r="AMJ75" s="52"/>
      <c r="AMK75" s="52"/>
      <c r="AML75" s="52"/>
      <c r="AMM75" s="52"/>
      <c r="AMN75" s="52"/>
      <c r="AMO75" s="52"/>
      <c r="AMP75" s="52"/>
      <c r="AMQ75" s="52"/>
      <c r="AMR75" s="52"/>
      <c r="AMS75" s="52"/>
      <c r="AMT75" s="52"/>
      <c r="AMU75" s="52"/>
      <c r="AMV75" s="52"/>
      <c r="AMW75" s="52"/>
      <c r="AMX75" s="52"/>
      <c r="AMY75" s="52"/>
      <c r="AMZ75" s="52"/>
      <c r="ANA75" s="52"/>
      <c r="ANB75" s="52"/>
      <c r="ANC75" s="52"/>
      <c r="AND75" s="52"/>
      <c r="ANE75" s="52"/>
      <c r="ANF75" s="52"/>
      <c r="ANG75" s="52"/>
      <c r="ANH75" s="52"/>
      <c r="ANI75" s="52"/>
      <c r="ANJ75" s="52"/>
      <c r="ANK75" s="52"/>
      <c r="ANL75" s="52"/>
      <c r="ANM75" s="52"/>
      <c r="ANN75" s="52"/>
      <c r="ANO75" s="52"/>
      <c r="ANP75" s="52"/>
      <c r="ANQ75" s="52"/>
      <c r="ANR75" s="52"/>
      <c r="ANS75" s="52"/>
      <c r="ANT75" s="52"/>
      <c r="ANU75" s="52"/>
      <c r="ANV75" s="52"/>
      <c r="ANW75" s="52"/>
      <c r="ANX75" s="52"/>
      <c r="ANY75" s="52"/>
      <c r="ANZ75" s="52"/>
      <c r="AOA75" s="52"/>
      <c r="AOB75" s="52"/>
      <c r="AOC75" s="52"/>
      <c r="AOD75" s="52"/>
      <c r="AOE75" s="52"/>
      <c r="AOF75" s="52"/>
      <c r="AOG75" s="52"/>
      <c r="AOH75" s="52"/>
      <c r="AOI75" s="52"/>
      <c r="AOJ75" s="52"/>
      <c r="AOK75" s="52"/>
      <c r="AOL75" s="52"/>
      <c r="AOM75" s="52"/>
      <c r="AON75" s="52"/>
      <c r="AOO75" s="52"/>
      <c r="AOP75" s="52"/>
      <c r="AOQ75" s="52"/>
      <c r="AOR75" s="52"/>
      <c r="AOS75" s="52"/>
      <c r="AOT75" s="52"/>
      <c r="AOU75" s="52"/>
      <c r="AOV75" s="52"/>
      <c r="AOW75" s="52"/>
      <c r="AOX75" s="52"/>
      <c r="AOY75" s="52"/>
      <c r="AOZ75" s="52"/>
      <c r="APA75" s="52"/>
      <c r="APB75" s="52"/>
      <c r="APC75" s="52"/>
      <c r="APD75" s="52"/>
      <c r="APE75" s="52"/>
      <c r="APF75" s="52"/>
      <c r="APG75" s="52"/>
      <c r="APH75" s="52"/>
      <c r="API75" s="52"/>
      <c r="APJ75" s="52"/>
      <c r="APK75" s="52"/>
      <c r="APL75" s="52"/>
      <c r="APM75" s="52"/>
      <c r="APN75" s="52"/>
      <c r="APO75" s="52"/>
      <c r="APP75" s="52"/>
      <c r="APQ75" s="52"/>
      <c r="APR75" s="52"/>
      <c r="APS75" s="52"/>
      <c r="APT75" s="52"/>
      <c r="APU75" s="52"/>
      <c r="APV75" s="52"/>
      <c r="APW75" s="52"/>
      <c r="APX75" s="52"/>
      <c r="APY75" s="52"/>
      <c r="APZ75" s="52"/>
      <c r="AQA75" s="52"/>
      <c r="AQB75" s="52"/>
      <c r="AQC75" s="52"/>
      <c r="AQD75" s="52"/>
      <c r="AQE75" s="52"/>
      <c r="AQF75" s="52"/>
      <c r="AQG75" s="52"/>
      <c r="AQH75" s="52"/>
      <c r="AQI75" s="52"/>
      <c r="AQJ75" s="52"/>
      <c r="AQK75" s="52"/>
      <c r="AQL75" s="52"/>
      <c r="AQM75" s="52"/>
      <c r="AQN75" s="52"/>
      <c r="AQO75" s="52"/>
      <c r="AQP75" s="52"/>
      <c r="AQQ75" s="52"/>
      <c r="AQR75" s="52"/>
      <c r="AQS75" s="52"/>
      <c r="AQT75" s="52"/>
      <c r="AQU75" s="52"/>
      <c r="AQV75" s="52"/>
      <c r="AQW75" s="52"/>
      <c r="AQX75" s="52"/>
      <c r="AQY75" s="52"/>
      <c r="AQZ75" s="52"/>
      <c r="ARA75" s="52"/>
      <c r="ARB75" s="52"/>
      <c r="ARC75" s="52"/>
      <c r="ARD75" s="52"/>
      <c r="ARE75" s="52"/>
      <c r="ARF75" s="52"/>
      <c r="ARG75" s="52"/>
      <c r="ARH75" s="52"/>
      <c r="ARI75" s="52"/>
      <c r="ARJ75" s="52"/>
      <c r="ARK75" s="52"/>
      <c r="ARL75" s="52"/>
      <c r="ARM75" s="52"/>
      <c r="ARN75" s="52"/>
      <c r="ARO75" s="52"/>
      <c r="ARP75" s="52"/>
      <c r="ARQ75" s="52"/>
      <c r="ARR75" s="52"/>
      <c r="ARS75" s="52"/>
      <c r="ART75" s="52"/>
      <c r="ARU75" s="52"/>
      <c r="ARV75" s="52"/>
      <c r="ARW75" s="52"/>
      <c r="ARX75" s="52"/>
      <c r="ARY75" s="52"/>
      <c r="ARZ75" s="52"/>
      <c r="ASA75" s="52"/>
      <c r="ASB75" s="52"/>
      <c r="ASC75" s="52"/>
      <c r="ASD75" s="52"/>
      <c r="ASE75" s="52"/>
      <c r="ASF75" s="52"/>
      <c r="ASG75" s="52"/>
      <c r="ASH75" s="52"/>
      <c r="ASI75" s="52"/>
      <c r="ASJ75" s="52"/>
      <c r="ASK75" s="52"/>
      <c r="ASL75" s="52"/>
      <c r="ASM75" s="52"/>
      <c r="ASN75" s="52"/>
      <c r="ASO75" s="52"/>
      <c r="ASP75" s="52"/>
      <c r="ASQ75" s="52"/>
      <c r="ASR75" s="52"/>
      <c r="ASS75" s="52"/>
      <c r="AST75" s="52"/>
      <c r="ASU75" s="52"/>
      <c r="ASV75" s="52"/>
      <c r="ASW75" s="52"/>
      <c r="ASX75" s="52"/>
      <c r="ASY75" s="52"/>
      <c r="ASZ75" s="52"/>
      <c r="ATA75" s="52"/>
      <c r="ATB75" s="52"/>
      <c r="ATC75" s="52"/>
      <c r="ATD75" s="52"/>
      <c r="ATE75" s="52"/>
      <c r="ATF75" s="52"/>
      <c r="ATG75" s="52"/>
      <c r="ATH75" s="52"/>
      <c r="ATI75" s="52"/>
      <c r="ATJ75" s="52"/>
      <c r="ATK75" s="52"/>
      <c r="ATL75" s="52"/>
      <c r="ATM75" s="52"/>
      <c r="ATN75" s="52"/>
      <c r="ATO75" s="52"/>
      <c r="ATP75" s="52"/>
      <c r="ATQ75" s="52"/>
      <c r="ATR75" s="52"/>
      <c r="ATS75" s="52"/>
      <c r="ATT75" s="52"/>
      <c r="ATU75" s="52"/>
      <c r="ATV75" s="52"/>
      <c r="ATW75" s="52"/>
      <c r="ATX75" s="52"/>
      <c r="ATY75" s="52"/>
      <c r="ATZ75" s="52"/>
      <c r="AUA75" s="52"/>
      <c r="AUB75" s="52"/>
      <c r="AUC75" s="52"/>
      <c r="AUD75" s="52"/>
      <c r="AUE75" s="52"/>
      <c r="AUF75" s="52"/>
      <c r="AUG75" s="52"/>
      <c r="AUH75" s="52"/>
      <c r="AUI75" s="52"/>
      <c r="AUJ75" s="52"/>
      <c r="AUK75" s="52"/>
      <c r="AUL75" s="52"/>
      <c r="AUM75" s="52"/>
      <c r="AUN75" s="52"/>
      <c r="AUO75" s="52"/>
      <c r="AUP75" s="52"/>
      <c r="AUQ75" s="52"/>
      <c r="AUR75" s="52"/>
      <c r="AUS75" s="52"/>
      <c r="AUT75" s="52"/>
      <c r="AUU75" s="52"/>
      <c r="AUV75" s="52"/>
      <c r="AUW75" s="52"/>
      <c r="AUX75" s="52"/>
      <c r="AUY75" s="52"/>
      <c r="AUZ75" s="52"/>
      <c r="AVA75" s="52"/>
      <c r="AVB75" s="52"/>
      <c r="AVC75" s="52"/>
      <c r="AVD75" s="52"/>
      <c r="AVE75" s="52"/>
      <c r="AVF75" s="52"/>
      <c r="AVG75" s="52"/>
      <c r="AVH75" s="52"/>
      <c r="AVI75" s="52"/>
      <c r="AVJ75" s="52"/>
      <c r="AVK75" s="52"/>
      <c r="AVL75" s="52"/>
      <c r="AVM75" s="52"/>
      <c r="AVN75" s="52"/>
      <c r="AVO75" s="52"/>
      <c r="AVP75" s="52"/>
      <c r="AVQ75" s="52"/>
      <c r="AVR75" s="52"/>
      <c r="AVS75" s="52"/>
      <c r="AVT75" s="52"/>
      <c r="AVU75" s="52"/>
      <c r="AVV75" s="52"/>
      <c r="AVW75" s="52"/>
      <c r="AVX75" s="52"/>
      <c r="AVY75" s="52"/>
      <c r="AVZ75" s="52"/>
      <c r="AWA75" s="52"/>
      <c r="AWB75" s="52"/>
      <c r="AWC75" s="52"/>
      <c r="AWD75" s="52"/>
      <c r="AWE75" s="52"/>
      <c r="AWF75" s="52"/>
      <c r="AWG75" s="52"/>
      <c r="AWH75" s="52"/>
      <c r="AWI75" s="52"/>
      <c r="AWJ75" s="52"/>
      <c r="AWK75" s="52"/>
      <c r="AWL75" s="52"/>
      <c r="AWM75" s="52"/>
      <c r="AWN75" s="52"/>
      <c r="AWO75" s="52"/>
      <c r="AWP75" s="52"/>
      <c r="AWQ75" s="52"/>
      <c r="AWR75" s="52"/>
      <c r="AWS75" s="52"/>
      <c r="AWT75" s="52"/>
      <c r="AWU75" s="52"/>
      <c r="AWV75" s="52"/>
      <c r="AWW75" s="52"/>
      <c r="AWX75" s="52"/>
      <c r="AWY75" s="52"/>
      <c r="AWZ75" s="52"/>
      <c r="AXA75" s="52"/>
      <c r="AXB75" s="52"/>
      <c r="AXC75" s="52"/>
      <c r="AXD75" s="52"/>
      <c r="AXE75" s="52"/>
      <c r="AXF75" s="52"/>
      <c r="AXG75" s="52"/>
      <c r="AXH75" s="52"/>
      <c r="AXI75" s="52"/>
      <c r="AXJ75" s="52"/>
      <c r="AXK75" s="52"/>
      <c r="AXL75" s="52"/>
      <c r="AXM75" s="52"/>
      <c r="AXN75" s="52"/>
      <c r="AXO75" s="52"/>
      <c r="AXP75" s="52"/>
      <c r="AXQ75" s="52"/>
      <c r="AXR75" s="52"/>
      <c r="AXS75" s="52"/>
      <c r="AXT75" s="52"/>
      <c r="AXU75" s="52"/>
      <c r="AXV75" s="52"/>
      <c r="AXW75" s="52"/>
      <c r="AXX75" s="52"/>
      <c r="AXY75" s="52"/>
      <c r="AXZ75" s="52"/>
      <c r="AYA75" s="52"/>
      <c r="AYB75" s="52"/>
      <c r="AYC75" s="52"/>
      <c r="AYD75" s="52"/>
      <c r="AYE75" s="52"/>
      <c r="AYF75" s="52"/>
      <c r="AYG75" s="52"/>
      <c r="AYH75" s="52"/>
      <c r="AYI75" s="52"/>
      <c r="AYJ75" s="52"/>
      <c r="AYK75" s="52"/>
      <c r="AYL75" s="52"/>
      <c r="AYM75" s="52"/>
      <c r="AYN75" s="52"/>
      <c r="AYO75" s="52"/>
      <c r="AYP75" s="52"/>
      <c r="AYQ75" s="52"/>
      <c r="AYR75" s="52"/>
      <c r="AYS75" s="52"/>
      <c r="AYT75" s="52"/>
      <c r="AYU75" s="52"/>
      <c r="AYV75" s="52"/>
      <c r="AYW75" s="52"/>
      <c r="AYX75" s="52"/>
      <c r="AYY75" s="52"/>
      <c r="AYZ75" s="52"/>
      <c r="AZA75" s="52"/>
      <c r="AZB75" s="52"/>
      <c r="AZC75" s="52"/>
      <c r="AZD75" s="52"/>
      <c r="AZE75" s="52"/>
      <c r="AZF75" s="52"/>
      <c r="AZG75" s="52"/>
      <c r="AZH75" s="52"/>
      <c r="AZI75" s="52"/>
      <c r="AZJ75" s="52"/>
      <c r="AZK75" s="52"/>
      <c r="AZL75" s="52"/>
      <c r="AZM75" s="52"/>
      <c r="AZN75" s="52"/>
      <c r="AZO75" s="52"/>
      <c r="AZP75" s="52"/>
      <c r="AZQ75" s="52"/>
      <c r="AZR75" s="52"/>
      <c r="AZS75" s="52"/>
      <c r="AZT75" s="52"/>
      <c r="AZU75" s="52"/>
      <c r="AZV75" s="52"/>
      <c r="AZW75" s="52"/>
      <c r="AZX75" s="52"/>
      <c r="AZY75" s="52"/>
      <c r="AZZ75" s="52"/>
      <c r="BAA75" s="52"/>
      <c r="BAB75" s="52"/>
      <c r="BAC75" s="52"/>
      <c r="BAD75" s="52"/>
      <c r="BAE75" s="52"/>
      <c r="BAF75" s="52"/>
      <c r="BAG75" s="52"/>
      <c r="BAH75" s="52"/>
      <c r="BAI75" s="52"/>
      <c r="BAJ75" s="52"/>
      <c r="BAK75" s="52"/>
      <c r="BAL75" s="52"/>
      <c r="BAM75" s="52"/>
      <c r="BAN75" s="52"/>
      <c r="BAO75" s="52"/>
      <c r="BAP75" s="52"/>
      <c r="BAQ75" s="52"/>
      <c r="BAR75" s="52"/>
      <c r="BAS75" s="52"/>
      <c r="BAT75" s="52"/>
      <c r="BAU75" s="52"/>
      <c r="BAV75" s="52"/>
      <c r="BAW75" s="52"/>
      <c r="BAX75" s="52"/>
      <c r="BAY75" s="52"/>
      <c r="BAZ75" s="52"/>
      <c r="BBA75" s="52"/>
      <c r="BBB75" s="52"/>
      <c r="BBC75" s="52"/>
      <c r="BBD75" s="52"/>
      <c r="BBE75" s="52"/>
      <c r="BBF75" s="52"/>
      <c r="BBG75" s="52"/>
      <c r="BBH75" s="52"/>
      <c r="BBI75" s="52"/>
      <c r="BBJ75" s="52"/>
      <c r="BBK75" s="52"/>
      <c r="BBL75" s="52"/>
      <c r="BBM75" s="52"/>
      <c r="BBN75" s="52"/>
      <c r="BBO75" s="52"/>
      <c r="BBP75" s="52"/>
      <c r="BBQ75" s="52"/>
      <c r="BBR75" s="52"/>
      <c r="BBS75" s="52"/>
      <c r="BBT75" s="52"/>
      <c r="BBU75" s="52"/>
      <c r="BBV75" s="52"/>
      <c r="BBW75" s="52"/>
      <c r="BBX75" s="52"/>
      <c r="BBY75" s="52"/>
      <c r="BBZ75" s="52"/>
      <c r="BCA75" s="52"/>
      <c r="BCB75" s="52"/>
      <c r="BCC75" s="52"/>
      <c r="BCD75" s="52"/>
      <c r="BCE75" s="52"/>
      <c r="BCF75" s="52"/>
      <c r="BCG75" s="52"/>
      <c r="BCH75" s="52"/>
      <c r="BCI75" s="52"/>
      <c r="BCJ75" s="52"/>
      <c r="BCK75" s="52"/>
      <c r="BCL75" s="52"/>
      <c r="BCM75" s="52"/>
      <c r="BCN75" s="52"/>
      <c r="BCO75" s="52"/>
      <c r="BCP75" s="52"/>
      <c r="BCQ75" s="52"/>
      <c r="BCR75" s="52"/>
      <c r="BCS75" s="52"/>
      <c r="BCT75" s="52"/>
      <c r="BCU75" s="52"/>
      <c r="BCV75" s="52"/>
      <c r="BCW75" s="52"/>
      <c r="BCX75" s="52"/>
      <c r="BCY75" s="52"/>
      <c r="BCZ75" s="52"/>
      <c r="BDA75" s="52"/>
      <c r="BDB75" s="52"/>
      <c r="BDC75" s="52"/>
      <c r="BDD75" s="52"/>
      <c r="BDE75" s="52"/>
      <c r="BDF75" s="52"/>
      <c r="BDG75" s="52"/>
      <c r="BDH75" s="52"/>
      <c r="BDI75" s="52"/>
      <c r="BDJ75" s="52"/>
      <c r="BDK75" s="52"/>
      <c r="BDL75" s="52"/>
      <c r="BDM75" s="52"/>
      <c r="BDN75" s="52"/>
      <c r="BDO75" s="52"/>
      <c r="BDP75" s="52"/>
      <c r="BDQ75" s="52"/>
      <c r="BDR75" s="52"/>
      <c r="BDS75" s="52"/>
      <c r="BDT75" s="52"/>
      <c r="BDU75" s="52"/>
      <c r="BDV75" s="52"/>
      <c r="BDW75" s="52"/>
      <c r="BDX75" s="52"/>
      <c r="BDY75" s="52"/>
      <c r="BDZ75" s="52"/>
      <c r="BEA75" s="52"/>
      <c r="BEB75" s="52"/>
      <c r="BEC75" s="52"/>
      <c r="BED75" s="52"/>
      <c r="BEE75" s="52"/>
      <c r="BEF75" s="52"/>
      <c r="BEG75" s="52"/>
      <c r="BEH75" s="52"/>
      <c r="BEI75" s="52"/>
      <c r="BEJ75" s="52"/>
      <c r="BEK75" s="52"/>
      <c r="BEL75" s="52"/>
      <c r="BEM75" s="52"/>
      <c r="BEN75" s="52"/>
      <c r="BEO75" s="52"/>
      <c r="BEP75" s="52"/>
      <c r="BEQ75" s="52"/>
      <c r="BER75" s="52"/>
      <c r="BES75" s="52"/>
      <c r="BET75" s="52"/>
      <c r="BEU75" s="52"/>
      <c r="BEV75" s="52"/>
      <c r="BEW75" s="52"/>
      <c r="BEX75" s="52"/>
      <c r="BEY75" s="52"/>
      <c r="BEZ75" s="52"/>
      <c r="BFA75" s="52"/>
      <c r="BFB75" s="52"/>
      <c r="BFC75" s="52"/>
      <c r="BFD75" s="52"/>
      <c r="BFE75" s="52"/>
      <c r="BFF75" s="52"/>
      <c r="BFG75" s="52"/>
      <c r="BFH75" s="52"/>
      <c r="BFI75" s="52"/>
      <c r="BFJ75" s="52"/>
      <c r="BFK75" s="52"/>
      <c r="BFL75" s="52"/>
      <c r="BFM75" s="52"/>
      <c r="BFN75" s="52"/>
      <c r="BFO75" s="52"/>
      <c r="BFP75" s="52"/>
      <c r="BFQ75" s="52"/>
      <c r="BFR75" s="52"/>
      <c r="BFS75" s="52"/>
      <c r="BFT75" s="52"/>
      <c r="BFU75" s="52"/>
      <c r="BFV75" s="52"/>
      <c r="BFW75" s="52"/>
      <c r="BFX75" s="52"/>
      <c r="BFY75" s="52"/>
      <c r="BFZ75" s="52"/>
      <c r="BGA75" s="52"/>
      <c r="BGB75" s="52"/>
      <c r="BGC75" s="52"/>
      <c r="BGD75" s="52"/>
      <c r="BGE75" s="52"/>
      <c r="BGF75" s="52"/>
      <c r="BGG75" s="52"/>
      <c r="BGH75" s="52"/>
      <c r="BGI75" s="52"/>
      <c r="BGJ75" s="52"/>
      <c r="BGK75" s="52"/>
      <c r="BGL75" s="52"/>
      <c r="BGM75" s="52"/>
      <c r="BGN75" s="52"/>
      <c r="BGO75" s="52"/>
      <c r="BGP75" s="52"/>
      <c r="BGQ75" s="52"/>
      <c r="BGR75" s="52"/>
      <c r="BGS75" s="52"/>
      <c r="BGT75" s="52"/>
      <c r="BGU75" s="52"/>
      <c r="BGV75" s="52"/>
      <c r="BGW75" s="52"/>
      <c r="BGX75" s="52"/>
      <c r="BGY75" s="52"/>
      <c r="BGZ75" s="52"/>
      <c r="BHA75" s="52"/>
      <c r="BHB75" s="52"/>
      <c r="BHC75" s="52"/>
      <c r="BHD75" s="52"/>
      <c r="BHE75" s="52"/>
      <c r="BHF75" s="52"/>
      <c r="BHG75" s="52"/>
      <c r="BHH75" s="52"/>
      <c r="BHI75" s="52"/>
      <c r="BHJ75" s="52"/>
      <c r="BHK75" s="52"/>
      <c r="BHL75" s="52"/>
      <c r="BHM75" s="52"/>
      <c r="BHN75" s="52"/>
      <c r="BHO75" s="52"/>
      <c r="BHP75" s="52"/>
      <c r="BHQ75" s="52"/>
      <c r="BHR75" s="52"/>
      <c r="BHS75" s="52"/>
      <c r="BHT75" s="52"/>
      <c r="BHU75" s="52"/>
      <c r="BHV75" s="52"/>
      <c r="BHW75" s="52"/>
      <c r="BHX75" s="52"/>
      <c r="BHY75" s="52"/>
      <c r="BHZ75" s="52"/>
      <c r="BIA75" s="52"/>
      <c r="BIB75" s="52"/>
      <c r="BIC75" s="52"/>
      <c r="BID75" s="52"/>
      <c r="BIE75" s="52"/>
      <c r="BIF75" s="52"/>
      <c r="BIG75" s="52"/>
      <c r="BIH75" s="52"/>
      <c r="BII75" s="52"/>
      <c r="BIJ75" s="52"/>
      <c r="BIK75" s="52"/>
      <c r="BIL75" s="52"/>
      <c r="BIM75" s="52"/>
      <c r="BIN75" s="52"/>
      <c r="BIO75" s="52"/>
      <c r="BIP75" s="52"/>
      <c r="BIQ75" s="52"/>
      <c r="BIR75" s="52"/>
      <c r="BIS75" s="52"/>
      <c r="BIT75" s="52"/>
      <c r="BIU75" s="52"/>
      <c r="BIV75" s="52"/>
      <c r="BIW75" s="52"/>
      <c r="BIX75" s="52"/>
      <c r="BIY75" s="52"/>
      <c r="BIZ75" s="52"/>
      <c r="BJA75" s="52"/>
      <c r="BJB75" s="52"/>
      <c r="BJC75" s="52"/>
      <c r="BJD75" s="52"/>
      <c r="BJE75" s="52"/>
      <c r="BJF75" s="52"/>
      <c r="BJG75" s="52"/>
      <c r="BJH75" s="52"/>
      <c r="BJI75" s="52"/>
      <c r="BJJ75" s="52"/>
      <c r="BJK75" s="52"/>
      <c r="BJL75" s="52"/>
      <c r="BJM75" s="52"/>
      <c r="BJN75" s="52"/>
      <c r="BJO75" s="52"/>
      <c r="BJP75" s="52"/>
      <c r="BJQ75" s="52"/>
      <c r="BJR75" s="52"/>
      <c r="BJS75" s="52"/>
      <c r="BJT75" s="52"/>
      <c r="BJU75" s="52"/>
      <c r="BJV75" s="52"/>
      <c r="BJW75" s="52"/>
      <c r="BJX75" s="52"/>
      <c r="BJY75" s="52"/>
      <c r="BJZ75" s="52"/>
      <c r="BKA75" s="52"/>
      <c r="BKB75" s="52"/>
      <c r="BKC75" s="52"/>
      <c r="BKD75" s="52"/>
      <c r="BKE75" s="52"/>
      <c r="BKF75" s="52"/>
      <c r="BKG75" s="52"/>
      <c r="BKH75" s="52"/>
      <c r="BKI75" s="52"/>
      <c r="BKJ75" s="52"/>
      <c r="BKK75" s="52"/>
      <c r="BKL75" s="52"/>
      <c r="BKM75" s="52"/>
      <c r="BKN75" s="52"/>
      <c r="BKO75" s="52"/>
      <c r="BKP75" s="52"/>
      <c r="BKQ75" s="52"/>
      <c r="BKR75" s="52"/>
      <c r="BKS75" s="52"/>
      <c r="BKT75" s="52"/>
      <c r="BKU75" s="52"/>
      <c r="BKV75" s="52"/>
      <c r="BKW75" s="52"/>
      <c r="BKX75" s="52"/>
      <c r="BKY75" s="52"/>
      <c r="BKZ75" s="52"/>
      <c r="BLA75" s="52"/>
      <c r="BLB75" s="52"/>
      <c r="BLC75" s="52"/>
      <c r="BLD75" s="52"/>
      <c r="BLE75" s="52"/>
      <c r="BLF75" s="52"/>
      <c r="BLG75" s="52"/>
      <c r="BLH75" s="52"/>
      <c r="BLI75" s="52"/>
      <c r="BLJ75" s="52"/>
      <c r="BLK75" s="52"/>
      <c r="BLL75" s="52"/>
      <c r="BLM75" s="52"/>
      <c r="BLN75" s="52"/>
      <c r="BLO75" s="52"/>
      <c r="BLP75" s="52"/>
      <c r="BLQ75" s="52"/>
      <c r="BLR75" s="52"/>
      <c r="BLS75" s="52"/>
      <c r="BLT75" s="52"/>
      <c r="BLU75" s="52"/>
      <c r="BLV75" s="52"/>
      <c r="BLW75" s="52"/>
      <c r="BLX75" s="52"/>
      <c r="BLY75" s="52"/>
      <c r="BLZ75" s="52"/>
      <c r="BMA75" s="52"/>
      <c r="BMB75" s="52"/>
      <c r="BMC75" s="52"/>
      <c r="BMD75" s="52"/>
      <c r="BME75" s="52"/>
      <c r="BMF75" s="52"/>
      <c r="BMG75" s="52"/>
      <c r="BMH75" s="52"/>
      <c r="BMI75" s="52"/>
      <c r="BMJ75" s="52"/>
      <c r="BMK75" s="52"/>
      <c r="BML75" s="52"/>
      <c r="BMM75" s="52"/>
      <c r="BMN75" s="52"/>
      <c r="BMO75" s="52"/>
      <c r="BMP75" s="52"/>
      <c r="BMQ75" s="52"/>
      <c r="BMR75" s="52"/>
      <c r="BMS75" s="52"/>
      <c r="BMT75" s="52"/>
      <c r="BMU75" s="52"/>
      <c r="BMV75" s="52"/>
      <c r="BMW75" s="52"/>
      <c r="BMX75" s="52"/>
      <c r="BMY75" s="52"/>
      <c r="BMZ75" s="52"/>
      <c r="BNA75" s="52"/>
      <c r="BNB75" s="52"/>
      <c r="BNC75" s="52"/>
      <c r="BND75" s="52"/>
      <c r="BNE75" s="52"/>
      <c r="BNF75" s="52"/>
      <c r="BNG75" s="52"/>
      <c r="BNH75" s="52"/>
      <c r="BNI75" s="52"/>
      <c r="BNJ75" s="52"/>
      <c r="BNK75" s="52"/>
      <c r="BNL75" s="52"/>
      <c r="BNM75" s="52"/>
      <c r="BNN75" s="52"/>
      <c r="BNO75" s="52"/>
      <c r="BNP75" s="52"/>
      <c r="BNQ75" s="52"/>
      <c r="BNR75" s="52"/>
      <c r="BNS75" s="52"/>
      <c r="BNT75" s="52"/>
      <c r="BNU75" s="52"/>
      <c r="BNV75" s="52"/>
      <c r="BNW75" s="52"/>
      <c r="BNX75" s="52"/>
      <c r="BNY75" s="52"/>
      <c r="BNZ75" s="52"/>
      <c r="BOA75" s="52"/>
      <c r="BOB75" s="52"/>
      <c r="BOC75" s="52"/>
      <c r="BOD75" s="52"/>
      <c r="BOE75" s="52"/>
      <c r="BOF75" s="52"/>
      <c r="BOG75" s="52"/>
      <c r="BOH75" s="52"/>
      <c r="BOI75" s="52"/>
      <c r="BOJ75" s="52"/>
      <c r="BOK75" s="52"/>
      <c r="BOL75" s="52"/>
      <c r="BOM75" s="52"/>
      <c r="BON75" s="52"/>
      <c r="BOO75" s="52"/>
      <c r="BOP75" s="52"/>
      <c r="BOQ75" s="52"/>
    </row>
    <row r="76" spans="1:1759" s="25" customFormat="1" ht="35.450000000000003" customHeight="1" x14ac:dyDescent="0.2">
      <c r="A76" s="7"/>
      <c r="B76" s="7"/>
      <c r="C76" s="62"/>
      <c r="D76" s="19"/>
      <c r="E76" s="27" t="s">
        <v>84</v>
      </c>
      <c r="F76" s="12" t="s">
        <v>42</v>
      </c>
      <c r="G76" s="17">
        <v>11552867</v>
      </c>
      <c r="H76" s="12">
        <v>300000</v>
      </c>
      <c r="I76" s="12">
        <v>-3329</v>
      </c>
      <c r="J76" s="12">
        <f>I76+H76</f>
        <v>296671</v>
      </c>
      <c r="K76" s="6">
        <v>2.6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  <c r="JN76" s="52"/>
      <c r="JO76" s="52"/>
      <c r="JP76" s="52"/>
      <c r="JQ76" s="52"/>
      <c r="JR76" s="52"/>
      <c r="JS76" s="52"/>
      <c r="JT76" s="52"/>
      <c r="JU76" s="52"/>
      <c r="JV76" s="52"/>
      <c r="JW76" s="52"/>
      <c r="JX76" s="52"/>
      <c r="JY76" s="52"/>
      <c r="JZ76" s="52"/>
      <c r="KA76" s="52"/>
      <c r="KB76" s="52"/>
      <c r="KC76" s="52"/>
      <c r="KD76" s="52"/>
      <c r="KE76" s="52"/>
      <c r="KF76" s="52"/>
      <c r="KG76" s="52"/>
      <c r="KH76" s="52"/>
      <c r="KI76" s="52"/>
      <c r="KJ76" s="52"/>
      <c r="KK76" s="52"/>
      <c r="KL76" s="52"/>
      <c r="KM76" s="52"/>
      <c r="KN76" s="52"/>
      <c r="KO76" s="52"/>
      <c r="KP76" s="52"/>
      <c r="KQ76" s="52"/>
      <c r="KR76" s="52"/>
      <c r="KS76" s="52"/>
      <c r="KT76" s="52"/>
      <c r="KU76" s="52"/>
      <c r="KV76" s="52"/>
      <c r="KW76" s="52"/>
      <c r="KX76" s="52"/>
      <c r="KY76" s="52"/>
      <c r="KZ76" s="52"/>
      <c r="LA76" s="52"/>
      <c r="LB76" s="52"/>
      <c r="LC76" s="52"/>
      <c r="LD76" s="52"/>
      <c r="LE76" s="52"/>
      <c r="LF76" s="52"/>
      <c r="LG76" s="52"/>
      <c r="LH76" s="52"/>
      <c r="LI76" s="52"/>
      <c r="LJ76" s="52"/>
      <c r="LK76" s="52"/>
      <c r="LL76" s="52"/>
      <c r="LM76" s="52"/>
      <c r="LN76" s="52"/>
      <c r="LO76" s="52"/>
      <c r="LP76" s="52"/>
      <c r="LQ76" s="52"/>
      <c r="LR76" s="52"/>
      <c r="LS76" s="52"/>
      <c r="LT76" s="52"/>
      <c r="LU76" s="52"/>
      <c r="LV76" s="52"/>
      <c r="LW76" s="52"/>
      <c r="LX76" s="52"/>
      <c r="LY76" s="52"/>
      <c r="LZ76" s="52"/>
      <c r="MA76" s="52"/>
      <c r="MB76" s="52"/>
      <c r="MC76" s="52"/>
      <c r="MD76" s="52"/>
      <c r="ME76" s="52"/>
      <c r="MF76" s="52"/>
      <c r="MG76" s="52"/>
      <c r="MH76" s="52"/>
      <c r="MI76" s="52"/>
      <c r="MJ76" s="52"/>
      <c r="MK76" s="52"/>
      <c r="ML76" s="52"/>
      <c r="MM76" s="52"/>
      <c r="MN76" s="52"/>
      <c r="MO76" s="52"/>
      <c r="MP76" s="52"/>
      <c r="MQ76" s="52"/>
      <c r="MR76" s="52"/>
      <c r="MS76" s="52"/>
      <c r="MT76" s="52"/>
      <c r="MU76" s="52"/>
      <c r="MV76" s="52"/>
      <c r="MW76" s="52"/>
      <c r="MX76" s="52"/>
      <c r="MY76" s="52"/>
      <c r="MZ76" s="52"/>
      <c r="NA76" s="52"/>
      <c r="NB76" s="52"/>
      <c r="NC76" s="52"/>
      <c r="ND76" s="52"/>
      <c r="NE76" s="52"/>
      <c r="NF76" s="52"/>
      <c r="NG76" s="52"/>
      <c r="NH76" s="52"/>
      <c r="NI76" s="52"/>
      <c r="NJ76" s="52"/>
      <c r="NK76" s="52"/>
      <c r="NL76" s="52"/>
      <c r="NM76" s="52"/>
      <c r="NN76" s="52"/>
      <c r="NO76" s="52"/>
      <c r="NP76" s="52"/>
      <c r="NQ76" s="52"/>
      <c r="NR76" s="52"/>
      <c r="NS76" s="52"/>
      <c r="NT76" s="52"/>
      <c r="NU76" s="52"/>
      <c r="NV76" s="52"/>
      <c r="NW76" s="52"/>
      <c r="NX76" s="52"/>
      <c r="NY76" s="52"/>
      <c r="NZ76" s="52"/>
      <c r="OA76" s="52"/>
      <c r="OB76" s="52"/>
      <c r="OC76" s="52"/>
      <c r="OD76" s="52"/>
      <c r="OE76" s="52"/>
      <c r="OF76" s="52"/>
      <c r="OG76" s="52"/>
      <c r="OH76" s="52"/>
      <c r="OI76" s="52"/>
      <c r="OJ76" s="52"/>
      <c r="OK76" s="52"/>
      <c r="OL76" s="52"/>
      <c r="OM76" s="52"/>
      <c r="ON76" s="52"/>
      <c r="OO76" s="52"/>
      <c r="OP76" s="52"/>
      <c r="OQ76" s="52"/>
      <c r="OR76" s="52"/>
      <c r="OS76" s="52"/>
      <c r="OT76" s="52"/>
      <c r="OU76" s="52"/>
      <c r="OV76" s="52"/>
      <c r="OW76" s="52"/>
      <c r="OX76" s="52"/>
      <c r="OY76" s="52"/>
      <c r="OZ76" s="52"/>
      <c r="PA76" s="52"/>
      <c r="PB76" s="52"/>
      <c r="PC76" s="52"/>
      <c r="PD76" s="52"/>
      <c r="PE76" s="52"/>
      <c r="PF76" s="52"/>
      <c r="PG76" s="52"/>
      <c r="PH76" s="52"/>
      <c r="PI76" s="52"/>
      <c r="PJ76" s="52"/>
      <c r="PK76" s="52"/>
      <c r="PL76" s="52"/>
      <c r="PM76" s="52"/>
      <c r="PN76" s="52"/>
      <c r="PO76" s="52"/>
      <c r="PP76" s="52"/>
      <c r="PQ76" s="52"/>
      <c r="PR76" s="52"/>
      <c r="PS76" s="52"/>
      <c r="PT76" s="52"/>
      <c r="PU76" s="52"/>
      <c r="PV76" s="52"/>
      <c r="PW76" s="52"/>
      <c r="PX76" s="52"/>
      <c r="PY76" s="52"/>
      <c r="PZ76" s="52"/>
      <c r="QA76" s="52"/>
      <c r="QB76" s="52"/>
      <c r="QC76" s="52"/>
      <c r="QD76" s="52"/>
      <c r="QE76" s="52"/>
      <c r="QF76" s="52"/>
      <c r="QG76" s="52"/>
      <c r="QH76" s="52"/>
      <c r="QI76" s="52"/>
      <c r="QJ76" s="52"/>
      <c r="QK76" s="52"/>
      <c r="QL76" s="52"/>
      <c r="QM76" s="52"/>
      <c r="QN76" s="52"/>
      <c r="QO76" s="52"/>
      <c r="QP76" s="52"/>
      <c r="QQ76" s="52"/>
      <c r="QR76" s="52"/>
      <c r="QS76" s="52"/>
      <c r="QT76" s="52"/>
      <c r="QU76" s="52"/>
      <c r="QV76" s="52"/>
      <c r="QW76" s="52"/>
      <c r="QX76" s="52"/>
      <c r="QY76" s="52"/>
      <c r="QZ76" s="52"/>
      <c r="RA76" s="52"/>
      <c r="RB76" s="52"/>
      <c r="RC76" s="52"/>
      <c r="RD76" s="52"/>
      <c r="RE76" s="52"/>
      <c r="RF76" s="52"/>
      <c r="RG76" s="52"/>
      <c r="RH76" s="52"/>
      <c r="RI76" s="52"/>
      <c r="RJ76" s="52"/>
      <c r="RK76" s="52"/>
      <c r="RL76" s="52"/>
      <c r="RM76" s="52"/>
      <c r="RN76" s="52"/>
      <c r="RO76" s="52"/>
      <c r="RP76" s="52"/>
      <c r="RQ76" s="52"/>
      <c r="RR76" s="52"/>
      <c r="RS76" s="52"/>
      <c r="RT76" s="52"/>
      <c r="RU76" s="52"/>
      <c r="RV76" s="52"/>
      <c r="RW76" s="52"/>
      <c r="RX76" s="52"/>
      <c r="RY76" s="52"/>
      <c r="RZ76" s="52"/>
      <c r="SA76" s="52"/>
      <c r="SB76" s="52"/>
      <c r="SC76" s="52"/>
      <c r="SD76" s="52"/>
      <c r="SE76" s="52"/>
      <c r="SF76" s="52"/>
      <c r="SG76" s="52"/>
      <c r="SH76" s="52"/>
      <c r="SI76" s="52"/>
      <c r="SJ76" s="52"/>
      <c r="SK76" s="52"/>
      <c r="SL76" s="52"/>
      <c r="SM76" s="52"/>
      <c r="SN76" s="52"/>
      <c r="SO76" s="52"/>
      <c r="SP76" s="52"/>
      <c r="SQ76" s="52"/>
      <c r="SR76" s="52"/>
      <c r="SS76" s="52"/>
      <c r="ST76" s="52"/>
      <c r="SU76" s="52"/>
      <c r="SV76" s="52"/>
      <c r="SW76" s="52"/>
      <c r="SX76" s="52"/>
      <c r="SY76" s="52"/>
      <c r="SZ76" s="52"/>
      <c r="TA76" s="52"/>
      <c r="TB76" s="52"/>
      <c r="TC76" s="52"/>
      <c r="TD76" s="52"/>
      <c r="TE76" s="52"/>
      <c r="TF76" s="52"/>
      <c r="TG76" s="52"/>
      <c r="TH76" s="52"/>
      <c r="TI76" s="52"/>
      <c r="TJ76" s="52"/>
      <c r="TK76" s="52"/>
      <c r="TL76" s="52"/>
      <c r="TM76" s="52"/>
      <c r="TN76" s="52"/>
      <c r="TO76" s="52"/>
      <c r="TP76" s="52"/>
      <c r="TQ76" s="52"/>
      <c r="TR76" s="52"/>
      <c r="TS76" s="52"/>
      <c r="TT76" s="52"/>
      <c r="TU76" s="52"/>
      <c r="TV76" s="52"/>
      <c r="TW76" s="52"/>
      <c r="TX76" s="52"/>
      <c r="TY76" s="52"/>
      <c r="TZ76" s="52"/>
      <c r="UA76" s="52"/>
      <c r="UB76" s="52"/>
      <c r="UC76" s="52"/>
      <c r="UD76" s="52"/>
      <c r="UE76" s="52"/>
      <c r="UF76" s="52"/>
      <c r="UG76" s="52"/>
      <c r="UH76" s="52"/>
      <c r="UI76" s="52"/>
      <c r="UJ76" s="52"/>
      <c r="UK76" s="52"/>
      <c r="UL76" s="52"/>
      <c r="UM76" s="52"/>
      <c r="UN76" s="52"/>
      <c r="UO76" s="52"/>
      <c r="UP76" s="52"/>
      <c r="UQ76" s="52"/>
      <c r="UR76" s="52"/>
      <c r="US76" s="52"/>
      <c r="UT76" s="52"/>
      <c r="UU76" s="52"/>
      <c r="UV76" s="52"/>
      <c r="UW76" s="52"/>
      <c r="UX76" s="52"/>
      <c r="UY76" s="52"/>
      <c r="UZ76" s="52"/>
      <c r="VA76" s="52"/>
      <c r="VB76" s="52"/>
      <c r="VC76" s="52"/>
      <c r="VD76" s="52"/>
      <c r="VE76" s="52"/>
      <c r="VF76" s="52"/>
      <c r="VG76" s="52"/>
      <c r="VH76" s="52"/>
      <c r="VI76" s="52"/>
      <c r="VJ76" s="52"/>
      <c r="VK76" s="52"/>
      <c r="VL76" s="52"/>
      <c r="VM76" s="52"/>
      <c r="VN76" s="52"/>
      <c r="VO76" s="52"/>
      <c r="VP76" s="52"/>
      <c r="VQ76" s="52"/>
      <c r="VR76" s="52"/>
      <c r="VS76" s="52"/>
      <c r="VT76" s="52"/>
      <c r="VU76" s="52"/>
      <c r="VV76" s="52"/>
      <c r="VW76" s="52"/>
      <c r="VX76" s="52"/>
      <c r="VY76" s="52"/>
      <c r="VZ76" s="52"/>
      <c r="WA76" s="52"/>
      <c r="WB76" s="52"/>
      <c r="WC76" s="52"/>
      <c r="WD76" s="52"/>
      <c r="WE76" s="52"/>
      <c r="WF76" s="52"/>
      <c r="WG76" s="52"/>
      <c r="WH76" s="52"/>
      <c r="WI76" s="52"/>
      <c r="WJ76" s="52"/>
      <c r="WK76" s="52"/>
      <c r="WL76" s="52"/>
      <c r="WM76" s="52"/>
      <c r="WN76" s="52"/>
      <c r="WO76" s="52"/>
      <c r="WP76" s="52"/>
      <c r="WQ76" s="52"/>
      <c r="WR76" s="52"/>
      <c r="WS76" s="52"/>
      <c r="WT76" s="52"/>
      <c r="WU76" s="52"/>
      <c r="WV76" s="52"/>
      <c r="WW76" s="52"/>
      <c r="WX76" s="52"/>
      <c r="WY76" s="52"/>
      <c r="WZ76" s="52"/>
      <c r="XA76" s="52"/>
      <c r="XB76" s="52"/>
      <c r="XC76" s="52"/>
      <c r="XD76" s="52"/>
      <c r="XE76" s="52"/>
      <c r="XF76" s="52"/>
      <c r="XG76" s="52"/>
      <c r="XH76" s="52"/>
      <c r="XI76" s="52"/>
      <c r="XJ76" s="52"/>
      <c r="XK76" s="52"/>
      <c r="XL76" s="52"/>
      <c r="XM76" s="52"/>
      <c r="XN76" s="52"/>
      <c r="XO76" s="52"/>
      <c r="XP76" s="52"/>
      <c r="XQ76" s="52"/>
      <c r="XR76" s="52"/>
      <c r="XS76" s="52"/>
      <c r="XT76" s="52"/>
      <c r="XU76" s="52"/>
      <c r="XV76" s="52"/>
      <c r="XW76" s="52"/>
      <c r="XX76" s="52"/>
      <c r="XY76" s="52"/>
      <c r="XZ76" s="52"/>
      <c r="YA76" s="52"/>
      <c r="YB76" s="52"/>
      <c r="YC76" s="52"/>
      <c r="YD76" s="52"/>
      <c r="YE76" s="52"/>
      <c r="YF76" s="52"/>
      <c r="YG76" s="52"/>
      <c r="YH76" s="52"/>
      <c r="YI76" s="52"/>
      <c r="YJ76" s="52"/>
      <c r="YK76" s="52"/>
      <c r="YL76" s="52"/>
      <c r="YM76" s="52"/>
      <c r="YN76" s="52"/>
      <c r="YO76" s="52"/>
      <c r="YP76" s="52"/>
      <c r="YQ76" s="52"/>
      <c r="YR76" s="52"/>
      <c r="YS76" s="52"/>
      <c r="YT76" s="52"/>
      <c r="YU76" s="52"/>
      <c r="YV76" s="52"/>
      <c r="YW76" s="52"/>
      <c r="YX76" s="52"/>
      <c r="YY76" s="52"/>
      <c r="YZ76" s="52"/>
      <c r="ZA76" s="52"/>
      <c r="ZB76" s="52"/>
      <c r="ZC76" s="52"/>
      <c r="ZD76" s="52"/>
      <c r="ZE76" s="52"/>
      <c r="ZF76" s="52"/>
      <c r="ZG76" s="52"/>
      <c r="ZH76" s="52"/>
      <c r="ZI76" s="52"/>
      <c r="ZJ76" s="52"/>
      <c r="ZK76" s="52"/>
      <c r="ZL76" s="52"/>
      <c r="ZM76" s="52"/>
      <c r="ZN76" s="52"/>
      <c r="ZO76" s="52"/>
      <c r="ZP76" s="52"/>
      <c r="ZQ76" s="52"/>
      <c r="ZR76" s="52"/>
      <c r="ZS76" s="52"/>
      <c r="ZT76" s="52"/>
      <c r="ZU76" s="52"/>
      <c r="ZV76" s="52"/>
      <c r="ZW76" s="52"/>
      <c r="ZX76" s="52"/>
      <c r="ZY76" s="52"/>
      <c r="ZZ76" s="52"/>
      <c r="AAA76" s="52"/>
      <c r="AAB76" s="52"/>
      <c r="AAC76" s="52"/>
      <c r="AAD76" s="52"/>
      <c r="AAE76" s="52"/>
      <c r="AAF76" s="52"/>
      <c r="AAG76" s="52"/>
      <c r="AAH76" s="52"/>
      <c r="AAI76" s="52"/>
      <c r="AAJ76" s="52"/>
      <c r="AAK76" s="52"/>
      <c r="AAL76" s="52"/>
      <c r="AAM76" s="52"/>
      <c r="AAN76" s="52"/>
      <c r="AAO76" s="52"/>
      <c r="AAP76" s="52"/>
      <c r="AAQ76" s="52"/>
      <c r="AAR76" s="52"/>
      <c r="AAS76" s="52"/>
      <c r="AAT76" s="52"/>
      <c r="AAU76" s="52"/>
      <c r="AAV76" s="52"/>
      <c r="AAW76" s="52"/>
      <c r="AAX76" s="52"/>
      <c r="AAY76" s="52"/>
      <c r="AAZ76" s="52"/>
      <c r="ABA76" s="52"/>
      <c r="ABB76" s="52"/>
      <c r="ABC76" s="52"/>
      <c r="ABD76" s="52"/>
      <c r="ABE76" s="52"/>
      <c r="ABF76" s="52"/>
      <c r="ABG76" s="52"/>
      <c r="ABH76" s="52"/>
      <c r="ABI76" s="52"/>
      <c r="ABJ76" s="52"/>
      <c r="ABK76" s="52"/>
      <c r="ABL76" s="52"/>
      <c r="ABM76" s="52"/>
      <c r="ABN76" s="52"/>
      <c r="ABO76" s="52"/>
      <c r="ABP76" s="52"/>
      <c r="ABQ76" s="52"/>
      <c r="ABR76" s="52"/>
      <c r="ABS76" s="52"/>
      <c r="ABT76" s="52"/>
      <c r="ABU76" s="52"/>
      <c r="ABV76" s="52"/>
      <c r="ABW76" s="52"/>
      <c r="ABX76" s="52"/>
      <c r="ABY76" s="52"/>
      <c r="ABZ76" s="52"/>
      <c r="ACA76" s="52"/>
      <c r="ACB76" s="52"/>
      <c r="ACC76" s="52"/>
      <c r="ACD76" s="52"/>
      <c r="ACE76" s="52"/>
      <c r="ACF76" s="52"/>
      <c r="ACG76" s="52"/>
      <c r="ACH76" s="52"/>
      <c r="ACI76" s="52"/>
      <c r="ACJ76" s="52"/>
      <c r="ACK76" s="52"/>
      <c r="ACL76" s="52"/>
      <c r="ACM76" s="52"/>
      <c r="ACN76" s="52"/>
      <c r="ACO76" s="52"/>
      <c r="ACP76" s="52"/>
      <c r="ACQ76" s="52"/>
      <c r="ACR76" s="52"/>
      <c r="ACS76" s="52"/>
      <c r="ACT76" s="52"/>
      <c r="ACU76" s="52"/>
      <c r="ACV76" s="52"/>
      <c r="ACW76" s="52"/>
      <c r="ACX76" s="52"/>
      <c r="ACY76" s="52"/>
      <c r="ACZ76" s="52"/>
      <c r="ADA76" s="52"/>
      <c r="ADB76" s="52"/>
      <c r="ADC76" s="52"/>
      <c r="ADD76" s="52"/>
      <c r="ADE76" s="52"/>
      <c r="ADF76" s="52"/>
      <c r="ADG76" s="52"/>
      <c r="ADH76" s="52"/>
      <c r="ADI76" s="52"/>
      <c r="ADJ76" s="52"/>
      <c r="ADK76" s="52"/>
      <c r="ADL76" s="52"/>
      <c r="ADM76" s="52"/>
      <c r="ADN76" s="52"/>
      <c r="ADO76" s="52"/>
      <c r="ADP76" s="52"/>
      <c r="ADQ76" s="52"/>
      <c r="ADR76" s="52"/>
      <c r="ADS76" s="52"/>
      <c r="ADT76" s="52"/>
      <c r="ADU76" s="52"/>
      <c r="ADV76" s="52"/>
      <c r="ADW76" s="52"/>
      <c r="ADX76" s="52"/>
      <c r="ADY76" s="52"/>
      <c r="ADZ76" s="52"/>
      <c r="AEA76" s="52"/>
      <c r="AEB76" s="52"/>
      <c r="AEC76" s="52"/>
      <c r="AED76" s="52"/>
      <c r="AEE76" s="52"/>
      <c r="AEF76" s="52"/>
      <c r="AEG76" s="52"/>
      <c r="AEH76" s="52"/>
      <c r="AEI76" s="52"/>
      <c r="AEJ76" s="52"/>
      <c r="AEK76" s="52"/>
      <c r="AEL76" s="52"/>
      <c r="AEM76" s="52"/>
      <c r="AEN76" s="52"/>
      <c r="AEO76" s="52"/>
      <c r="AEP76" s="52"/>
      <c r="AEQ76" s="52"/>
      <c r="AER76" s="52"/>
      <c r="AES76" s="52"/>
      <c r="AET76" s="52"/>
      <c r="AEU76" s="52"/>
      <c r="AEV76" s="52"/>
      <c r="AEW76" s="52"/>
      <c r="AEX76" s="52"/>
      <c r="AEY76" s="52"/>
      <c r="AEZ76" s="52"/>
      <c r="AFA76" s="52"/>
      <c r="AFB76" s="52"/>
      <c r="AFC76" s="52"/>
      <c r="AFD76" s="52"/>
      <c r="AFE76" s="52"/>
      <c r="AFF76" s="52"/>
      <c r="AFG76" s="52"/>
      <c r="AFH76" s="52"/>
      <c r="AFI76" s="52"/>
      <c r="AFJ76" s="52"/>
      <c r="AFK76" s="52"/>
      <c r="AFL76" s="52"/>
      <c r="AFM76" s="52"/>
      <c r="AFN76" s="52"/>
      <c r="AFO76" s="52"/>
      <c r="AFP76" s="52"/>
      <c r="AFQ76" s="52"/>
      <c r="AFR76" s="52"/>
      <c r="AFS76" s="52"/>
      <c r="AFT76" s="52"/>
      <c r="AFU76" s="52"/>
      <c r="AFV76" s="52"/>
      <c r="AFW76" s="52"/>
      <c r="AFX76" s="52"/>
      <c r="AFY76" s="52"/>
      <c r="AFZ76" s="52"/>
      <c r="AGA76" s="52"/>
      <c r="AGB76" s="52"/>
      <c r="AGC76" s="52"/>
      <c r="AGD76" s="52"/>
      <c r="AGE76" s="52"/>
      <c r="AGF76" s="52"/>
      <c r="AGG76" s="52"/>
      <c r="AGH76" s="52"/>
      <c r="AGI76" s="52"/>
      <c r="AGJ76" s="52"/>
      <c r="AGK76" s="52"/>
      <c r="AGL76" s="52"/>
      <c r="AGM76" s="52"/>
      <c r="AGN76" s="52"/>
      <c r="AGO76" s="52"/>
      <c r="AGP76" s="52"/>
      <c r="AGQ76" s="52"/>
      <c r="AGR76" s="52"/>
      <c r="AGS76" s="52"/>
      <c r="AGT76" s="52"/>
      <c r="AGU76" s="52"/>
      <c r="AGV76" s="52"/>
      <c r="AGW76" s="52"/>
      <c r="AGX76" s="52"/>
      <c r="AGY76" s="52"/>
      <c r="AGZ76" s="52"/>
      <c r="AHA76" s="52"/>
      <c r="AHB76" s="52"/>
      <c r="AHC76" s="52"/>
      <c r="AHD76" s="52"/>
      <c r="AHE76" s="52"/>
      <c r="AHF76" s="52"/>
      <c r="AHG76" s="52"/>
      <c r="AHH76" s="52"/>
      <c r="AHI76" s="52"/>
      <c r="AHJ76" s="52"/>
      <c r="AHK76" s="52"/>
      <c r="AHL76" s="52"/>
      <c r="AHM76" s="52"/>
      <c r="AHN76" s="52"/>
      <c r="AHO76" s="52"/>
      <c r="AHP76" s="52"/>
      <c r="AHQ76" s="52"/>
      <c r="AHR76" s="52"/>
      <c r="AHS76" s="52"/>
      <c r="AHT76" s="52"/>
      <c r="AHU76" s="52"/>
      <c r="AHV76" s="52"/>
      <c r="AHW76" s="52"/>
      <c r="AHX76" s="52"/>
      <c r="AHY76" s="52"/>
      <c r="AHZ76" s="52"/>
      <c r="AIA76" s="52"/>
      <c r="AIB76" s="52"/>
      <c r="AIC76" s="52"/>
      <c r="AID76" s="52"/>
      <c r="AIE76" s="52"/>
      <c r="AIF76" s="52"/>
      <c r="AIG76" s="52"/>
      <c r="AIH76" s="52"/>
      <c r="AII76" s="52"/>
      <c r="AIJ76" s="52"/>
      <c r="AIK76" s="52"/>
      <c r="AIL76" s="52"/>
      <c r="AIM76" s="52"/>
      <c r="AIN76" s="52"/>
      <c r="AIO76" s="52"/>
      <c r="AIP76" s="52"/>
      <c r="AIQ76" s="52"/>
      <c r="AIR76" s="52"/>
      <c r="AIS76" s="52"/>
      <c r="AIT76" s="52"/>
      <c r="AIU76" s="52"/>
      <c r="AIV76" s="52"/>
      <c r="AIW76" s="52"/>
      <c r="AIX76" s="52"/>
      <c r="AIY76" s="52"/>
      <c r="AIZ76" s="52"/>
      <c r="AJA76" s="52"/>
      <c r="AJB76" s="52"/>
      <c r="AJC76" s="52"/>
      <c r="AJD76" s="52"/>
      <c r="AJE76" s="52"/>
      <c r="AJF76" s="52"/>
      <c r="AJG76" s="52"/>
      <c r="AJH76" s="52"/>
      <c r="AJI76" s="52"/>
      <c r="AJJ76" s="52"/>
      <c r="AJK76" s="52"/>
      <c r="AJL76" s="52"/>
      <c r="AJM76" s="52"/>
      <c r="AJN76" s="52"/>
      <c r="AJO76" s="52"/>
      <c r="AJP76" s="52"/>
      <c r="AJQ76" s="52"/>
      <c r="AJR76" s="52"/>
      <c r="AJS76" s="52"/>
      <c r="AJT76" s="52"/>
      <c r="AJU76" s="52"/>
      <c r="AJV76" s="52"/>
      <c r="AJW76" s="52"/>
      <c r="AJX76" s="52"/>
      <c r="AJY76" s="52"/>
      <c r="AJZ76" s="52"/>
      <c r="AKA76" s="52"/>
      <c r="AKB76" s="52"/>
      <c r="AKC76" s="52"/>
      <c r="AKD76" s="52"/>
      <c r="AKE76" s="52"/>
      <c r="AKF76" s="52"/>
      <c r="AKG76" s="52"/>
      <c r="AKH76" s="52"/>
      <c r="AKI76" s="52"/>
      <c r="AKJ76" s="52"/>
      <c r="AKK76" s="52"/>
      <c r="AKL76" s="52"/>
      <c r="AKM76" s="52"/>
      <c r="AKN76" s="52"/>
      <c r="AKO76" s="52"/>
      <c r="AKP76" s="52"/>
      <c r="AKQ76" s="52"/>
      <c r="AKR76" s="52"/>
      <c r="AKS76" s="52"/>
      <c r="AKT76" s="52"/>
      <c r="AKU76" s="52"/>
      <c r="AKV76" s="52"/>
      <c r="AKW76" s="52"/>
      <c r="AKX76" s="52"/>
      <c r="AKY76" s="52"/>
      <c r="AKZ76" s="52"/>
      <c r="ALA76" s="52"/>
      <c r="ALB76" s="52"/>
      <c r="ALC76" s="52"/>
      <c r="ALD76" s="52"/>
      <c r="ALE76" s="52"/>
      <c r="ALF76" s="52"/>
      <c r="ALG76" s="52"/>
      <c r="ALH76" s="52"/>
      <c r="ALI76" s="52"/>
      <c r="ALJ76" s="52"/>
      <c r="ALK76" s="52"/>
      <c r="ALL76" s="52"/>
      <c r="ALM76" s="52"/>
      <c r="ALN76" s="52"/>
      <c r="ALO76" s="52"/>
      <c r="ALP76" s="52"/>
      <c r="ALQ76" s="52"/>
      <c r="ALR76" s="52"/>
      <c r="ALS76" s="52"/>
      <c r="ALT76" s="52"/>
      <c r="ALU76" s="52"/>
      <c r="ALV76" s="52"/>
      <c r="ALW76" s="52"/>
      <c r="ALX76" s="52"/>
      <c r="ALY76" s="52"/>
      <c r="ALZ76" s="52"/>
      <c r="AMA76" s="52"/>
      <c r="AMB76" s="52"/>
      <c r="AMC76" s="52"/>
      <c r="AMD76" s="52"/>
      <c r="AME76" s="52"/>
      <c r="AMF76" s="52"/>
      <c r="AMG76" s="52"/>
      <c r="AMH76" s="52"/>
      <c r="AMI76" s="52"/>
      <c r="AMJ76" s="52"/>
      <c r="AMK76" s="52"/>
      <c r="AML76" s="52"/>
      <c r="AMM76" s="52"/>
      <c r="AMN76" s="52"/>
      <c r="AMO76" s="52"/>
      <c r="AMP76" s="52"/>
      <c r="AMQ76" s="52"/>
      <c r="AMR76" s="52"/>
      <c r="AMS76" s="52"/>
      <c r="AMT76" s="52"/>
      <c r="AMU76" s="52"/>
      <c r="AMV76" s="52"/>
      <c r="AMW76" s="52"/>
      <c r="AMX76" s="52"/>
      <c r="AMY76" s="52"/>
      <c r="AMZ76" s="52"/>
      <c r="ANA76" s="52"/>
      <c r="ANB76" s="52"/>
      <c r="ANC76" s="52"/>
      <c r="AND76" s="52"/>
      <c r="ANE76" s="52"/>
      <c r="ANF76" s="52"/>
      <c r="ANG76" s="52"/>
      <c r="ANH76" s="52"/>
      <c r="ANI76" s="52"/>
      <c r="ANJ76" s="52"/>
      <c r="ANK76" s="52"/>
      <c r="ANL76" s="52"/>
      <c r="ANM76" s="52"/>
      <c r="ANN76" s="52"/>
      <c r="ANO76" s="52"/>
      <c r="ANP76" s="52"/>
      <c r="ANQ76" s="52"/>
      <c r="ANR76" s="52"/>
      <c r="ANS76" s="52"/>
      <c r="ANT76" s="52"/>
      <c r="ANU76" s="52"/>
      <c r="ANV76" s="52"/>
      <c r="ANW76" s="52"/>
      <c r="ANX76" s="52"/>
      <c r="ANY76" s="52"/>
      <c r="ANZ76" s="52"/>
      <c r="AOA76" s="52"/>
      <c r="AOB76" s="52"/>
      <c r="AOC76" s="52"/>
      <c r="AOD76" s="52"/>
      <c r="AOE76" s="52"/>
      <c r="AOF76" s="52"/>
      <c r="AOG76" s="52"/>
      <c r="AOH76" s="52"/>
      <c r="AOI76" s="52"/>
      <c r="AOJ76" s="52"/>
      <c r="AOK76" s="52"/>
      <c r="AOL76" s="52"/>
      <c r="AOM76" s="52"/>
      <c r="AON76" s="52"/>
      <c r="AOO76" s="52"/>
      <c r="AOP76" s="52"/>
      <c r="AOQ76" s="52"/>
      <c r="AOR76" s="52"/>
      <c r="AOS76" s="52"/>
      <c r="AOT76" s="52"/>
      <c r="AOU76" s="52"/>
      <c r="AOV76" s="52"/>
      <c r="AOW76" s="52"/>
      <c r="AOX76" s="52"/>
      <c r="AOY76" s="52"/>
      <c r="AOZ76" s="52"/>
      <c r="APA76" s="52"/>
      <c r="APB76" s="52"/>
      <c r="APC76" s="52"/>
      <c r="APD76" s="52"/>
      <c r="APE76" s="52"/>
      <c r="APF76" s="52"/>
      <c r="APG76" s="52"/>
      <c r="APH76" s="52"/>
      <c r="API76" s="52"/>
      <c r="APJ76" s="52"/>
      <c r="APK76" s="52"/>
      <c r="APL76" s="52"/>
      <c r="APM76" s="52"/>
      <c r="APN76" s="52"/>
      <c r="APO76" s="52"/>
      <c r="APP76" s="52"/>
      <c r="APQ76" s="52"/>
      <c r="APR76" s="52"/>
      <c r="APS76" s="52"/>
      <c r="APT76" s="52"/>
      <c r="APU76" s="52"/>
      <c r="APV76" s="52"/>
      <c r="APW76" s="52"/>
      <c r="APX76" s="52"/>
      <c r="APY76" s="52"/>
      <c r="APZ76" s="52"/>
      <c r="AQA76" s="52"/>
      <c r="AQB76" s="52"/>
      <c r="AQC76" s="52"/>
      <c r="AQD76" s="52"/>
      <c r="AQE76" s="52"/>
      <c r="AQF76" s="52"/>
      <c r="AQG76" s="52"/>
      <c r="AQH76" s="52"/>
      <c r="AQI76" s="52"/>
      <c r="AQJ76" s="52"/>
      <c r="AQK76" s="52"/>
      <c r="AQL76" s="52"/>
      <c r="AQM76" s="52"/>
      <c r="AQN76" s="52"/>
      <c r="AQO76" s="52"/>
      <c r="AQP76" s="52"/>
      <c r="AQQ76" s="52"/>
      <c r="AQR76" s="52"/>
      <c r="AQS76" s="52"/>
      <c r="AQT76" s="52"/>
      <c r="AQU76" s="52"/>
      <c r="AQV76" s="52"/>
      <c r="AQW76" s="52"/>
      <c r="AQX76" s="52"/>
      <c r="AQY76" s="52"/>
      <c r="AQZ76" s="52"/>
      <c r="ARA76" s="52"/>
      <c r="ARB76" s="52"/>
      <c r="ARC76" s="52"/>
      <c r="ARD76" s="52"/>
      <c r="ARE76" s="52"/>
      <c r="ARF76" s="52"/>
      <c r="ARG76" s="52"/>
      <c r="ARH76" s="52"/>
      <c r="ARI76" s="52"/>
      <c r="ARJ76" s="52"/>
      <c r="ARK76" s="52"/>
      <c r="ARL76" s="52"/>
      <c r="ARM76" s="52"/>
      <c r="ARN76" s="52"/>
      <c r="ARO76" s="52"/>
      <c r="ARP76" s="52"/>
      <c r="ARQ76" s="52"/>
      <c r="ARR76" s="52"/>
      <c r="ARS76" s="52"/>
      <c r="ART76" s="52"/>
      <c r="ARU76" s="52"/>
      <c r="ARV76" s="52"/>
      <c r="ARW76" s="52"/>
      <c r="ARX76" s="52"/>
      <c r="ARY76" s="52"/>
      <c r="ARZ76" s="52"/>
      <c r="ASA76" s="52"/>
      <c r="ASB76" s="52"/>
      <c r="ASC76" s="52"/>
      <c r="ASD76" s="52"/>
      <c r="ASE76" s="52"/>
      <c r="ASF76" s="52"/>
      <c r="ASG76" s="52"/>
      <c r="ASH76" s="52"/>
      <c r="ASI76" s="52"/>
      <c r="ASJ76" s="52"/>
      <c r="ASK76" s="52"/>
      <c r="ASL76" s="52"/>
      <c r="ASM76" s="52"/>
      <c r="ASN76" s="52"/>
      <c r="ASO76" s="52"/>
      <c r="ASP76" s="52"/>
      <c r="ASQ76" s="52"/>
      <c r="ASR76" s="52"/>
      <c r="ASS76" s="52"/>
      <c r="AST76" s="52"/>
      <c r="ASU76" s="52"/>
      <c r="ASV76" s="52"/>
      <c r="ASW76" s="52"/>
      <c r="ASX76" s="52"/>
      <c r="ASY76" s="52"/>
      <c r="ASZ76" s="52"/>
      <c r="ATA76" s="52"/>
      <c r="ATB76" s="52"/>
      <c r="ATC76" s="52"/>
      <c r="ATD76" s="52"/>
      <c r="ATE76" s="52"/>
      <c r="ATF76" s="52"/>
      <c r="ATG76" s="52"/>
      <c r="ATH76" s="52"/>
      <c r="ATI76" s="52"/>
      <c r="ATJ76" s="52"/>
      <c r="ATK76" s="52"/>
      <c r="ATL76" s="52"/>
      <c r="ATM76" s="52"/>
      <c r="ATN76" s="52"/>
      <c r="ATO76" s="52"/>
      <c r="ATP76" s="52"/>
      <c r="ATQ76" s="52"/>
      <c r="ATR76" s="52"/>
      <c r="ATS76" s="52"/>
      <c r="ATT76" s="52"/>
      <c r="ATU76" s="52"/>
      <c r="ATV76" s="52"/>
      <c r="ATW76" s="52"/>
      <c r="ATX76" s="52"/>
      <c r="ATY76" s="52"/>
      <c r="ATZ76" s="52"/>
      <c r="AUA76" s="52"/>
      <c r="AUB76" s="52"/>
      <c r="AUC76" s="52"/>
      <c r="AUD76" s="52"/>
      <c r="AUE76" s="52"/>
      <c r="AUF76" s="52"/>
      <c r="AUG76" s="52"/>
      <c r="AUH76" s="52"/>
      <c r="AUI76" s="52"/>
      <c r="AUJ76" s="52"/>
      <c r="AUK76" s="52"/>
      <c r="AUL76" s="52"/>
      <c r="AUM76" s="52"/>
      <c r="AUN76" s="52"/>
      <c r="AUO76" s="52"/>
      <c r="AUP76" s="52"/>
      <c r="AUQ76" s="52"/>
      <c r="AUR76" s="52"/>
      <c r="AUS76" s="52"/>
      <c r="AUT76" s="52"/>
      <c r="AUU76" s="52"/>
      <c r="AUV76" s="52"/>
      <c r="AUW76" s="52"/>
      <c r="AUX76" s="52"/>
      <c r="AUY76" s="52"/>
      <c r="AUZ76" s="52"/>
      <c r="AVA76" s="52"/>
      <c r="AVB76" s="52"/>
      <c r="AVC76" s="52"/>
      <c r="AVD76" s="52"/>
      <c r="AVE76" s="52"/>
      <c r="AVF76" s="52"/>
      <c r="AVG76" s="52"/>
      <c r="AVH76" s="52"/>
      <c r="AVI76" s="52"/>
      <c r="AVJ76" s="52"/>
      <c r="AVK76" s="52"/>
      <c r="AVL76" s="52"/>
      <c r="AVM76" s="52"/>
      <c r="AVN76" s="52"/>
      <c r="AVO76" s="52"/>
      <c r="AVP76" s="52"/>
      <c r="AVQ76" s="52"/>
      <c r="AVR76" s="52"/>
      <c r="AVS76" s="52"/>
      <c r="AVT76" s="52"/>
      <c r="AVU76" s="52"/>
      <c r="AVV76" s="52"/>
      <c r="AVW76" s="52"/>
      <c r="AVX76" s="52"/>
      <c r="AVY76" s="52"/>
      <c r="AVZ76" s="52"/>
      <c r="AWA76" s="52"/>
      <c r="AWB76" s="52"/>
      <c r="AWC76" s="52"/>
      <c r="AWD76" s="52"/>
      <c r="AWE76" s="52"/>
      <c r="AWF76" s="52"/>
      <c r="AWG76" s="52"/>
      <c r="AWH76" s="52"/>
      <c r="AWI76" s="52"/>
      <c r="AWJ76" s="52"/>
      <c r="AWK76" s="52"/>
      <c r="AWL76" s="52"/>
      <c r="AWM76" s="52"/>
      <c r="AWN76" s="52"/>
      <c r="AWO76" s="52"/>
      <c r="AWP76" s="52"/>
      <c r="AWQ76" s="52"/>
      <c r="AWR76" s="52"/>
      <c r="AWS76" s="52"/>
      <c r="AWT76" s="52"/>
      <c r="AWU76" s="52"/>
      <c r="AWV76" s="52"/>
      <c r="AWW76" s="52"/>
      <c r="AWX76" s="52"/>
      <c r="AWY76" s="52"/>
      <c r="AWZ76" s="52"/>
      <c r="AXA76" s="52"/>
      <c r="AXB76" s="52"/>
      <c r="AXC76" s="52"/>
      <c r="AXD76" s="52"/>
      <c r="AXE76" s="52"/>
      <c r="AXF76" s="52"/>
      <c r="AXG76" s="52"/>
      <c r="AXH76" s="52"/>
      <c r="AXI76" s="52"/>
      <c r="AXJ76" s="52"/>
      <c r="AXK76" s="52"/>
      <c r="AXL76" s="52"/>
      <c r="AXM76" s="52"/>
      <c r="AXN76" s="52"/>
      <c r="AXO76" s="52"/>
      <c r="AXP76" s="52"/>
      <c r="AXQ76" s="52"/>
      <c r="AXR76" s="52"/>
      <c r="AXS76" s="52"/>
      <c r="AXT76" s="52"/>
      <c r="AXU76" s="52"/>
      <c r="AXV76" s="52"/>
      <c r="AXW76" s="52"/>
      <c r="AXX76" s="52"/>
      <c r="AXY76" s="52"/>
      <c r="AXZ76" s="52"/>
      <c r="AYA76" s="52"/>
      <c r="AYB76" s="52"/>
      <c r="AYC76" s="52"/>
      <c r="AYD76" s="52"/>
      <c r="AYE76" s="52"/>
      <c r="AYF76" s="52"/>
      <c r="AYG76" s="52"/>
      <c r="AYH76" s="52"/>
      <c r="AYI76" s="52"/>
      <c r="AYJ76" s="52"/>
      <c r="AYK76" s="52"/>
      <c r="AYL76" s="52"/>
      <c r="AYM76" s="52"/>
      <c r="AYN76" s="52"/>
      <c r="AYO76" s="52"/>
      <c r="AYP76" s="52"/>
      <c r="AYQ76" s="52"/>
      <c r="AYR76" s="52"/>
      <c r="AYS76" s="52"/>
      <c r="AYT76" s="52"/>
      <c r="AYU76" s="52"/>
      <c r="AYV76" s="52"/>
      <c r="AYW76" s="52"/>
      <c r="AYX76" s="52"/>
      <c r="AYY76" s="52"/>
      <c r="AYZ76" s="52"/>
      <c r="AZA76" s="52"/>
      <c r="AZB76" s="52"/>
      <c r="AZC76" s="52"/>
      <c r="AZD76" s="52"/>
      <c r="AZE76" s="52"/>
      <c r="AZF76" s="52"/>
      <c r="AZG76" s="52"/>
      <c r="AZH76" s="52"/>
      <c r="AZI76" s="52"/>
      <c r="AZJ76" s="52"/>
      <c r="AZK76" s="52"/>
      <c r="AZL76" s="52"/>
      <c r="AZM76" s="52"/>
      <c r="AZN76" s="52"/>
      <c r="AZO76" s="52"/>
      <c r="AZP76" s="52"/>
      <c r="AZQ76" s="52"/>
      <c r="AZR76" s="52"/>
      <c r="AZS76" s="52"/>
      <c r="AZT76" s="52"/>
      <c r="AZU76" s="52"/>
      <c r="AZV76" s="52"/>
      <c r="AZW76" s="52"/>
      <c r="AZX76" s="52"/>
      <c r="AZY76" s="52"/>
      <c r="AZZ76" s="52"/>
      <c r="BAA76" s="52"/>
      <c r="BAB76" s="52"/>
      <c r="BAC76" s="52"/>
      <c r="BAD76" s="52"/>
      <c r="BAE76" s="52"/>
      <c r="BAF76" s="52"/>
      <c r="BAG76" s="52"/>
      <c r="BAH76" s="52"/>
      <c r="BAI76" s="52"/>
      <c r="BAJ76" s="52"/>
      <c r="BAK76" s="52"/>
      <c r="BAL76" s="52"/>
      <c r="BAM76" s="52"/>
      <c r="BAN76" s="52"/>
      <c r="BAO76" s="52"/>
      <c r="BAP76" s="52"/>
      <c r="BAQ76" s="52"/>
      <c r="BAR76" s="52"/>
      <c r="BAS76" s="52"/>
      <c r="BAT76" s="52"/>
      <c r="BAU76" s="52"/>
      <c r="BAV76" s="52"/>
      <c r="BAW76" s="52"/>
      <c r="BAX76" s="52"/>
      <c r="BAY76" s="52"/>
      <c r="BAZ76" s="52"/>
      <c r="BBA76" s="52"/>
      <c r="BBB76" s="52"/>
      <c r="BBC76" s="52"/>
      <c r="BBD76" s="52"/>
      <c r="BBE76" s="52"/>
      <c r="BBF76" s="52"/>
      <c r="BBG76" s="52"/>
      <c r="BBH76" s="52"/>
      <c r="BBI76" s="52"/>
      <c r="BBJ76" s="52"/>
      <c r="BBK76" s="52"/>
      <c r="BBL76" s="52"/>
      <c r="BBM76" s="52"/>
      <c r="BBN76" s="52"/>
      <c r="BBO76" s="52"/>
      <c r="BBP76" s="52"/>
      <c r="BBQ76" s="52"/>
      <c r="BBR76" s="52"/>
      <c r="BBS76" s="52"/>
      <c r="BBT76" s="52"/>
      <c r="BBU76" s="52"/>
      <c r="BBV76" s="52"/>
      <c r="BBW76" s="52"/>
      <c r="BBX76" s="52"/>
      <c r="BBY76" s="52"/>
      <c r="BBZ76" s="52"/>
      <c r="BCA76" s="52"/>
      <c r="BCB76" s="52"/>
      <c r="BCC76" s="52"/>
      <c r="BCD76" s="52"/>
      <c r="BCE76" s="52"/>
      <c r="BCF76" s="52"/>
      <c r="BCG76" s="52"/>
      <c r="BCH76" s="52"/>
      <c r="BCI76" s="52"/>
      <c r="BCJ76" s="52"/>
      <c r="BCK76" s="52"/>
      <c r="BCL76" s="52"/>
      <c r="BCM76" s="52"/>
      <c r="BCN76" s="52"/>
      <c r="BCO76" s="52"/>
      <c r="BCP76" s="52"/>
      <c r="BCQ76" s="52"/>
      <c r="BCR76" s="52"/>
      <c r="BCS76" s="52"/>
      <c r="BCT76" s="52"/>
      <c r="BCU76" s="52"/>
      <c r="BCV76" s="52"/>
      <c r="BCW76" s="52"/>
      <c r="BCX76" s="52"/>
      <c r="BCY76" s="52"/>
      <c r="BCZ76" s="52"/>
      <c r="BDA76" s="52"/>
      <c r="BDB76" s="52"/>
      <c r="BDC76" s="52"/>
      <c r="BDD76" s="52"/>
      <c r="BDE76" s="52"/>
      <c r="BDF76" s="52"/>
      <c r="BDG76" s="52"/>
      <c r="BDH76" s="52"/>
      <c r="BDI76" s="52"/>
      <c r="BDJ76" s="52"/>
      <c r="BDK76" s="52"/>
      <c r="BDL76" s="52"/>
      <c r="BDM76" s="52"/>
      <c r="BDN76" s="52"/>
      <c r="BDO76" s="52"/>
      <c r="BDP76" s="52"/>
      <c r="BDQ76" s="52"/>
      <c r="BDR76" s="52"/>
      <c r="BDS76" s="52"/>
      <c r="BDT76" s="52"/>
      <c r="BDU76" s="52"/>
      <c r="BDV76" s="52"/>
      <c r="BDW76" s="52"/>
      <c r="BDX76" s="52"/>
      <c r="BDY76" s="52"/>
      <c r="BDZ76" s="52"/>
      <c r="BEA76" s="52"/>
      <c r="BEB76" s="52"/>
      <c r="BEC76" s="52"/>
      <c r="BED76" s="52"/>
      <c r="BEE76" s="52"/>
      <c r="BEF76" s="52"/>
      <c r="BEG76" s="52"/>
      <c r="BEH76" s="52"/>
      <c r="BEI76" s="52"/>
      <c r="BEJ76" s="52"/>
      <c r="BEK76" s="52"/>
      <c r="BEL76" s="52"/>
      <c r="BEM76" s="52"/>
      <c r="BEN76" s="52"/>
      <c r="BEO76" s="52"/>
      <c r="BEP76" s="52"/>
      <c r="BEQ76" s="52"/>
      <c r="BER76" s="52"/>
      <c r="BES76" s="52"/>
      <c r="BET76" s="52"/>
      <c r="BEU76" s="52"/>
      <c r="BEV76" s="52"/>
      <c r="BEW76" s="52"/>
      <c r="BEX76" s="52"/>
      <c r="BEY76" s="52"/>
      <c r="BEZ76" s="52"/>
      <c r="BFA76" s="52"/>
      <c r="BFB76" s="52"/>
      <c r="BFC76" s="52"/>
      <c r="BFD76" s="52"/>
      <c r="BFE76" s="52"/>
      <c r="BFF76" s="52"/>
      <c r="BFG76" s="52"/>
      <c r="BFH76" s="52"/>
      <c r="BFI76" s="52"/>
      <c r="BFJ76" s="52"/>
      <c r="BFK76" s="52"/>
      <c r="BFL76" s="52"/>
      <c r="BFM76" s="52"/>
      <c r="BFN76" s="52"/>
      <c r="BFO76" s="52"/>
      <c r="BFP76" s="52"/>
      <c r="BFQ76" s="52"/>
      <c r="BFR76" s="52"/>
      <c r="BFS76" s="52"/>
      <c r="BFT76" s="52"/>
      <c r="BFU76" s="52"/>
      <c r="BFV76" s="52"/>
      <c r="BFW76" s="52"/>
      <c r="BFX76" s="52"/>
      <c r="BFY76" s="52"/>
      <c r="BFZ76" s="52"/>
      <c r="BGA76" s="52"/>
      <c r="BGB76" s="52"/>
      <c r="BGC76" s="52"/>
      <c r="BGD76" s="52"/>
      <c r="BGE76" s="52"/>
      <c r="BGF76" s="52"/>
      <c r="BGG76" s="52"/>
      <c r="BGH76" s="52"/>
      <c r="BGI76" s="52"/>
      <c r="BGJ76" s="52"/>
      <c r="BGK76" s="52"/>
      <c r="BGL76" s="52"/>
      <c r="BGM76" s="52"/>
      <c r="BGN76" s="52"/>
      <c r="BGO76" s="52"/>
      <c r="BGP76" s="52"/>
      <c r="BGQ76" s="52"/>
      <c r="BGR76" s="52"/>
      <c r="BGS76" s="52"/>
      <c r="BGT76" s="52"/>
      <c r="BGU76" s="52"/>
      <c r="BGV76" s="52"/>
      <c r="BGW76" s="52"/>
      <c r="BGX76" s="52"/>
      <c r="BGY76" s="52"/>
      <c r="BGZ76" s="52"/>
      <c r="BHA76" s="52"/>
      <c r="BHB76" s="52"/>
      <c r="BHC76" s="52"/>
      <c r="BHD76" s="52"/>
      <c r="BHE76" s="52"/>
      <c r="BHF76" s="52"/>
      <c r="BHG76" s="52"/>
      <c r="BHH76" s="52"/>
      <c r="BHI76" s="52"/>
      <c r="BHJ76" s="52"/>
      <c r="BHK76" s="52"/>
      <c r="BHL76" s="52"/>
      <c r="BHM76" s="52"/>
      <c r="BHN76" s="52"/>
      <c r="BHO76" s="52"/>
      <c r="BHP76" s="52"/>
      <c r="BHQ76" s="52"/>
      <c r="BHR76" s="52"/>
      <c r="BHS76" s="52"/>
      <c r="BHT76" s="52"/>
      <c r="BHU76" s="52"/>
      <c r="BHV76" s="52"/>
      <c r="BHW76" s="52"/>
      <c r="BHX76" s="52"/>
      <c r="BHY76" s="52"/>
      <c r="BHZ76" s="52"/>
      <c r="BIA76" s="52"/>
      <c r="BIB76" s="52"/>
      <c r="BIC76" s="52"/>
      <c r="BID76" s="52"/>
      <c r="BIE76" s="52"/>
      <c r="BIF76" s="52"/>
      <c r="BIG76" s="52"/>
      <c r="BIH76" s="52"/>
      <c r="BII76" s="52"/>
      <c r="BIJ76" s="52"/>
      <c r="BIK76" s="52"/>
      <c r="BIL76" s="52"/>
      <c r="BIM76" s="52"/>
      <c r="BIN76" s="52"/>
      <c r="BIO76" s="52"/>
      <c r="BIP76" s="52"/>
      <c r="BIQ76" s="52"/>
      <c r="BIR76" s="52"/>
      <c r="BIS76" s="52"/>
      <c r="BIT76" s="52"/>
      <c r="BIU76" s="52"/>
      <c r="BIV76" s="52"/>
      <c r="BIW76" s="52"/>
      <c r="BIX76" s="52"/>
      <c r="BIY76" s="52"/>
      <c r="BIZ76" s="52"/>
      <c r="BJA76" s="52"/>
      <c r="BJB76" s="52"/>
      <c r="BJC76" s="52"/>
      <c r="BJD76" s="52"/>
      <c r="BJE76" s="52"/>
      <c r="BJF76" s="52"/>
      <c r="BJG76" s="52"/>
      <c r="BJH76" s="52"/>
      <c r="BJI76" s="52"/>
      <c r="BJJ76" s="52"/>
      <c r="BJK76" s="52"/>
      <c r="BJL76" s="52"/>
      <c r="BJM76" s="52"/>
      <c r="BJN76" s="52"/>
      <c r="BJO76" s="52"/>
      <c r="BJP76" s="52"/>
      <c r="BJQ76" s="52"/>
      <c r="BJR76" s="52"/>
      <c r="BJS76" s="52"/>
      <c r="BJT76" s="52"/>
      <c r="BJU76" s="52"/>
      <c r="BJV76" s="52"/>
      <c r="BJW76" s="52"/>
      <c r="BJX76" s="52"/>
      <c r="BJY76" s="52"/>
      <c r="BJZ76" s="52"/>
      <c r="BKA76" s="52"/>
      <c r="BKB76" s="52"/>
      <c r="BKC76" s="52"/>
      <c r="BKD76" s="52"/>
      <c r="BKE76" s="52"/>
      <c r="BKF76" s="52"/>
      <c r="BKG76" s="52"/>
      <c r="BKH76" s="52"/>
      <c r="BKI76" s="52"/>
      <c r="BKJ76" s="52"/>
      <c r="BKK76" s="52"/>
      <c r="BKL76" s="52"/>
      <c r="BKM76" s="52"/>
      <c r="BKN76" s="52"/>
      <c r="BKO76" s="52"/>
      <c r="BKP76" s="52"/>
      <c r="BKQ76" s="52"/>
      <c r="BKR76" s="52"/>
      <c r="BKS76" s="52"/>
      <c r="BKT76" s="52"/>
      <c r="BKU76" s="52"/>
      <c r="BKV76" s="52"/>
      <c r="BKW76" s="52"/>
      <c r="BKX76" s="52"/>
      <c r="BKY76" s="52"/>
      <c r="BKZ76" s="52"/>
      <c r="BLA76" s="52"/>
      <c r="BLB76" s="52"/>
      <c r="BLC76" s="52"/>
      <c r="BLD76" s="52"/>
      <c r="BLE76" s="52"/>
      <c r="BLF76" s="52"/>
      <c r="BLG76" s="52"/>
      <c r="BLH76" s="52"/>
      <c r="BLI76" s="52"/>
      <c r="BLJ76" s="52"/>
      <c r="BLK76" s="52"/>
      <c r="BLL76" s="52"/>
      <c r="BLM76" s="52"/>
      <c r="BLN76" s="52"/>
      <c r="BLO76" s="52"/>
      <c r="BLP76" s="52"/>
      <c r="BLQ76" s="52"/>
      <c r="BLR76" s="52"/>
      <c r="BLS76" s="52"/>
      <c r="BLT76" s="52"/>
      <c r="BLU76" s="52"/>
      <c r="BLV76" s="52"/>
      <c r="BLW76" s="52"/>
      <c r="BLX76" s="52"/>
      <c r="BLY76" s="52"/>
      <c r="BLZ76" s="52"/>
      <c r="BMA76" s="52"/>
      <c r="BMB76" s="52"/>
      <c r="BMC76" s="52"/>
      <c r="BMD76" s="52"/>
      <c r="BME76" s="52"/>
      <c r="BMF76" s="52"/>
      <c r="BMG76" s="52"/>
      <c r="BMH76" s="52"/>
      <c r="BMI76" s="52"/>
      <c r="BMJ76" s="52"/>
      <c r="BMK76" s="52"/>
      <c r="BML76" s="52"/>
      <c r="BMM76" s="52"/>
      <c r="BMN76" s="52"/>
      <c r="BMO76" s="52"/>
      <c r="BMP76" s="52"/>
      <c r="BMQ76" s="52"/>
      <c r="BMR76" s="52"/>
      <c r="BMS76" s="52"/>
      <c r="BMT76" s="52"/>
      <c r="BMU76" s="52"/>
      <c r="BMV76" s="52"/>
      <c r="BMW76" s="52"/>
      <c r="BMX76" s="52"/>
      <c r="BMY76" s="52"/>
      <c r="BMZ76" s="52"/>
      <c r="BNA76" s="52"/>
      <c r="BNB76" s="52"/>
      <c r="BNC76" s="52"/>
      <c r="BND76" s="52"/>
      <c r="BNE76" s="52"/>
      <c r="BNF76" s="52"/>
      <c r="BNG76" s="52"/>
      <c r="BNH76" s="52"/>
      <c r="BNI76" s="52"/>
      <c r="BNJ76" s="52"/>
      <c r="BNK76" s="52"/>
      <c r="BNL76" s="52"/>
      <c r="BNM76" s="52"/>
      <c r="BNN76" s="52"/>
      <c r="BNO76" s="52"/>
      <c r="BNP76" s="52"/>
      <c r="BNQ76" s="52"/>
      <c r="BNR76" s="52"/>
      <c r="BNS76" s="52"/>
      <c r="BNT76" s="52"/>
      <c r="BNU76" s="52"/>
      <c r="BNV76" s="52"/>
      <c r="BNW76" s="52"/>
      <c r="BNX76" s="52"/>
      <c r="BNY76" s="52"/>
      <c r="BNZ76" s="52"/>
      <c r="BOA76" s="52"/>
      <c r="BOB76" s="52"/>
      <c r="BOC76" s="52"/>
      <c r="BOD76" s="52"/>
      <c r="BOE76" s="52"/>
      <c r="BOF76" s="52"/>
      <c r="BOG76" s="52"/>
      <c r="BOH76" s="52"/>
      <c r="BOI76" s="52"/>
      <c r="BOJ76" s="52"/>
      <c r="BOK76" s="52"/>
      <c r="BOL76" s="52"/>
      <c r="BOM76" s="52"/>
      <c r="BON76" s="52"/>
      <c r="BOO76" s="52"/>
      <c r="BOP76" s="52"/>
      <c r="BOQ76" s="52"/>
    </row>
    <row r="77" spans="1:1759" s="25" customFormat="1" ht="28.5" customHeight="1" x14ac:dyDescent="0.2">
      <c r="A77" s="6"/>
      <c r="B77" s="6"/>
      <c r="C77" s="6"/>
      <c r="D77" s="7"/>
      <c r="E77" s="8" t="s">
        <v>15</v>
      </c>
      <c r="F77" s="12"/>
      <c r="G77" s="12"/>
      <c r="H77" s="9">
        <f>SUM(H78:H82)</f>
        <v>7020000</v>
      </c>
      <c r="I77" s="9">
        <f>SUM(I78:I82)</f>
        <v>0</v>
      </c>
      <c r="J77" s="9">
        <f>SUM(J78:J82)</f>
        <v>7020000</v>
      </c>
      <c r="K77" s="6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  <c r="JB77" s="52"/>
      <c r="JC77" s="52"/>
      <c r="JD77" s="52"/>
      <c r="JE77" s="52"/>
      <c r="JF77" s="52"/>
      <c r="JG77" s="52"/>
      <c r="JH77" s="52"/>
      <c r="JI77" s="52"/>
      <c r="JJ77" s="52"/>
      <c r="JK77" s="52"/>
      <c r="JL77" s="52"/>
      <c r="JM77" s="52"/>
      <c r="JN77" s="52"/>
      <c r="JO77" s="52"/>
      <c r="JP77" s="52"/>
      <c r="JQ77" s="52"/>
      <c r="JR77" s="52"/>
      <c r="JS77" s="52"/>
      <c r="JT77" s="52"/>
      <c r="JU77" s="52"/>
      <c r="JV77" s="52"/>
      <c r="JW77" s="52"/>
      <c r="JX77" s="52"/>
      <c r="JY77" s="52"/>
      <c r="JZ77" s="52"/>
      <c r="KA77" s="52"/>
      <c r="KB77" s="52"/>
      <c r="KC77" s="52"/>
      <c r="KD77" s="52"/>
      <c r="KE77" s="52"/>
      <c r="KF77" s="52"/>
      <c r="KG77" s="52"/>
      <c r="KH77" s="52"/>
      <c r="KI77" s="52"/>
      <c r="KJ77" s="52"/>
      <c r="KK77" s="52"/>
      <c r="KL77" s="52"/>
      <c r="KM77" s="52"/>
      <c r="KN77" s="52"/>
      <c r="KO77" s="52"/>
      <c r="KP77" s="52"/>
      <c r="KQ77" s="52"/>
      <c r="KR77" s="52"/>
      <c r="KS77" s="52"/>
      <c r="KT77" s="52"/>
      <c r="KU77" s="52"/>
      <c r="KV77" s="52"/>
      <c r="KW77" s="52"/>
      <c r="KX77" s="52"/>
      <c r="KY77" s="52"/>
      <c r="KZ77" s="52"/>
      <c r="LA77" s="52"/>
      <c r="LB77" s="52"/>
      <c r="LC77" s="52"/>
      <c r="LD77" s="52"/>
      <c r="LE77" s="52"/>
      <c r="LF77" s="52"/>
      <c r="LG77" s="52"/>
      <c r="LH77" s="52"/>
      <c r="LI77" s="52"/>
      <c r="LJ77" s="52"/>
      <c r="LK77" s="52"/>
      <c r="LL77" s="52"/>
      <c r="LM77" s="52"/>
      <c r="LN77" s="52"/>
      <c r="LO77" s="52"/>
      <c r="LP77" s="52"/>
      <c r="LQ77" s="52"/>
      <c r="LR77" s="52"/>
      <c r="LS77" s="52"/>
      <c r="LT77" s="52"/>
      <c r="LU77" s="52"/>
      <c r="LV77" s="52"/>
      <c r="LW77" s="52"/>
      <c r="LX77" s="52"/>
      <c r="LY77" s="52"/>
      <c r="LZ77" s="52"/>
      <c r="MA77" s="52"/>
      <c r="MB77" s="52"/>
      <c r="MC77" s="52"/>
      <c r="MD77" s="52"/>
      <c r="ME77" s="52"/>
      <c r="MF77" s="52"/>
      <c r="MG77" s="52"/>
      <c r="MH77" s="52"/>
      <c r="MI77" s="52"/>
      <c r="MJ77" s="52"/>
      <c r="MK77" s="52"/>
      <c r="ML77" s="52"/>
      <c r="MM77" s="52"/>
      <c r="MN77" s="52"/>
      <c r="MO77" s="52"/>
      <c r="MP77" s="52"/>
      <c r="MQ77" s="52"/>
      <c r="MR77" s="52"/>
      <c r="MS77" s="52"/>
      <c r="MT77" s="52"/>
      <c r="MU77" s="52"/>
      <c r="MV77" s="52"/>
      <c r="MW77" s="52"/>
      <c r="MX77" s="52"/>
      <c r="MY77" s="52"/>
      <c r="MZ77" s="52"/>
      <c r="NA77" s="52"/>
      <c r="NB77" s="52"/>
      <c r="NC77" s="52"/>
      <c r="ND77" s="52"/>
      <c r="NE77" s="52"/>
      <c r="NF77" s="52"/>
      <c r="NG77" s="52"/>
      <c r="NH77" s="52"/>
      <c r="NI77" s="52"/>
      <c r="NJ77" s="52"/>
      <c r="NK77" s="52"/>
      <c r="NL77" s="52"/>
      <c r="NM77" s="52"/>
      <c r="NN77" s="52"/>
      <c r="NO77" s="52"/>
      <c r="NP77" s="52"/>
      <c r="NQ77" s="52"/>
      <c r="NR77" s="52"/>
      <c r="NS77" s="52"/>
      <c r="NT77" s="52"/>
      <c r="NU77" s="52"/>
      <c r="NV77" s="52"/>
      <c r="NW77" s="52"/>
      <c r="NX77" s="52"/>
      <c r="NY77" s="52"/>
      <c r="NZ77" s="52"/>
      <c r="OA77" s="52"/>
      <c r="OB77" s="52"/>
      <c r="OC77" s="52"/>
      <c r="OD77" s="52"/>
      <c r="OE77" s="52"/>
      <c r="OF77" s="52"/>
      <c r="OG77" s="52"/>
      <c r="OH77" s="52"/>
      <c r="OI77" s="52"/>
      <c r="OJ77" s="52"/>
      <c r="OK77" s="52"/>
      <c r="OL77" s="52"/>
      <c r="OM77" s="52"/>
      <c r="ON77" s="52"/>
      <c r="OO77" s="52"/>
      <c r="OP77" s="52"/>
      <c r="OQ77" s="52"/>
      <c r="OR77" s="52"/>
      <c r="OS77" s="52"/>
      <c r="OT77" s="52"/>
      <c r="OU77" s="52"/>
      <c r="OV77" s="52"/>
      <c r="OW77" s="52"/>
      <c r="OX77" s="52"/>
      <c r="OY77" s="52"/>
      <c r="OZ77" s="52"/>
      <c r="PA77" s="52"/>
      <c r="PB77" s="52"/>
      <c r="PC77" s="52"/>
      <c r="PD77" s="52"/>
      <c r="PE77" s="52"/>
      <c r="PF77" s="52"/>
      <c r="PG77" s="52"/>
      <c r="PH77" s="52"/>
      <c r="PI77" s="52"/>
      <c r="PJ77" s="52"/>
      <c r="PK77" s="52"/>
      <c r="PL77" s="52"/>
      <c r="PM77" s="52"/>
      <c r="PN77" s="52"/>
      <c r="PO77" s="52"/>
      <c r="PP77" s="52"/>
      <c r="PQ77" s="52"/>
      <c r="PR77" s="52"/>
      <c r="PS77" s="52"/>
      <c r="PT77" s="52"/>
      <c r="PU77" s="52"/>
      <c r="PV77" s="52"/>
      <c r="PW77" s="52"/>
      <c r="PX77" s="52"/>
      <c r="PY77" s="52"/>
      <c r="PZ77" s="52"/>
      <c r="QA77" s="52"/>
      <c r="QB77" s="52"/>
      <c r="QC77" s="52"/>
      <c r="QD77" s="52"/>
      <c r="QE77" s="52"/>
      <c r="QF77" s="52"/>
      <c r="QG77" s="52"/>
      <c r="QH77" s="52"/>
      <c r="QI77" s="52"/>
      <c r="QJ77" s="52"/>
      <c r="QK77" s="52"/>
      <c r="QL77" s="52"/>
      <c r="QM77" s="52"/>
      <c r="QN77" s="52"/>
      <c r="QO77" s="52"/>
      <c r="QP77" s="52"/>
      <c r="QQ77" s="52"/>
      <c r="QR77" s="52"/>
      <c r="QS77" s="52"/>
      <c r="QT77" s="52"/>
      <c r="QU77" s="52"/>
      <c r="QV77" s="52"/>
      <c r="QW77" s="52"/>
      <c r="QX77" s="52"/>
      <c r="QY77" s="52"/>
      <c r="QZ77" s="52"/>
      <c r="RA77" s="52"/>
      <c r="RB77" s="52"/>
      <c r="RC77" s="52"/>
      <c r="RD77" s="52"/>
      <c r="RE77" s="52"/>
      <c r="RF77" s="52"/>
      <c r="RG77" s="52"/>
      <c r="RH77" s="52"/>
      <c r="RI77" s="52"/>
      <c r="RJ77" s="52"/>
      <c r="RK77" s="52"/>
      <c r="RL77" s="52"/>
      <c r="RM77" s="52"/>
      <c r="RN77" s="52"/>
      <c r="RO77" s="52"/>
      <c r="RP77" s="52"/>
      <c r="RQ77" s="52"/>
      <c r="RR77" s="52"/>
      <c r="RS77" s="52"/>
      <c r="RT77" s="52"/>
      <c r="RU77" s="52"/>
      <c r="RV77" s="52"/>
      <c r="RW77" s="52"/>
      <c r="RX77" s="52"/>
      <c r="RY77" s="52"/>
      <c r="RZ77" s="52"/>
      <c r="SA77" s="52"/>
      <c r="SB77" s="52"/>
      <c r="SC77" s="52"/>
      <c r="SD77" s="52"/>
      <c r="SE77" s="52"/>
      <c r="SF77" s="52"/>
      <c r="SG77" s="52"/>
      <c r="SH77" s="52"/>
      <c r="SI77" s="52"/>
      <c r="SJ77" s="52"/>
      <c r="SK77" s="52"/>
      <c r="SL77" s="52"/>
      <c r="SM77" s="52"/>
      <c r="SN77" s="52"/>
      <c r="SO77" s="52"/>
      <c r="SP77" s="52"/>
      <c r="SQ77" s="52"/>
      <c r="SR77" s="52"/>
      <c r="SS77" s="52"/>
      <c r="ST77" s="52"/>
      <c r="SU77" s="52"/>
      <c r="SV77" s="52"/>
      <c r="SW77" s="52"/>
      <c r="SX77" s="52"/>
      <c r="SY77" s="52"/>
      <c r="SZ77" s="52"/>
      <c r="TA77" s="52"/>
      <c r="TB77" s="52"/>
      <c r="TC77" s="52"/>
      <c r="TD77" s="52"/>
      <c r="TE77" s="52"/>
      <c r="TF77" s="52"/>
      <c r="TG77" s="52"/>
      <c r="TH77" s="52"/>
      <c r="TI77" s="52"/>
      <c r="TJ77" s="52"/>
      <c r="TK77" s="52"/>
      <c r="TL77" s="52"/>
      <c r="TM77" s="52"/>
      <c r="TN77" s="52"/>
      <c r="TO77" s="52"/>
      <c r="TP77" s="52"/>
      <c r="TQ77" s="52"/>
      <c r="TR77" s="52"/>
      <c r="TS77" s="52"/>
      <c r="TT77" s="52"/>
      <c r="TU77" s="52"/>
      <c r="TV77" s="52"/>
      <c r="TW77" s="52"/>
      <c r="TX77" s="52"/>
      <c r="TY77" s="52"/>
      <c r="TZ77" s="52"/>
      <c r="UA77" s="52"/>
      <c r="UB77" s="52"/>
      <c r="UC77" s="52"/>
      <c r="UD77" s="52"/>
      <c r="UE77" s="52"/>
      <c r="UF77" s="52"/>
      <c r="UG77" s="52"/>
      <c r="UH77" s="52"/>
      <c r="UI77" s="52"/>
      <c r="UJ77" s="52"/>
      <c r="UK77" s="52"/>
      <c r="UL77" s="52"/>
      <c r="UM77" s="52"/>
      <c r="UN77" s="52"/>
      <c r="UO77" s="52"/>
      <c r="UP77" s="52"/>
      <c r="UQ77" s="52"/>
      <c r="UR77" s="52"/>
      <c r="US77" s="52"/>
      <c r="UT77" s="52"/>
      <c r="UU77" s="52"/>
      <c r="UV77" s="52"/>
      <c r="UW77" s="52"/>
      <c r="UX77" s="52"/>
      <c r="UY77" s="52"/>
      <c r="UZ77" s="52"/>
      <c r="VA77" s="52"/>
      <c r="VB77" s="52"/>
      <c r="VC77" s="52"/>
      <c r="VD77" s="52"/>
      <c r="VE77" s="52"/>
      <c r="VF77" s="52"/>
      <c r="VG77" s="52"/>
      <c r="VH77" s="52"/>
      <c r="VI77" s="52"/>
      <c r="VJ77" s="52"/>
      <c r="VK77" s="52"/>
      <c r="VL77" s="52"/>
      <c r="VM77" s="52"/>
      <c r="VN77" s="52"/>
      <c r="VO77" s="52"/>
      <c r="VP77" s="52"/>
      <c r="VQ77" s="52"/>
      <c r="VR77" s="52"/>
      <c r="VS77" s="52"/>
      <c r="VT77" s="52"/>
      <c r="VU77" s="52"/>
      <c r="VV77" s="52"/>
      <c r="VW77" s="52"/>
      <c r="VX77" s="52"/>
      <c r="VY77" s="52"/>
      <c r="VZ77" s="52"/>
      <c r="WA77" s="52"/>
      <c r="WB77" s="52"/>
      <c r="WC77" s="52"/>
      <c r="WD77" s="52"/>
      <c r="WE77" s="52"/>
      <c r="WF77" s="52"/>
      <c r="WG77" s="52"/>
      <c r="WH77" s="52"/>
      <c r="WI77" s="52"/>
      <c r="WJ77" s="52"/>
      <c r="WK77" s="52"/>
      <c r="WL77" s="52"/>
      <c r="WM77" s="52"/>
      <c r="WN77" s="52"/>
      <c r="WO77" s="52"/>
      <c r="WP77" s="52"/>
      <c r="WQ77" s="52"/>
      <c r="WR77" s="52"/>
      <c r="WS77" s="52"/>
      <c r="WT77" s="52"/>
      <c r="WU77" s="52"/>
      <c r="WV77" s="52"/>
      <c r="WW77" s="52"/>
      <c r="WX77" s="52"/>
      <c r="WY77" s="52"/>
      <c r="WZ77" s="52"/>
      <c r="XA77" s="52"/>
      <c r="XB77" s="52"/>
      <c r="XC77" s="52"/>
      <c r="XD77" s="52"/>
      <c r="XE77" s="52"/>
      <c r="XF77" s="52"/>
      <c r="XG77" s="52"/>
      <c r="XH77" s="52"/>
      <c r="XI77" s="52"/>
      <c r="XJ77" s="52"/>
      <c r="XK77" s="52"/>
      <c r="XL77" s="52"/>
      <c r="XM77" s="52"/>
      <c r="XN77" s="52"/>
      <c r="XO77" s="52"/>
      <c r="XP77" s="52"/>
      <c r="XQ77" s="52"/>
      <c r="XR77" s="52"/>
      <c r="XS77" s="52"/>
      <c r="XT77" s="52"/>
      <c r="XU77" s="52"/>
      <c r="XV77" s="52"/>
      <c r="XW77" s="52"/>
      <c r="XX77" s="52"/>
      <c r="XY77" s="52"/>
      <c r="XZ77" s="52"/>
      <c r="YA77" s="52"/>
      <c r="YB77" s="52"/>
      <c r="YC77" s="52"/>
      <c r="YD77" s="52"/>
      <c r="YE77" s="52"/>
      <c r="YF77" s="52"/>
      <c r="YG77" s="52"/>
      <c r="YH77" s="52"/>
      <c r="YI77" s="52"/>
      <c r="YJ77" s="52"/>
      <c r="YK77" s="52"/>
      <c r="YL77" s="52"/>
      <c r="YM77" s="52"/>
      <c r="YN77" s="52"/>
      <c r="YO77" s="52"/>
      <c r="YP77" s="52"/>
      <c r="YQ77" s="52"/>
      <c r="YR77" s="52"/>
      <c r="YS77" s="52"/>
      <c r="YT77" s="52"/>
      <c r="YU77" s="52"/>
      <c r="YV77" s="52"/>
      <c r="YW77" s="52"/>
      <c r="YX77" s="52"/>
      <c r="YY77" s="52"/>
      <c r="YZ77" s="52"/>
      <c r="ZA77" s="52"/>
      <c r="ZB77" s="52"/>
      <c r="ZC77" s="52"/>
      <c r="ZD77" s="52"/>
      <c r="ZE77" s="52"/>
      <c r="ZF77" s="52"/>
      <c r="ZG77" s="52"/>
      <c r="ZH77" s="52"/>
      <c r="ZI77" s="52"/>
      <c r="ZJ77" s="52"/>
      <c r="ZK77" s="52"/>
      <c r="ZL77" s="52"/>
      <c r="ZM77" s="52"/>
      <c r="ZN77" s="52"/>
      <c r="ZO77" s="52"/>
      <c r="ZP77" s="52"/>
      <c r="ZQ77" s="52"/>
      <c r="ZR77" s="52"/>
      <c r="ZS77" s="52"/>
      <c r="ZT77" s="52"/>
      <c r="ZU77" s="52"/>
      <c r="ZV77" s="52"/>
      <c r="ZW77" s="52"/>
      <c r="ZX77" s="52"/>
      <c r="ZY77" s="52"/>
      <c r="ZZ77" s="52"/>
      <c r="AAA77" s="52"/>
      <c r="AAB77" s="52"/>
      <c r="AAC77" s="52"/>
      <c r="AAD77" s="52"/>
      <c r="AAE77" s="52"/>
      <c r="AAF77" s="52"/>
      <c r="AAG77" s="52"/>
      <c r="AAH77" s="52"/>
      <c r="AAI77" s="52"/>
      <c r="AAJ77" s="52"/>
      <c r="AAK77" s="52"/>
      <c r="AAL77" s="52"/>
      <c r="AAM77" s="52"/>
      <c r="AAN77" s="52"/>
      <c r="AAO77" s="52"/>
      <c r="AAP77" s="52"/>
      <c r="AAQ77" s="52"/>
      <c r="AAR77" s="52"/>
      <c r="AAS77" s="52"/>
      <c r="AAT77" s="52"/>
      <c r="AAU77" s="52"/>
      <c r="AAV77" s="52"/>
      <c r="AAW77" s="52"/>
      <c r="AAX77" s="52"/>
      <c r="AAY77" s="52"/>
      <c r="AAZ77" s="52"/>
      <c r="ABA77" s="52"/>
      <c r="ABB77" s="52"/>
      <c r="ABC77" s="52"/>
      <c r="ABD77" s="52"/>
      <c r="ABE77" s="52"/>
      <c r="ABF77" s="52"/>
      <c r="ABG77" s="52"/>
      <c r="ABH77" s="52"/>
      <c r="ABI77" s="52"/>
      <c r="ABJ77" s="52"/>
      <c r="ABK77" s="52"/>
      <c r="ABL77" s="52"/>
      <c r="ABM77" s="52"/>
      <c r="ABN77" s="52"/>
      <c r="ABO77" s="52"/>
      <c r="ABP77" s="52"/>
      <c r="ABQ77" s="52"/>
      <c r="ABR77" s="52"/>
      <c r="ABS77" s="52"/>
      <c r="ABT77" s="52"/>
      <c r="ABU77" s="52"/>
      <c r="ABV77" s="52"/>
      <c r="ABW77" s="52"/>
      <c r="ABX77" s="52"/>
      <c r="ABY77" s="52"/>
      <c r="ABZ77" s="52"/>
      <c r="ACA77" s="52"/>
      <c r="ACB77" s="52"/>
      <c r="ACC77" s="52"/>
      <c r="ACD77" s="52"/>
      <c r="ACE77" s="52"/>
      <c r="ACF77" s="52"/>
      <c r="ACG77" s="52"/>
      <c r="ACH77" s="52"/>
      <c r="ACI77" s="52"/>
      <c r="ACJ77" s="52"/>
      <c r="ACK77" s="52"/>
      <c r="ACL77" s="52"/>
      <c r="ACM77" s="52"/>
      <c r="ACN77" s="52"/>
      <c r="ACO77" s="52"/>
      <c r="ACP77" s="52"/>
      <c r="ACQ77" s="52"/>
      <c r="ACR77" s="52"/>
      <c r="ACS77" s="52"/>
      <c r="ACT77" s="52"/>
      <c r="ACU77" s="52"/>
      <c r="ACV77" s="52"/>
      <c r="ACW77" s="52"/>
      <c r="ACX77" s="52"/>
      <c r="ACY77" s="52"/>
      <c r="ACZ77" s="52"/>
      <c r="ADA77" s="52"/>
      <c r="ADB77" s="52"/>
      <c r="ADC77" s="52"/>
      <c r="ADD77" s="52"/>
      <c r="ADE77" s="52"/>
      <c r="ADF77" s="52"/>
      <c r="ADG77" s="52"/>
      <c r="ADH77" s="52"/>
      <c r="ADI77" s="52"/>
      <c r="ADJ77" s="52"/>
      <c r="ADK77" s="52"/>
      <c r="ADL77" s="52"/>
      <c r="ADM77" s="52"/>
      <c r="ADN77" s="52"/>
      <c r="ADO77" s="52"/>
      <c r="ADP77" s="52"/>
      <c r="ADQ77" s="52"/>
      <c r="ADR77" s="52"/>
      <c r="ADS77" s="52"/>
      <c r="ADT77" s="52"/>
      <c r="ADU77" s="52"/>
      <c r="ADV77" s="52"/>
      <c r="ADW77" s="52"/>
      <c r="ADX77" s="52"/>
      <c r="ADY77" s="52"/>
      <c r="ADZ77" s="52"/>
      <c r="AEA77" s="52"/>
      <c r="AEB77" s="52"/>
      <c r="AEC77" s="52"/>
      <c r="AED77" s="52"/>
      <c r="AEE77" s="52"/>
      <c r="AEF77" s="52"/>
      <c r="AEG77" s="52"/>
      <c r="AEH77" s="52"/>
      <c r="AEI77" s="52"/>
      <c r="AEJ77" s="52"/>
      <c r="AEK77" s="52"/>
      <c r="AEL77" s="52"/>
      <c r="AEM77" s="52"/>
      <c r="AEN77" s="52"/>
      <c r="AEO77" s="52"/>
      <c r="AEP77" s="52"/>
      <c r="AEQ77" s="52"/>
      <c r="AER77" s="52"/>
      <c r="AES77" s="52"/>
      <c r="AET77" s="52"/>
      <c r="AEU77" s="52"/>
      <c r="AEV77" s="52"/>
      <c r="AEW77" s="52"/>
      <c r="AEX77" s="52"/>
      <c r="AEY77" s="52"/>
      <c r="AEZ77" s="52"/>
      <c r="AFA77" s="52"/>
      <c r="AFB77" s="52"/>
      <c r="AFC77" s="52"/>
      <c r="AFD77" s="52"/>
      <c r="AFE77" s="52"/>
      <c r="AFF77" s="52"/>
      <c r="AFG77" s="52"/>
      <c r="AFH77" s="52"/>
      <c r="AFI77" s="52"/>
      <c r="AFJ77" s="52"/>
      <c r="AFK77" s="52"/>
      <c r="AFL77" s="52"/>
      <c r="AFM77" s="52"/>
      <c r="AFN77" s="52"/>
      <c r="AFO77" s="52"/>
      <c r="AFP77" s="52"/>
      <c r="AFQ77" s="52"/>
      <c r="AFR77" s="52"/>
      <c r="AFS77" s="52"/>
      <c r="AFT77" s="52"/>
      <c r="AFU77" s="52"/>
      <c r="AFV77" s="52"/>
      <c r="AFW77" s="52"/>
      <c r="AFX77" s="52"/>
      <c r="AFY77" s="52"/>
      <c r="AFZ77" s="52"/>
      <c r="AGA77" s="52"/>
      <c r="AGB77" s="52"/>
      <c r="AGC77" s="52"/>
      <c r="AGD77" s="52"/>
      <c r="AGE77" s="52"/>
      <c r="AGF77" s="52"/>
      <c r="AGG77" s="52"/>
      <c r="AGH77" s="52"/>
      <c r="AGI77" s="52"/>
      <c r="AGJ77" s="52"/>
      <c r="AGK77" s="52"/>
      <c r="AGL77" s="52"/>
      <c r="AGM77" s="52"/>
      <c r="AGN77" s="52"/>
      <c r="AGO77" s="52"/>
      <c r="AGP77" s="52"/>
      <c r="AGQ77" s="52"/>
      <c r="AGR77" s="52"/>
      <c r="AGS77" s="52"/>
      <c r="AGT77" s="52"/>
      <c r="AGU77" s="52"/>
      <c r="AGV77" s="52"/>
      <c r="AGW77" s="52"/>
      <c r="AGX77" s="52"/>
      <c r="AGY77" s="52"/>
      <c r="AGZ77" s="52"/>
      <c r="AHA77" s="52"/>
      <c r="AHB77" s="52"/>
      <c r="AHC77" s="52"/>
      <c r="AHD77" s="52"/>
      <c r="AHE77" s="52"/>
      <c r="AHF77" s="52"/>
      <c r="AHG77" s="52"/>
      <c r="AHH77" s="52"/>
      <c r="AHI77" s="52"/>
      <c r="AHJ77" s="52"/>
      <c r="AHK77" s="52"/>
      <c r="AHL77" s="52"/>
      <c r="AHM77" s="52"/>
      <c r="AHN77" s="52"/>
      <c r="AHO77" s="52"/>
      <c r="AHP77" s="52"/>
      <c r="AHQ77" s="52"/>
      <c r="AHR77" s="52"/>
      <c r="AHS77" s="52"/>
      <c r="AHT77" s="52"/>
      <c r="AHU77" s="52"/>
      <c r="AHV77" s="52"/>
      <c r="AHW77" s="52"/>
      <c r="AHX77" s="52"/>
      <c r="AHY77" s="52"/>
      <c r="AHZ77" s="52"/>
      <c r="AIA77" s="52"/>
      <c r="AIB77" s="52"/>
      <c r="AIC77" s="52"/>
      <c r="AID77" s="52"/>
      <c r="AIE77" s="52"/>
      <c r="AIF77" s="52"/>
      <c r="AIG77" s="52"/>
      <c r="AIH77" s="52"/>
      <c r="AII77" s="52"/>
      <c r="AIJ77" s="52"/>
      <c r="AIK77" s="52"/>
      <c r="AIL77" s="52"/>
      <c r="AIM77" s="52"/>
      <c r="AIN77" s="52"/>
      <c r="AIO77" s="52"/>
      <c r="AIP77" s="52"/>
      <c r="AIQ77" s="52"/>
      <c r="AIR77" s="52"/>
      <c r="AIS77" s="52"/>
      <c r="AIT77" s="52"/>
      <c r="AIU77" s="52"/>
      <c r="AIV77" s="52"/>
      <c r="AIW77" s="52"/>
      <c r="AIX77" s="52"/>
      <c r="AIY77" s="52"/>
      <c r="AIZ77" s="52"/>
      <c r="AJA77" s="52"/>
      <c r="AJB77" s="52"/>
      <c r="AJC77" s="52"/>
      <c r="AJD77" s="52"/>
      <c r="AJE77" s="52"/>
      <c r="AJF77" s="52"/>
      <c r="AJG77" s="52"/>
      <c r="AJH77" s="52"/>
      <c r="AJI77" s="52"/>
      <c r="AJJ77" s="52"/>
      <c r="AJK77" s="52"/>
      <c r="AJL77" s="52"/>
      <c r="AJM77" s="52"/>
      <c r="AJN77" s="52"/>
      <c r="AJO77" s="52"/>
      <c r="AJP77" s="52"/>
      <c r="AJQ77" s="52"/>
      <c r="AJR77" s="52"/>
      <c r="AJS77" s="52"/>
      <c r="AJT77" s="52"/>
      <c r="AJU77" s="52"/>
      <c r="AJV77" s="52"/>
      <c r="AJW77" s="52"/>
      <c r="AJX77" s="52"/>
      <c r="AJY77" s="52"/>
      <c r="AJZ77" s="52"/>
      <c r="AKA77" s="52"/>
      <c r="AKB77" s="52"/>
      <c r="AKC77" s="52"/>
      <c r="AKD77" s="52"/>
      <c r="AKE77" s="52"/>
      <c r="AKF77" s="52"/>
      <c r="AKG77" s="52"/>
      <c r="AKH77" s="52"/>
      <c r="AKI77" s="52"/>
      <c r="AKJ77" s="52"/>
      <c r="AKK77" s="52"/>
      <c r="AKL77" s="52"/>
      <c r="AKM77" s="52"/>
      <c r="AKN77" s="52"/>
      <c r="AKO77" s="52"/>
      <c r="AKP77" s="52"/>
      <c r="AKQ77" s="52"/>
      <c r="AKR77" s="52"/>
      <c r="AKS77" s="52"/>
      <c r="AKT77" s="52"/>
      <c r="AKU77" s="52"/>
      <c r="AKV77" s="52"/>
      <c r="AKW77" s="52"/>
      <c r="AKX77" s="52"/>
      <c r="AKY77" s="52"/>
      <c r="AKZ77" s="52"/>
      <c r="ALA77" s="52"/>
      <c r="ALB77" s="52"/>
      <c r="ALC77" s="52"/>
      <c r="ALD77" s="52"/>
      <c r="ALE77" s="52"/>
      <c r="ALF77" s="52"/>
      <c r="ALG77" s="52"/>
      <c r="ALH77" s="52"/>
      <c r="ALI77" s="52"/>
      <c r="ALJ77" s="52"/>
      <c r="ALK77" s="52"/>
      <c r="ALL77" s="52"/>
      <c r="ALM77" s="52"/>
      <c r="ALN77" s="52"/>
      <c r="ALO77" s="52"/>
      <c r="ALP77" s="52"/>
      <c r="ALQ77" s="52"/>
      <c r="ALR77" s="52"/>
      <c r="ALS77" s="52"/>
      <c r="ALT77" s="52"/>
      <c r="ALU77" s="52"/>
      <c r="ALV77" s="52"/>
      <c r="ALW77" s="52"/>
      <c r="ALX77" s="52"/>
      <c r="ALY77" s="52"/>
      <c r="ALZ77" s="52"/>
      <c r="AMA77" s="52"/>
      <c r="AMB77" s="52"/>
      <c r="AMC77" s="52"/>
      <c r="AMD77" s="52"/>
      <c r="AME77" s="52"/>
      <c r="AMF77" s="52"/>
      <c r="AMG77" s="52"/>
      <c r="AMH77" s="52"/>
      <c r="AMI77" s="52"/>
      <c r="AMJ77" s="52"/>
      <c r="AMK77" s="52"/>
      <c r="AML77" s="52"/>
      <c r="AMM77" s="52"/>
      <c r="AMN77" s="52"/>
      <c r="AMO77" s="52"/>
      <c r="AMP77" s="52"/>
      <c r="AMQ77" s="52"/>
      <c r="AMR77" s="52"/>
      <c r="AMS77" s="52"/>
      <c r="AMT77" s="52"/>
      <c r="AMU77" s="52"/>
      <c r="AMV77" s="52"/>
      <c r="AMW77" s="52"/>
      <c r="AMX77" s="52"/>
      <c r="AMY77" s="52"/>
      <c r="AMZ77" s="52"/>
      <c r="ANA77" s="52"/>
      <c r="ANB77" s="52"/>
      <c r="ANC77" s="52"/>
      <c r="AND77" s="52"/>
      <c r="ANE77" s="52"/>
      <c r="ANF77" s="52"/>
      <c r="ANG77" s="52"/>
      <c r="ANH77" s="52"/>
      <c r="ANI77" s="52"/>
      <c r="ANJ77" s="52"/>
      <c r="ANK77" s="52"/>
      <c r="ANL77" s="52"/>
      <c r="ANM77" s="52"/>
      <c r="ANN77" s="52"/>
      <c r="ANO77" s="52"/>
      <c r="ANP77" s="52"/>
      <c r="ANQ77" s="52"/>
      <c r="ANR77" s="52"/>
      <c r="ANS77" s="52"/>
      <c r="ANT77" s="52"/>
      <c r="ANU77" s="52"/>
      <c r="ANV77" s="52"/>
      <c r="ANW77" s="52"/>
      <c r="ANX77" s="52"/>
      <c r="ANY77" s="52"/>
      <c r="ANZ77" s="52"/>
      <c r="AOA77" s="52"/>
      <c r="AOB77" s="52"/>
      <c r="AOC77" s="52"/>
      <c r="AOD77" s="52"/>
      <c r="AOE77" s="52"/>
      <c r="AOF77" s="52"/>
      <c r="AOG77" s="52"/>
      <c r="AOH77" s="52"/>
      <c r="AOI77" s="52"/>
      <c r="AOJ77" s="52"/>
      <c r="AOK77" s="52"/>
      <c r="AOL77" s="52"/>
      <c r="AOM77" s="52"/>
      <c r="AON77" s="52"/>
      <c r="AOO77" s="52"/>
      <c r="AOP77" s="52"/>
      <c r="AOQ77" s="52"/>
      <c r="AOR77" s="52"/>
      <c r="AOS77" s="52"/>
      <c r="AOT77" s="52"/>
      <c r="AOU77" s="52"/>
      <c r="AOV77" s="52"/>
      <c r="AOW77" s="52"/>
      <c r="AOX77" s="52"/>
      <c r="AOY77" s="52"/>
      <c r="AOZ77" s="52"/>
      <c r="APA77" s="52"/>
      <c r="APB77" s="52"/>
      <c r="APC77" s="52"/>
      <c r="APD77" s="52"/>
      <c r="APE77" s="52"/>
      <c r="APF77" s="52"/>
      <c r="APG77" s="52"/>
      <c r="APH77" s="52"/>
      <c r="API77" s="52"/>
      <c r="APJ77" s="52"/>
      <c r="APK77" s="52"/>
      <c r="APL77" s="52"/>
      <c r="APM77" s="52"/>
      <c r="APN77" s="52"/>
      <c r="APO77" s="52"/>
      <c r="APP77" s="52"/>
      <c r="APQ77" s="52"/>
      <c r="APR77" s="52"/>
      <c r="APS77" s="52"/>
      <c r="APT77" s="52"/>
      <c r="APU77" s="52"/>
      <c r="APV77" s="52"/>
      <c r="APW77" s="52"/>
      <c r="APX77" s="52"/>
      <c r="APY77" s="52"/>
      <c r="APZ77" s="52"/>
      <c r="AQA77" s="52"/>
      <c r="AQB77" s="52"/>
      <c r="AQC77" s="52"/>
      <c r="AQD77" s="52"/>
      <c r="AQE77" s="52"/>
      <c r="AQF77" s="52"/>
      <c r="AQG77" s="52"/>
      <c r="AQH77" s="52"/>
      <c r="AQI77" s="52"/>
      <c r="AQJ77" s="52"/>
      <c r="AQK77" s="52"/>
      <c r="AQL77" s="52"/>
      <c r="AQM77" s="52"/>
      <c r="AQN77" s="52"/>
      <c r="AQO77" s="52"/>
      <c r="AQP77" s="52"/>
      <c r="AQQ77" s="52"/>
      <c r="AQR77" s="52"/>
      <c r="AQS77" s="52"/>
      <c r="AQT77" s="52"/>
      <c r="AQU77" s="52"/>
      <c r="AQV77" s="52"/>
      <c r="AQW77" s="52"/>
      <c r="AQX77" s="52"/>
      <c r="AQY77" s="52"/>
      <c r="AQZ77" s="52"/>
      <c r="ARA77" s="52"/>
      <c r="ARB77" s="52"/>
      <c r="ARC77" s="52"/>
      <c r="ARD77" s="52"/>
      <c r="ARE77" s="52"/>
      <c r="ARF77" s="52"/>
      <c r="ARG77" s="52"/>
      <c r="ARH77" s="52"/>
      <c r="ARI77" s="52"/>
      <c r="ARJ77" s="52"/>
      <c r="ARK77" s="52"/>
      <c r="ARL77" s="52"/>
      <c r="ARM77" s="52"/>
      <c r="ARN77" s="52"/>
      <c r="ARO77" s="52"/>
      <c r="ARP77" s="52"/>
      <c r="ARQ77" s="52"/>
      <c r="ARR77" s="52"/>
      <c r="ARS77" s="52"/>
      <c r="ART77" s="52"/>
      <c r="ARU77" s="52"/>
      <c r="ARV77" s="52"/>
      <c r="ARW77" s="52"/>
      <c r="ARX77" s="52"/>
      <c r="ARY77" s="52"/>
      <c r="ARZ77" s="52"/>
      <c r="ASA77" s="52"/>
      <c r="ASB77" s="52"/>
      <c r="ASC77" s="52"/>
      <c r="ASD77" s="52"/>
      <c r="ASE77" s="52"/>
      <c r="ASF77" s="52"/>
      <c r="ASG77" s="52"/>
      <c r="ASH77" s="52"/>
      <c r="ASI77" s="52"/>
      <c r="ASJ77" s="52"/>
      <c r="ASK77" s="52"/>
      <c r="ASL77" s="52"/>
      <c r="ASM77" s="52"/>
      <c r="ASN77" s="52"/>
      <c r="ASO77" s="52"/>
      <c r="ASP77" s="52"/>
      <c r="ASQ77" s="52"/>
      <c r="ASR77" s="52"/>
      <c r="ASS77" s="52"/>
      <c r="AST77" s="52"/>
      <c r="ASU77" s="52"/>
      <c r="ASV77" s="52"/>
      <c r="ASW77" s="52"/>
      <c r="ASX77" s="52"/>
      <c r="ASY77" s="52"/>
      <c r="ASZ77" s="52"/>
      <c r="ATA77" s="52"/>
      <c r="ATB77" s="52"/>
      <c r="ATC77" s="52"/>
      <c r="ATD77" s="52"/>
      <c r="ATE77" s="52"/>
      <c r="ATF77" s="52"/>
      <c r="ATG77" s="52"/>
      <c r="ATH77" s="52"/>
      <c r="ATI77" s="52"/>
      <c r="ATJ77" s="52"/>
      <c r="ATK77" s="52"/>
      <c r="ATL77" s="52"/>
      <c r="ATM77" s="52"/>
      <c r="ATN77" s="52"/>
      <c r="ATO77" s="52"/>
      <c r="ATP77" s="52"/>
      <c r="ATQ77" s="52"/>
      <c r="ATR77" s="52"/>
      <c r="ATS77" s="52"/>
      <c r="ATT77" s="52"/>
      <c r="ATU77" s="52"/>
      <c r="ATV77" s="52"/>
      <c r="ATW77" s="52"/>
      <c r="ATX77" s="52"/>
      <c r="ATY77" s="52"/>
      <c r="ATZ77" s="52"/>
      <c r="AUA77" s="52"/>
      <c r="AUB77" s="52"/>
      <c r="AUC77" s="52"/>
      <c r="AUD77" s="52"/>
      <c r="AUE77" s="52"/>
      <c r="AUF77" s="52"/>
      <c r="AUG77" s="52"/>
      <c r="AUH77" s="52"/>
      <c r="AUI77" s="52"/>
      <c r="AUJ77" s="52"/>
      <c r="AUK77" s="52"/>
      <c r="AUL77" s="52"/>
      <c r="AUM77" s="52"/>
      <c r="AUN77" s="52"/>
      <c r="AUO77" s="52"/>
      <c r="AUP77" s="52"/>
      <c r="AUQ77" s="52"/>
      <c r="AUR77" s="52"/>
      <c r="AUS77" s="52"/>
      <c r="AUT77" s="52"/>
      <c r="AUU77" s="52"/>
      <c r="AUV77" s="52"/>
      <c r="AUW77" s="52"/>
      <c r="AUX77" s="52"/>
      <c r="AUY77" s="52"/>
      <c r="AUZ77" s="52"/>
      <c r="AVA77" s="52"/>
      <c r="AVB77" s="52"/>
      <c r="AVC77" s="52"/>
      <c r="AVD77" s="52"/>
      <c r="AVE77" s="52"/>
      <c r="AVF77" s="52"/>
      <c r="AVG77" s="52"/>
      <c r="AVH77" s="52"/>
      <c r="AVI77" s="52"/>
      <c r="AVJ77" s="52"/>
      <c r="AVK77" s="52"/>
      <c r="AVL77" s="52"/>
      <c r="AVM77" s="52"/>
      <c r="AVN77" s="52"/>
      <c r="AVO77" s="52"/>
      <c r="AVP77" s="52"/>
      <c r="AVQ77" s="52"/>
      <c r="AVR77" s="52"/>
      <c r="AVS77" s="52"/>
      <c r="AVT77" s="52"/>
      <c r="AVU77" s="52"/>
      <c r="AVV77" s="52"/>
      <c r="AVW77" s="52"/>
      <c r="AVX77" s="52"/>
      <c r="AVY77" s="52"/>
      <c r="AVZ77" s="52"/>
      <c r="AWA77" s="52"/>
      <c r="AWB77" s="52"/>
      <c r="AWC77" s="52"/>
      <c r="AWD77" s="52"/>
      <c r="AWE77" s="52"/>
      <c r="AWF77" s="52"/>
      <c r="AWG77" s="52"/>
      <c r="AWH77" s="52"/>
      <c r="AWI77" s="52"/>
      <c r="AWJ77" s="52"/>
      <c r="AWK77" s="52"/>
      <c r="AWL77" s="52"/>
      <c r="AWM77" s="52"/>
      <c r="AWN77" s="52"/>
      <c r="AWO77" s="52"/>
      <c r="AWP77" s="52"/>
      <c r="AWQ77" s="52"/>
      <c r="AWR77" s="52"/>
      <c r="AWS77" s="52"/>
      <c r="AWT77" s="52"/>
      <c r="AWU77" s="52"/>
      <c r="AWV77" s="52"/>
      <c r="AWW77" s="52"/>
      <c r="AWX77" s="52"/>
      <c r="AWY77" s="52"/>
      <c r="AWZ77" s="52"/>
      <c r="AXA77" s="52"/>
      <c r="AXB77" s="52"/>
      <c r="AXC77" s="52"/>
      <c r="AXD77" s="52"/>
      <c r="AXE77" s="52"/>
      <c r="AXF77" s="52"/>
      <c r="AXG77" s="52"/>
      <c r="AXH77" s="52"/>
      <c r="AXI77" s="52"/>
      <c r="AXJ77" s="52"/>
      <c r="AXK77" s="52"/>
      <c r="AXL77" s="52"/>
      <c r="AXM77" s="52"/>
      <c r="AXN77" s="52"/>
      <c r="AXO77" s="52"/>
      <c r="AXP77" s="52"/>
      <c r="AXQ77" s="52"/>
      <c r="AXR77" s="52"/>
      <c r="AXS77" s="52"/>
      <c r="AXT77" s="52"/>
      <c r="AXU77" s="52"/>
      <c r="AXV77" s="52"/>
      <c r="AXW77" s="52"/>
      <c r="AXX77" s="52"/>
      <c r="AXY77" s="52"/>
      <c r="AXZ77" s="52"/>
      <c r="AYA77" s="52"/>
      <c r="AYB77" s="52"/>
      <c r="AYC77" s="52"/>
      <c r="AYD77" s="52"/>
      <c r="AYE77" s="52"/>
      <c r="AYF77" s="52"/>
      <c r="AYG77" s="52"/>
      <c r="AYH77" s="52"/>
      <c r="AYI77" s="52"/>
      <c r="AYJ77" s="52"/>
      <c r="AYK77" s="52"/>
      <c r="AYL77" s="52"/>
      <c r="AYM77" s="52"/>
      <c r="AYN77" s="52"/>
      <c r="AYO77" s="52"/>
      <c r="AYP77" s="52"/>
      <c r="AYQ77" s="52"/>
      <c r="AYR77" s="52"/>
      <c r="AYS77" s="52"/>
      <c r="AYT77" s="52"/>
      <c r="AYU77" s="52"/>
      <c r="AYV77" s="52"/>
      <c r="AYW77" s="52"/>
      <c r="AYX77" s="52"/>
      <c r="AYY77" s="52"/>
      <c r="AYZ77" s="52"/>
      <c r="AZA77" s="52"/>
      <c r="AZB77" s="52"/>
      <c r="AZC77" s="52"/>
      <c r="AZD77" s="52"/>
      <c r="AZE77" s="52"/>
      <c r="AZF77" s="52"/>
      <c r="AZG77" s="52"/>
      <c r="AZH77" s="52"/>
      <c r="AZI77" s="52"/>
      <c r="AZJ77" s="52"/>
      <c r="AZK77" s="52"/>
      <c r="AZL77" s="52"/>
      <c r="AZM77" s="52"/>
      <c r="AZN77" s="52"/>
      <c r="AZO77" s="52"/>
      <c r="AZP77" s="52"/>
      <c r="AZQ77" s="52"/>
      <c r="AZR77" s="52"/>
      <c r="AZS77" s="52"/>
      <c r="AZT77" s="52"/>
      <c r="AZU77" s="52"/>
      <c r="AZV77" s="52"/>
      <c r="AZW77" s="52"/>
      <c r="AZX77" s="52"/>
      <c r="AZY77" s="52"/>
      <c r="AZZ77" s="52"/>
      <c r="BAA77" s="52"/>
      <c r="BAB77" s="52"/>
      <c r="BAC77" s="52"/>
      <c r="BAD77" s="52"/>
      <c r="BAE77" s="52"/>
      <c r="BAF77" s="52"/>
      <c r="BAG77" s="52"/>
      <c r="BAH77" s="52"/>
      <c r="BAI77" s="52"/>
      <c r="BAJ77" s="52"/>
      <c r="BAK77" s="52"/>
      <c r="BAL77" s="52"/>
      <c r="BAM77" s="52"/>
      <c r="BAN77" s="52"/>
      <c r="BAO77" s="52"/>
      <c r="BAP77" s="52"/>
      <c r="BAQ77" s="52"/>
      <c r="BAR77" s="52"/>
      <c r="BAS77" s="52"/>
      <c r="BAT77" s="52"/>
      <c r="BAU77" s="52"/>
      <c r="BAV77" s="52"/>
      <c r="BAW77" s="52"/>
      <c r="BAX77" s="52"/>
      <c r="BAY77" s="52"/>
      <c r="BAZ77" s="52"/>
      <c r="BBA77" s="52"/>
      <c r="BBB77" s="52"/>
      <c r="BBC77" s="52"/>
      <c r="BBD77" s="52"/>
      <c r="BBE77" s="52"/>
      <c r="BBF77" s="52"/>
      <c r="BBG77" s="52"/>
      <c r="BBH77" s="52"/>
      <c r="BBI77" s="52"/>
      <c r="BBJ77" s="52"/>
      <c r="BBK77" s="52"/>
      <c r="BBL77" s="52"/>
      <c r="BBM77" s="52"/>
      <c r="BBN77" s="52"/>
      <c r="BBO77" s="52"/>
      <c r="BBP77" s="52"/>
      <c r="BBQ77" s="52"/>
      <c r="BBR77" s="52"/>
      <c r="BBS77" s="52"/>
      <c r="BBT77" s="52"/>
      <c r="BBU77" s="52"/>
      <c r="BBV77" s="52"/>
      <c r="BBW77" s="52"/>
      <c r="BBX77" s="52"/>
      <c r="BBY77" s="52"/>
      <c r="BBZ77" s="52"/>
      <c r="BCA77" s="52"/>
      <c r="BCB77" s="52"/>
      <c r="BCC77" s="52"/>
      <c r="BCD77" s="52"/>
      <c r="BCE77" s="52"/>
      <c r="BCF77" s="52"/>
      <c r="BCG77" s="52"/>
      <c r="BCH77" s="52"/>
      <c r="BCI77" s="52"/>
      <c r="BCJ77" s="52"/>
      <c r="BCK77" s="52"/>
      <c r="BCL77" s="52"/>
      <c r="BCM77" s="52"/>
      <c r="BCN77" s="52"/>
      <c r="BCO77" s="52"/>
      <c r="BCP77" s="52"/>
      <c r="BCQ77" s="52"/>
      <c r="BCR77" s="52"/>
      <c r="BCS77" s="52"/>
      <c r="BCT77" s="52"/>
      <c r="BCU77" s="52"/>
      <c r="BCV77" s="52"/>
      <c r="BCW77" s="52"/>
      <c r="BCX77" s="52"/>
      <c r="BCY77" s="52"/>
      <c r="BCZ77" s="52"/>
      <c r="BDA77" s="52"/>
      <c r="BDB77" s="52"/>
      <c r="BDC77" s="52"/>
      <c r="BDD77" s="52"/>
      <c r="BDE77" s="52"/>
      <c r="BDF77" s="52"/>
      <c r="BDG77" s="52"/>
      <c r="BDH77" s="52"/>
      <c r="BDI77" s="52"/>
      <c r="BDJ77" s="52"/>
      <c r="BDK77" s="52"/>
      <c r="BDL77" s="52"/>
      <c r="BDM77" s="52"/>
      <c r="BDN77" s="52"/>
      <c r="BDO77" s="52"/>
      <c r="BDP77" s="52"/>
      <c r="BDQ77" s="52"/>
      <c r="BDR77" s="52"/>
      <c r="BDS77" s="52"/>
      <c r="BDT77" s="52"/>
      <c r="BDU77" s="52"/>
      <c r="BDV77" s="52"/>
      <c r="BDW77" s="52"/>
      <c r="BDX77" s="52"/>
      <c r="BDY77" s="52"/>
      <c r="BDZ77" s="52"/>
      <c r="BEA77" s="52"/>
      <c r="BEB77" s="52"/>
      <c r="BEC77" s="52"/>
      <c r="BED77" s="52"/>
      <c r="BEE77" s="52"/>
      <c r="BEF77" s="52"/>
      <c r="BEG77" s="52"/>
      <c r="BEH77" s="52"/>
      <c r="BEI77" s="52"/>
      <c r="BEJ77" s="52"/>
      <c r="BEK77" s="52"/>
      <c r="BEL77" s="52"/>
      <c r="BEM77" s="52"/>
      <c r="BEN77" s="52"/>
      <c r="BEO77" s="52"/>
      <c r="BEP77" s="52"/>
      <c r="BEQ77" s="52"/>
      <c r="BER77" s="52"/>
      <c r="BES77" s="52"/>
      <c r="BET77" s="52"/>
      <c r="BEU77" s="52"/>
      <c r="BEV77" s="52"/>
      <c r="BEW77" s="52"/>
      <c r="BEX77" s="52"/>
      <c r="BEY77" s="52"/>
      <c r="BEZ77" s="52"/>
      <c r="BFA77" s="52"/>
      <c r="BFB77" s="52"/>
      <c r="BFC77" s="52"/>
      <c r="BFD77" s="52"/>
      <c r="BFE77" s="52"/>
      <c r="BFF77" s="52"/>
      <c r="BFG77" s="52"/>
      <c r="BFH77" s="52"/>
      <c r="BFI77" s="52"/>
      <c r="BFJ77" s="52"/>
      <c r="BFK77" s="52"/>
      <c r="BFL77" s="52"/>
      <c r="BFM77" s="52"/>
      <c r="BFN77" s="52"/>
      <c r="BFO77" s="52"/>
      <c r="BFP77" s="52"/>
      <c r="BFQ77" s="52"/>
      <c r="BFR77" s="52"/>
      <c r="BFS77" s="52"/>
      <c r="BFT77" s="52"/>
      <c r="BFU77" s="52"/>
      <c r="BFV77" s="52"/>
      <c r="BFW77" s="52"/>
      <c r="BFX77" s="52"/>
      <c r="BFY77" s="52"/>
      <c r="BFZ77" s="52"/>
      <c r="BGA77" s="52"/>
      <c r="BGB77" s="52"/>
      <c r="BGC77" s="52"/>
      <c r="BGD77" s="52"/>
      <c r="BGE77" s="52"/>
      <c r="BGF77" s="52"/>
      <c r="BGG77" s="52"/>
      <c r="BGH77" s="52"/>
      <c r="BGI77" s="52"/>
      <c r="BGJ77" s="52"/>
      <c r="BGK77" s="52"/>
      <c r="BGL77" s="52"/>
      <c r="BGM77" s="52"/>
      <c r="BGN77" s="52"/>
      <c r="BGO77" s="52"/>
      <c r="BGP77" s="52"/>
      <c r="BGQ77" s="52"/>
      <c r="BGR77" s="52"/>
      <c r="BGS77" s="52"/>
      <c r="BGT77" s="52"/>
      <c r="BGU77" s="52"/>
      <c r="BGV77" s="52"/>
      <c r="BGW77" s="52"/>
      <c r="BGX77" s="52"/>
      <c r="BGY77" s="52"/>
      <c r="BGZ77" s="52"/>
      <c r="BHA77" s="52"/>
      <c r="BHB77" s="52"/>
      <c r="BHC77" s="52"/>
      <c r="BHD77" s="52"/>
      <c r="BHE77" s="52"/>
      <c r="BHF77" s="52"/>
      <c r="BHG77" s="52"/>
      <c r="BHH77" s="52"/>
      <c r="BHI77" s="52"/>
      <c r="BHJ77" s="52"/>
      <c r="BHK77" s="52"/>
      <c r="BHL77" s="52"/>
      <c r="BHM77" s="52"/>
      <c r="BHN77" s="52"/>
      <c r="BHO77" s="52"/>
      <c r="BHP77" s="52"/>
      <c r="BHQ77" s="52"/>
      <c r="BHR77" s="52"/>
      <c r="BHS77" s="52"/>
      <c r="BHT77" s="52"/>
      <c r="BHU77" s="52"/>
      <c r="BHV77" s="52"/>
      <c r="BHW77" s="52"/>
      <c r="BHX77" s="52"/>
      <c r="BHY77" s="52"/>
      <c r="BHZ77" s="52"/>
      <c r="BIA77" s="52"/>
      <c r="BIB77" s="52"/>
      <c r="BIC77" s="52"/>
      <c r="BID77" s="52"/>
      <c r="BIE77" s="52"/>
      <c r="BIF77" s="52"/>
      <c r="BIG77" s="52"/>
      <c r="BIH77" s="52"/>
      <c r="BII77" s="52"/>
      <c r="BIJ77" s="52"/>
      <c r="BIK77" s="52"/>
      <c r="BIL77" s="52"/>
      <c r="BIM77" s="52"/>
      <c r="BIN77" s="52"/>
      <c r="BIO77" s="52"/>
      <c r="BIP77" s="52"/>
      <c r="BIQ77" s="52"/>
      <c r="BIR77" s="52"/>
      <c r="BIS77" s="52"/>
      <c r="BIT77" s="52"/>
      <c r="BIU77" s="52"/>
      <c r="BIV77" s="52"/>
      <c r="BIW77" s="52"/>
      <c r="BIX77" s="52"/>
      <c r="BIY77" s="52"/>
      <c r="BIZ77" s="52"/>
      <c r="BJA77" s="52"/>
      <c r="BJB77" s="52"/>
      <c r="BJC77" s="52"/>
      <c r="BJD77" s="52"/>
      <c r="BJE77" s="52"/>
      <c r="BJF77" s="52"/>
      <c r="BJG77" s="52"/>
      <c r="BJH77" s="52"/>
      <c r="BJI77" s="52"/>
      <c r="BJJ77" s="52"/>
      <c r="BJK77" s="52"/>
      <c r="BJL77" s="52"/>
      <c r="BJM77" s="52"/>
      <c r="BJN77" s="52"/>
      <c r="BJO77" s="52"/>
      <c r="BJP77" s="52"/>
      <c r="BJQ77" s="52"/>
      <c r="BJR77" s="52"/>
      <c r="BJS77" s="52"/>
      <c r="BJT77" s="52"/>
      <c r="BJU77" s="52"/>
      <c r="BJV77" s="52"/>
      <c r="BJW77" s="52"/>
      <c r="BJX77" s="52"/>
      <c r="BJY77" s="52"/>
      <c r="BJZ77" s="52"/>
      <c r="BKA77" s="52"/>
      <c r="BKB77" s="52"/>
      <c r="BKC77" s="52"/>
      <c r="BKD77" s="52"/>
      <c r="BKE77" s="52"/>
      <c r="BKF77" s="52"/>
      <c r="BKG77" s="52"/>
      <c r="BKH77" s="52"/>
      <c r="BKI77" s="52"/>
      <c r="BKJ77" s="52"/>
      <c r="BKK77" s="52"/>
      <c r="BKL77" s="52"/>
      <c r="BKM77" s="52"/>
      <c r="BKN77" s="52"/>
      <c r="BKO77" s="52"/>
      <c r="BKP77" s="52"/>
      <c r="BKQ77" s="52"/>
      <c r="BKR77" s="52"/>
      <c r="BKS77" s="52"/>
      <c r="BKT77" s="52"/>
      <c r="BKU77" s="52"/>
      <c r="BKV77" s="52"/>
      <c r="BKW77" s="52"/>
      <c r="BKX77" s="52"/>
      <c r="BKY77" s="52"/>
      <c r="BKZ77" s="52"/>
      <c r="BLA77" s="52"/>
      <c r="BLB77" s="52"/>
      <c r="BLC77" s="52"/>
      <c r="BLD77" s="52"/>
      <c r="BLE77" s="52"/>
      <c r="BLF77" s="52"/>
      <c r="BLG77" s="52"/>
      <c r="BLH77" s="52"/>
      <c r="BLI77" s="52"/>
      <c r="BLJ77" s="52"/>
      <c r="BLK77" s="52"/>
      <c r="BLL77" s="52"/>
      <c r="BLM77" s="52"/>
      <c r="BLN77" s="52"/>
      <c r="BLO77" s="52"/>
      <c r="BLP77" s="52"/>
      <c r="BLQ77" s="52"/>
      <c r="BLR77" s="52"/>
      <c r="BLS77" s="52"/>
      <c r="BLT77" s="52"/>
      <c r="BLU77" s="52"/>
      <c r="BLV77" s="52"/>
      <c r="BLW77" s="52"/>
      <c r="BLX77" s="52"/>
      <c r="BLY77" s="52"/>
      <c r="BLZ77" s="52"/>
      <c r="BMA77" s="52"/>
      <c r="BMB77" s="52"/>
      <c r="BMC77" s="52"/>
      <c r="BMD77" s="52"/>
      <c r="BME77" s="52"/>
      <c r="BMF77" s="52"/>
      <c r="BMG77" s="52"/>
      <c r="BMH77" s="52"/>
      <c r="BMI77" s="52"/>
      <c r="BMJ77" s="52"/>
      <c r="BMK77" s="52"/>
      <c r="BML77" s="52"/>
      <c r="BMM77" s="52"/>
      <c r="BMN77" s="52"/>
      <c r="BMO77" s="52"/>
      <c r="BMP77" s="52"/>
      <c r="BMQ77" s="52"/>
      <c r="BMR77" s="52"/>
      <c r="BMS77" s="52"/>
      <c r="BMT77" s="52"/>
      <c r="BMU77" s="52"/>
      <c r="BMV77" s="52"/>
      <c r="BMW77" s="52"/>
      <c r="BMX77" s="52"/>
      <c r="BMY77" s="52"/>
      <c r="BMZ77" s="52"/>
      <c r="BNA77" s="52"/>
      <c r="BNB77" s="52"/>
      <c r="BNC77" s="52"/>
      <c r="BND77" s="52"/>
      <c r="BNE77" s="52"/>
      <c r="BNF77" s="52"/>
      <c r="BNG77" s="52"/>
      <c r="BNH77" s="52"/>
      <c r="BNI77" s="52"/>
      <c r="BNJ77" s="52"/>
      <c r="BNK77" s="52"/>
      <c r="BNL77" s="52"/>
      <c r="BNM77" s="52"/>
      <c r="BNN77" s="52"/>
      <c r="BNO77" s="52"/>
      <c r="BNP77" s="52"/>
      <c r="BNQ77" s="52"/>
      <c r="BNR77" s="52"/>
      <c r="BNS77" s="52"/>
      <c r="BNT77" s="52"/>
      <c r="BNU77" s="52"/>
      <c r="BNV77" s="52"/>
      <c r="BNW77" s="52"/>
      <c r="BNX77" s="52"/>
      <c r="BNY77" s="52"/>
      <c r="BNZ77" s="52"/>
      <c r="BOA77" s="52"/>
      <c r="BOB77" s="52"/>
      <c r="BOC77" s="52"/>
      <c r="BOD77" s="52"/>
      <c r="BOE77" s="52"/>
      <c r="BOF77" s="52"/>
      <c r="BOG77" s="52"/>
      <c r="BOH77" s="52"/>
      <c r="BOI77" s="52"/>
      <c r="BOJ77" s="52"/>
      <c r="BOK77" s="52"/>
      <c r="BOL77" s="52"/>
      <c r="BOM77" s="52"/>
      <c r="BON77" s="52"/>
      <c r="BOO77" s="52"/>
      <c r="BOP77" s="52"/>
      <c r="BOQ77" s="52"/>
    </row>
    <row r="78" spans="1:1759" s="25" customFormat="1" ht="57.95" customHeight="1" x14ac:dyDescent="0.2">
      <c r="A78" s="6"/>
      <c r="B78" s="6"/>
      <c r="C78" s="6"/>
      <c r="D78" s="7"/>
      <c r="E78" s="27" t="s">
        <v>95</v>
      </c>
      <c r="F78" s="6">
        <v>2019</v>
      </c>
      <c r="G78" s="17">
        <v>1596688</v>
      </c>
      <c r="H78" s="12">
        <v>1500000</v>
      </c>
      <c r="I78" s="12"/>
      <c r="J78" s="12">
        <f t="shared" ref="J78:J82" si="21">H78+I78</f>
        <v>1500000</v>
      </c>
      <c r="K78" s="68">
        <v>100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  <c r="IW78" s="52"/>
      <c r="IX78" s="52"/>
      <c r="IY78" s="52"/>
      <c r="IZ78" s="52"/>
      <c r="JA78" s="52"/>
      <c r="JB78" s="52"/>
      <c r="JC78" s="52"/>
      <c r="JD78" s="52"/>
      <c r="JE78" s="52"/>
      <c r="JF78" s="52"/>
      <c r="JG78" s="52"/>
      <c r="JH78" s="52"/>
      <c r="JI78" s="52"/>
      <c r="JJ78" s="52"/>
      <c r="JK78" s="52"/>
      <c r="JL78" s="52"/>
      <c r="JM78" s="52"/>
      <c r="JN78" s="52"/>
      <c r="JO78" s="52"/>
      <c r="JP78" s="52"/>
      <c r="JQ78" s="52"/>
      <c r="JR78" s="52"/>
      <c r="JS78" s="52"/>
      <c r="JT78" s="52"/>
      <c r="JU78" s="52"/>
      <c r="JV78" s="52"/>
      <c r="JW78" s="52"/>
      <c r="JX78" s="52"/>
      <c r="JY78" s="52"/>
      <c r="JZ78" s="52"/>
      <c r="KA78" s="52"/>
      <c r="KB78" s="52"/>
      <c r="KC78" s="52"/>
      <c r="KD78" s="52"/>
      <c r="KE78" s="52"/>
      <c r="KF78" s="52"/>
      <c r="KG78" s="52"/>
      <c r="KH78" s="52"/>
      <c r="KI78" s="52"/>
      <c r="KJ78" s="52"/>
      <c r="KK78" s="52"/>
      <c r="KL78" s="52"/>
      <c r="KM78" s="52"/>
      <c r="KN78" s="52"/>
      <c r="KO78" s="52"/>
      <c r="KP78" s="52"/>
      <c r="KQ78" s="52"/>
      <c r="KR78" s="52"/>
      <c r="KS78" s="52"/>
      <c r="KT78" s="52"/>
      <c r="KU78" s="52"/>
      <c r="KV78" s="52"/>
      <c r="KW78" s="52"/>
      <c r="KX78" s="52"/>
      <c r="KY78" s="52"/>
      <c r="KZ78" s="52"/>
      <c r="LA78" s="52"/>
      <c r="LB78" s="52"/>
      <c r="LC78" s="52"/>
      <c r="LD78" s="52"/>
      <c r="LE78" s="52"/>
      <c r="LF78" s="52"/>
      <c r="LG78" s="52"/>
      <c r="LH78" s="52"/>
      <c r="LI78" s="52"/>
      <c r="LJ78" s="52"/>
      <c r="LK78" s="52"/>
      <c r="LL78" s="52"/>
      <c r="LM78" s="52"/>
      <c r="LN78" s="52"/>
      <c r="LO78" s="52"/>
      <c r="LP78" s="52"/>
      <c r="LQ78" s="52"/>
      <c r="LR78" s="52"/>
      <c r="LS78" s="52"/>
      <c r="LT78" s="52"/>
      <c r="LU78" s="52"/>
      <c r="LV78" s="52"/>
      <c r="LW78" s="52"/>
      <c r="LX78" s="52"/>
      <c r="LY78" s="52"/>
      <c r="LZ78" s="52"/>
      <c r="MA78" s="52"/>
      <c r="MB78" s="52"/>
      <c r="MC78" s="52"/>
      <c r="MD78" s="52"/>
      <c r="ME78" s="52"/>
      <c r="MF78" s="52"/>
      <c r="MG78" s="52"/>
      <c r="MH78" s="52"/>
      <c r="MI78" s="52"/>
      <c r="MJ78" s="52"/>
      <c r="MK78" s="52"/>
      <c r="ML78" s="52"/>
      <c r="MM78" s="52"/>
      <c r="MN78" s="52"/>
      <c r="MO78" s="52"/>
      <c r="MP78" s="52"/>
      <c r="MQ78" s="52"/>
      <c r="MR78" s="52"/>
      <c r="MS78" s="52"/>
      <c r="MT78" s="52"/>
      <c r="MU78" s="52"/>
      <c r="MV78" s="52"/>
      <c r="MW78" s="52"/>
      <c r="MX78" s="52"/>
      <c r="MY78" s="52"/>
      <c r="MZ78" s="52"/>
      <c r="NA78" s="52"/>
      <c r="NB78" s="52"/>
      <c r="NC78" s="52"/>
      <c r="ND78" s="52"/>
      <c r="NE78" s="52"/>
      <c r="NF78" s="52"/>
      <c r="NG78" s="52"/>
      <c r="NH78" s="52"/>
      <c r="NI78" s="52"/>
      <c r="NJ78" s="52"/>
      <c r="NK78" s="52"/>
      <c r="NL78" s="52"/>
      <c r="NM78" s="52"/>
      <c r="NN78" s="52"/>
      <c r="NO78" s="52"/>
      <c r="NP78" s="52"/>
      <c r="NQ78" s="52"/>
      <c r="NR78" s="52"/>
      <c r="NS78" s="52"/>
      <c r="NT78" s="52"/>
      <c r="NU78" s="52"/>
      <c r="NV78" s="52"/>
      <c r="NW78" s="52"/>
      <c r="NX78" s="52"/>
      <c r="NY78" s="52"/>
      <c r="NZ78" s="52"/>
      <c r="OA78" s="52"/>
      <c r="OB78" s="52"/>
      <c r="OC78" s="52"/>
      <c r="OD78" s="52"/>
      <c r="OE78" s="52"/>
      <c r="OF78" s="52"/>
      <c r="OG78" s="52"/>
      <c r="OH78" s="52"/>
      <c r="OI78" s="52"/>
      <c r="OJ78" s="52"/>
      <c r="OK78" s="52"/>
      <c r="OL78" s="52"/>
      <c r="OM78" s="52"/>
      <c r="ON78" s="52"/>
      <c r="OO78" s="52"/>
      <c r="OP78" s="52"/>
      <c r="OQ78" s="52"/>
      <c r="OR78" s="52"/>
      <c r="OS78" s="52"/>
      <c r="OT78" s="52"/>
      <c r="OU78" s="52"/>
      <c r="OV78" s="52"/>
      <c r="OW78" s="52"/>
      <c r="OX78" s="52"/>
      <c r="OY78" s="52"/>
      <c r="OZ78" s="52"/>
      <c r="PA78" s="52"/>
      <c r="PB78" s="52"/>
      <c r="PC78" s="52"/>
      <c r="PD78" s="52"/>
      <c r="PE78" s="52"/>
      <c r="PF78" s="52"/>
      <c r="PG78" s="52"/>
      <c r="PH78" s="52"/>
      <c r="PI78" s="52"/>
      <c r="PJ78" s="52"/>
      <c r="PK78" s="52"/>
      <c r="PL78" s="52"/>
      <c r="PM78" s="52"/>
      <c r="PN78" s="52"/>
      <c r="PO78" s="52"/>
      <c r="PP78" s="52"/>
      <c r="PQ78" s="52"/>
      <c r="PR78" s="52"/>
      <c r="PS78" s="52"/>
      <c r="PT78" s="52"/>
      <c r="PU78" s="52"/>
      <c r="PV78" s="52"/>
      <c r="PW78" s="52"/>
      <c r="PX78" s="52"/>
      <c r="PY78" s="52"/>
      <c r="PZ78" s="52"/>
      <c r="QA78" s="52"/>
      <c r="QB78" s="52"/>
      <c r="QC78" s="52"/>
      <c r="QD78" s="52"/>
      <c r="QE78" s="52"/>
      <c r="QF78" s="52"/>
      <c r="QG78" s="52"/>
      <c r="QH78" s="52"/>
      <c r="QI78" s="52"/>
      <c r="QJ78" s="52"/>
      <c r="QK78" s="52"/>
      <c r="QL78" s="52"/>
      <c r="QM78" s="52"/>
      <c r="QN78" s="52"/>
      <c r="QO78" s="52"/>
      <c r="QP78" s="52"/>
      <c r="QQ78" s="52"/>
      <c r="QR78" s="52"/>
      <c r="QS78" s="52"/>
      <c r="QT78" s="52"/>
      <c r="QU78" s="52"/>
      <c r="QV78" s="52"/>
      <c r="QW78" s="52"/>
      <c r="QX78" s="52"/>
      <c r="QY78" s="52"/>
      <c r="QZ78" s="52"/>
      <c r="RA78" s="52"/>
      <c r="RB78" s="52"/>
      <c r="RC78" s="52"/>
      <c r="RD78" s="52"/>
      <c r="RE78" s="52"/>
      <c r="RF78" s="52"/>
      <c r="RG78" s="52"/>
      <c r="RH78" s="52"/>
      <c r="RI78" s="52"/>
      <c r="RJ78" s="52"/>
      <c r="RK78" s="52"/>
      <c r="RL78" s="52"/>
      <c r="RM78" s="52"/>
      <c r="RN78" s="52"/>
      <c r="RO78" s="52"/>
      <c r="RP78" s="52"/>
      <c r="RQ78" s="52"/>
      <c r="RR78" s="52"/>
      <c r="RS78" s="52"/>
      <c r="RT78" s="52"/>
      <c r="RU78" s="52"/>
      <c r="RV78" s="52"/>
      <c r="RW78" s="52"/>
      <c r="RX78" s="52"/>
      <c r="RY78" s="52"/>
      <c r="RZ78" s="52"/>
      <c r="SA78" s="52"/>
      <c r="SB78" s="52"/>
      <c r="SC78" s="52"/>
      <c r="SD78" s="52"/>
      <c r="SE78" s="52"/>
      <c r="SF78" s="52"/>
      <c r="SG78" s="52"/>
      <c r="SH78" s="52"/>
      <c r="SI78" s="52"/>
      <c r="SJ78" s="52"/>
      <c r="SK78" s="52"/>
      <c r="SL78" s="52"/>
      <c r="SM78" s="52"/>
      <c r="SN78" s="52"/>
      <c r="SO78" s="52"/>
      <c r="SP78" s="52"/>
      <c r="SQ78" s="52"/>
      <c r="SR78" s="52"/>
      <c r="SS78" s="52"/>
      <c r="ST78" s="52"/>
      <c r="SU78" s="52"/>
      <c r="SV78" s="52"/>
      <c r="SW78" s="52"/>
      <c r="SX78" s="52"/>
      <c r="SY78" s="52"/>
      <c r="SZ78" s="52"/>
      <c r="TA78" s="52"/>
      <c r="TB78" s="52"/>
      <c r="TC78" s="52"/>
      <c r="TD78" s="52"/>
      <c r="TE78" s="52"/>
      <c r="TF78" s="52"/>
      <c r="TG78" s="52"/>
      <c r="TH78" s="52"/>
      <c r="TI78" s="52"/>
      <c r="TJ78" s="52"/>
      <c r="TK78" s="52"/>
      <c r="TL78" s="52"/>
      <c r="TM78" s="52"/>
      <c r="TN78" s="52"/>
      <c r="TO78" s="52"/>
      <c r="TP78" s="52"/>
      <c r="TQ78" s="52"/>
      <c r="TR78" s="52"/>
      <c r="TS78" s="52"/>
      <c r="TT78" s="52"/>
      <c r="TU78" s="52"/>
      <c r="TV78" s="52"/>
      <c r="TW78" s="52"/>
      <c r="TX78" s="52"/>
      <c r="TY78" s="52"/>
      <c r="TZ78" s="52"/>
      <c r="UA78" s="52"/>
      <c r="UB78" s="52"/>
      <c r="UC78" s="52"/>
      <c r="UD78" s="52"/>
      <c r="UE78" s="52"/>
      <c r="UF78" s="52"/>
      <c r="UG78" s="52"/>
      <c r="UH78" s="52"/>
      <c r="UI78" s="52"/>
      <c r="UJ78" s="52"/>
      <c r="UK78" s="52"/>
      <c r="UL78" s="52"/>
      <c r="UM78" s="52"/>
      <c r="UN78" s="52"/>
      <c r="UO78" s="52"/>
      <c r="UP78" s="52"/>
      <c r="UQ78" s="52"/>
      <c r="UR78" s="52"/>
      <c r="US78" s="52"/>
      <c r="UT78" s="52"/>
      <c r="UU78" s="52"/>
      <c r="UV78" s="52"/>
      <c r="UW78" s="52"/>
      <c r="UX78" s="52"/>
      <c r="UY78" s="52"/>
      <c r="UZ78" s="52"/>
      <c r="VA78" s="52"/>
      <c r="VB78" s="52"/>
      <c r="VC78" s="52"/>
      <c r="VD78" s="52"/>
      <c r="VE78" s="52"/>
      <c r="VF78" s="52"/>
      <c r="VG78" s="52"/>
      <c r="VH78" s="52"/>
      <c r="VI78" s="52"/>
      <c r="VJ78" s="52"/>
      <c r="VK78" s="52"/>
      <c r="VL78" s="52"/>
      <c r="VM78" s="52"/>
      <c r="VN78" s="52"/>
      <c r="VO78" s="52"/>
      <c r="VP78" s="52"/>
      <c r="VQ78" s="52"/>
      <c r="VR78" s="52"/>
      <c r="VS78" s="52"/>
      <c r="VT78" s="52"/>
      <c r="VU78" s="52"/>
      <c r="VV78" s="52"/>
      <c r="VW78" s="52"/>
      <c r="VX78" s="52"/>
      <c r="VY78" s="52"/>
      <c r="VZ78" s="52"/>
      <c r="WA78" s="52"/>
      <c r="WB78" s="52"/>
      <c r="WC78" s="52"/>
      <c r="WD78" s="52"/>
      <c r="WE78" s="52"/>
      <c r="WF78" s="52"/>
      <c r="WG78" s="52"/>
      <c r="WH78" s="52"/>
      <c r="WI78" s="52"/>
      <c r="WJ78" s="52"/>
      <c r="WK78" s="52"/>
      <c r="WL78" s="52"/>
      <c r="WM78" s="52"/>
      <c r="WN78" s="52"/>
      <c r="WO78" s="52"/>
      <c r="WP78" s="52"/>
      <c r="WQ78" s="52"/>
      <c r="WR78" s="52"/>
      <c r="WS78" s="52"/>
      <c r="WT78" s="52"/>
      <c r="WU78" s="52"/>
      <c r="WV78" s="52"/>
      <c r="WW78" s="52"/>
      <c r="WX78" s="52"/>
      <c r="WY78" s="52"/>
      <c r="WZ78" s="52"/>
      <c r="XA78" s="52"/>
      <c r="XB78" s="52"/>
      <c r="XC78" s="52"/>
      <c r="XD78" s="52"/>
      <c r="XE78" s="52"/>
      <c r="XF78" s="52"/>
      <c r="XG78" s="52"/>
      <c r="XH78" s="52"/>
      <c r="XI78" s="52"/>
      <c r="XJ78" s="52"/>
      <c r="XK78" s="52"/>
      <c r="XL78" s="52"/>
      <c r="XM78" s="52"/>
      <c r="XN78" s="52"/>
      <c r="XO78" s="52"/>
      <c r="XP78" s="52"/>
      <c r="XQ78" s="52"/>
      <c r="XR78" s="52"/>
      <c r="XS78" s="52"/>
      <c r="XT78" s="52"/>
      <c r="XU78" s="52"/>
      <c r="XV78" s="52"/>
      <c r="XW78" s="52"/>
      <c r="XX78" s="52"/>
      <c r="XY78" s="52"/>
      <c r="XZ78" s="52"/>
      <c r="YA78" s="52"/>
      <c r="YB78" s="52"/>
      <c r="YC78" s="52"/>
      <c r="YD78" s="52"/>
      <c r="YE78" s="52"/>
      <c r="YF78" s="52"/>
      <c r="YG78" s="52"/>
      <c r="YH78" s="52"/>
      <c r="YI78" s="52"/>
      <c r="YJ78" s="52"/>
      <c r="YK78" s="52"/>
      <c r="YL78" s="52"/>
      <c r="YM78" s="52"/>
      <c r="YN78" s="52"/>
      <c r="YO78" s="52"/>
      <c r="YP78" s="52"/>
      <c r="YQ78" s="52"/>
      <c r="YR78" s="52"/>
      <c r="YS78" s="52"/>
      <c r="YT78" s="52"/>
      <c r="YU78" s="52"/>
      <c r="YV78" s="52"/>
      <c r="YW78" s="52"/>
      <c r="YX78" s="52"/>
      <c r="YY78" s="52"/>
      <c r="YZ78" s="52"/>
      <c r="ZA78" s="52"/>
      <c r="ZB78" s="52"/>
      <c r="ZC78" s="52"/>
      <c r="ZD78" s="52"/>
      <c r="ZE78" s="52"/>
      <c r="ZF78" s="52"/>
      <c r="ZG78" s="52"/>
      <c r="ZH78" s="52"/>
      <c r="ZI78" s="52"/>
      <c r="ZJ78" s="52"/>
      <c r="ZK78" s="52"/>
      <c r="ZL78" s="52"/>
      <c r="ZM78" s="52"/>
      <c r="ZN78" s="52"/>
      <c r="ZO78" s="52"/>
      <c r="ZP78" s="52"/>
      <c r="ZQ78" s="52"/>
      <c r="ZR78" s="52"/>
      <c r="ZS78" s="52"/>
      <c r="ZT78" s="52"/>
      <c r="ZU78" s="52"/>
      <c r="ZV78" s="52"/>
      <c r="ZW78" s="52"/>
      <c r="ZX78" s="52"/>
      <c r="ZY78" s="52"/>
      <c r="ZZ78" s="52"/>
      <c r="AAA78" s="52"/>
      <c r="AAB78" s="52"/>
      <c r="AAC78" s="52"/>
      <c r="AAD78" s="52"/>
      <c r="AAE78" s="52"/>
      <c r="AAF78" s="52"/>
      <c r="AAG78" s="52"/>
      <c r="AAH78" s="52"/>
      <c r="AAI78" s="52"/>
      <c r="AAJ78" s="52"/>
      <c r="AAK78" s="52"/>
      <c r="AAL78" s="52"/>
      <c r="AAM78" s="52"/>
      <c r="AAN78" s="52"/>
      <c r="AAO78" s="52"/>
      <c r="AAP78" s="52"/>
      <c r="AAQ78" s="52"/>
      <c r="AAR78" s="52"/>
      <c r="AAS78" s="52"/>
      <c r="AAT78" s="52"/>
      <c r="AAU78" s="52"/>
      <c r="AAV78" s="52"/>
      <c r="AAW78" s="52"/>
      <c r="AAX78" s="52"/>
      <c r="AAY78" s="52"/>
      <c r="AAZ78" s="52"/>
      <c r="ABA78" s="52"/>
      <c r="ABB78" s="52"/>
      <c r="ABC78" s="52"/>
      <c r="ABD78" s="52"/>
      <c r="ABE78" s="52"/>
      <c r="ABF78" s="52"/>
      <c r="ABG78" s="52"/>
      <c r="ABH78" s="52"/>
      <c r="ABI78" s="52"/>
      <c r="ABJ78" s="52"/>
      <c r="ABK78" s="52"/>
      <c r="ABL78" s="52"/>
      <c r="ABM78" s="52"/>
      <c r="ABN78" s="52"/>
      <c r="ABO78" s="52"/>
      <c r="ABP78" s="52"/>
      <c r="ABQ78" s="52"/>
      <c r="ABR78" s="52"/>
      <c r="ABS78" s="52"/>
      <c r="ABT78" s="52"/>
      <c r="ABU78" s="52"/>
      <c r="ABV78" s="52"/>
      <c r="ABW78" s="52"/>
      <c r="ABX78" s="52"/>
      <c r="ABY78" s="52"/>
      <c r="ABZ78" s="52"/>
      <c r="ACA78" s="52"/>
      <c r="ACB78" s="52"/>
      <c r="ACC78" s="52"/>
      <c r="ACD78" s="52"/>
      <c r="ACE78" s="52"/>
      <c r="ACF78" s="52"/>
      <c r="ACG78" s="52"/>
      <c r="ACH78" s="52"/>
      <c r="ACI78" s="52"/>
      <c r="ACJ78" s="52"/>
      <c r="ACK78" s="52"/>
      <c r="ACL78" s="52"/>
      <c r="ACM78" s="52"/>
      <c r="ACN78" s="52"/>
      <c r="ACO78" s="52"/>
      <c r="ACP78" s="52"/>
      <c r="ACQ78" s="52"/>
      <c r="ACR78" s="52"/>
      <c r="ACS78" s="52"/>
      <c r="ACT78" s="52"/>
      <c r="ACU78" s="52"/>
      <c r="ACV78" s="52"/>
      <c r="ACW78" s="52"/>
      <c r="ACX78" s="52"/>
      <c r="ACY78" s="52"/>
      <c r="ACZ78" s="52"/>
      <c r="ADA78" s="52"/>
      <c r="ADB78" s="52"/>
      <c r="ADC78" s="52"/>
      <c r="ADD78" s="52"/>
      <c r="ADE78" s="52"/>
      <c r="ADF78" s="52"/>
      <c r="ADG78" s="52"/>
      <c r="ADH78" s="52"/>
      <c r="ADI78" s="52"/>
      <c r="ADJ78" s="52"/>
      <c r="ADK78" s="52"/>
      <c r="ADL78" s="52"/>
      <c r="ADM78" s="52"/>
      <c r="ADN78" s="52"/>
      <c r="ADO78" s="52"/>
      <c r="ADP78" s="52"/>
      <c r="ADQ78" s="52"/>
      <c r="ADR78" s="52"/>
      <c r="ADS78" s="52"/>
      <c r="ADT78" s="52"/>
      <c r="ADU78" s="52"/>
      <c r="ADV78" s="52"/>
      <c r="ADW78" s="52"/>
      <c r="ADX78" s="52"/>
      <c r="ADY78" s="52"/>
      <c r="ADZ78" s="52"/>
      <c r="AEA78" s="52"/>
      <c r="AEB78" s="52"/>
      <c r="AEC78" s="52"/>
      <c r="AED78" s="52"/>
      <c r="AEE78" s="52"/>
      <c r="AEF78" s="52"/>
      <c r="AEG78" s="52"/>
      <c r="AEH78" s="52"/>
      <c r="AEI78" s="52"/>
      <c r="AEJ78" s="52"/>
      <c r="AEK78" s="52"/>
      <c r="AEL78" s="52"/>
      <c r="AEM78" s="52"/>
      <c r="AEN78" s="52"/>
      <c r="AEO78" s="52"/>
      <c r="AEP78" s="52"/>
      <c r="AEQ78" s="52"/>
      <c r="AER78" s="52"/>
      <c r="AES78" s="52"/>
      <c r="AET78" s="52"/>
      <c r="AEU78" s="52"/>
      <c r="AEV78" s="52"/>
      <c r="AEW78" s="52"/>
      <c r="AEX78" s="52"/>
      <c r="AEY78" s="52"/>
      <c r="AEZ78" s="52"/>
      <c r="AFA78" s="52"/>
      <c r="AFB78" s="52"/>
      <c r="AFC78" s="52"/>
      <c r="AFD78" s="52"/>
      <c r="AFE78" s="52"/>
      <c r="AFF78" s="52"/>
      <c r="AFG78" s="52"/>
      <c r="AFH78" s="52"/>
      <c r="AFI78" s="52"/>
      <c r="AFJ78" s="52"/>
      <c r="AFK78" s="52"/>
      <c r="AFL78" s="52"/>
      <c r="AFM78" s="52"/>
      <c r="AFN78" s="52"/>
      <c r="AFO78" s="52"/>
      <c r="AFP78" s="52"/>
      <c r="AFQ78" s="52"/>
      <c r="AFR78" s="52"/>
      <c r="AFS78" s="52"/>
      <c r="AFT78" s="52"/>
      <c r="AFU78" s="52"/>
      <c r="AFV78" s="52"/>
      <c r="AFW78" s="52"/>
      <c r="AFX78" s="52"/>
      <c r="AFY78" s="52"/>
      <c r="AFZ78" s="52"/>
      <c r="AGA78" s="52"/>
      <c r="AGB78" s="52"/>
      <c r="AGC78" s="52"/>
      <c r="AGD78" s="52"/>
      <c r="AGE78" s="52"/>
      <c r="AGF78" s="52"/>
      <c r="AGG78" s="52"/>
      <c r="AGH78" s="52"/>
      <c r="AGI78" s="52"/>
      <c r="AGJ78" s="52"/>
      <c r="AGK78" s="52"/>
      <c r="AGL78" s="52"/>
      <c r="AGM78" s="52"/>
      <c r="AGN78" s="52"/>
      <c r="AGO78" s="52"/>
      <c r="AGP78" s="52"/>
      <c r="AGQ78" s="52"/>
      <c r="AGR78" s="52"/>
      <c r="AGS78" s="52"/>
      <c r="AGT78" s="52"/>
      <c r="AGU78" s="52"/>
      <c r="AGV78" s="52"/>
      <c r="AGW78" s="52"/>
      <c r="AGX78" s="52"/>
      <c r="AGY78" s="52"/>
      <c r="AGZ78" s="52"/>
      <c r="AHA78" s="52"/>
      <c r="AHB78" s="52"/>
      <c r="AHC78" s="52"/>
      <c r="AHD78" s="52"/>
      <c r="AHE78" s="52"/>
      <c r="AHF78" s="52"/>
      <c r="AHG78" s="52"/>
      <c r="AHH78" s="52"/>
      <c r="AHI78" s="52"/>
      <c r="AHJ78" s="52"/>
      <c r="AHK78" s="52"/>
      <c r="AHL78" s="52"/>
      <c r="AHM78" s="52"/>
      <c r="AHN78" s="52"/>
      <c r="AHO78" s="52"/>
      <c r="AHP78" s="52"/>
      <c r="AHQ78" s="52"/>
      <c r="AHR78" s="52"/>
      <c r="AHS78" s="52"/>
      <c r="AHT78" s="52"/>
      <c r="AHU78" s="52"/>
      <c r="AHV78" s="52"/>
      <c r="AHW78" s="52"/>
      <c r="AHX78" s="52"/>
      <c r="AHY78" s="52"/>
      <c r="AHZ78" s="52"/>
      <c r="AIA78" s="52"/>
      <c r="AIB78" s="52"/>
      <c r="AIC78" s="52"/>
      <c r="AID78" s="52"/>
      <c r="AIE78" s="52"/>
      <c r="AIF78" s="52"/>
      <c r="AIG78" s="52"/>
      <c r="AIH78" s="52"/>
      <c r="AII78" s="52"/>
      <c r="AIJ78" s="52"/>
      <c r="AIK78" s="52"/>
      <c r="AIL78" s="52"/>
      <c r="AIM78" s="52"/>
      <c r="AIN78" s="52"/>
      <c r="AIO78" s="52"/>
      <c r="AIP78" s="52"/>
      <c r="AIQ78" s="52"/>
      <c r="AIR78" s="52"/>
      <c r="AIS78" s="52"/>
      <c r="AIT78" s="52"/>
      <c r="AIU78" s="52"/>
      <c r="AIV78" s="52"/>
      <c r="AIW78" s="52"/>
      <c r="AIX78" s="52"/>
      <c r="AIY78" s="52"/>
      <c r="AIZ78" s="52"/>
      <c r="AJA78" s="52"/>
      <c r="AJB78" s="52"/>
      <c r="AJC78" s="52"/>
      <c r="AJD78" s="52"/>
      <c r="AJE78" s="52"/>
      <c r="AJF78" s="52"/>
      <c r="AJG78" s="52"/>
      <c r="AJH78" s="52"/>
      <c r="AJI78" s="52"/>
      <c r="AJJ78" s="52"/>
      <c r="AJK78" s="52"/>
      <c r="AJL78" s="52"/>
      <c r="AJM78" s="52"/>
      <c r="AJN78" s="52"/>
      <c r="AJO78" s="52"/>
      <c r="AJP78" s="52"/>
      <c r="AJQ78" s="52"/>
      <c r="AJR78" s="52"/>
      <c r="AJS78" s="52"/>
      <c r="AJT78" s="52"/>
      <c r="AJU78" s="52"/>
      <c r="AJV78" s="52"/>
      <c r="AJW78" s="52"/>
      <c r="AJX78" s="52"/>
      <c r="AJY78" s="52"/>
      <c r="AJZ78" s="52"/>
      <c r="AKA78" s="52"/>
      <c r="AKB78" s="52"/>
      <c r="AKC78" s="52"/>
      <c r="AKD78" s="52"/>
      <c r="AKE78" s="52"/>
      <c r="AKF78" s="52"/>
      <c r="AKG78" s="52"/>
      <c r="AKH78" s="52"/>
      <c r="AKI78" s="52"/>
      <c r="AKJ78" s="52"/>
      <c r="AKK78" s="52"/>
      <c r="AKL78" s="52"/>
      <c r="AKM78" s="52"/>
      <c r="AKN78" s="52"/>
      <c r="AKO78" s="52"/>
      <c r="AKP78" s="52"/>
      <c r="AKQ78" s="52"/>
      <c r="AKR78" s="52"/>
      <c r="AKS78" s="52"/>
      <c r="AKT78" s="52"/>
      <c r="AKU78" s="52"/>
      <c r="AKV78" s="52"/>
      <c r="AKW78" s="52"/>
      <c r="AKX78" s="52"/>
      <c r="AKY78" s="52"/>
      <c r="AKZ78" s="52"/>
      <c r="ALA78" s="52"/>
      <c r="ALB78" s="52"/>
      <c r="ALC78" s="52"/>
      <c r="ALD78" s="52"/>
      <c r="ALE78" s="52"/>
      <c r="ALF78" s="52"/>
      <c r="ALG78" s="52"/>
      <c r="ALH78" s="52"/>
      <c r="ALI78" s="52"/>
      <c r="ALJ78" s="52"/>
      <c r="ALK78" s="52"/>
      <c r="ALL78" s="52"/>
      <c r="ALM78" s="52"/>
      <c r="ALN78" s="52"/>
      <c r="ALO78" s="52"/>
      <c r="ALP78" s="52"/>
      <c r="ALQ78" s="52"/>
      <c r="ALR78" s="52"/>
      <c r="ALS78" s="52"/>
      <c r="ALT78" s="52"/>
      <c r="ALU78" s="52"/>
      <c r="ALV78" s="52"/>
      <c r="ALW78" s="52"/>
      <c r="ALX78" s="52"/>
      <c r="ALY78" s="52"/>
      <c r="ALZ78" s="52"/>
      <c r="AMA78" s="52"/>
      <c r="AMB78" s="52"/>
      <c r="AMC78" s="52"/>
      <c r="AMD78" s="52"/>
      <c r="AME78" s="52"/>
      <c r="AMF78" s="52"/>
      <c r="AMG78" s="52"/>
      <c r="AMH78" s="52"/>
      <c r="AMI78" s="52"/>
      <c r="AMJ78" s="52"/>
      <c r="AMK78" s="52"/>
      <c r="AML78" s="52"/>
      <c r="AMM78" s="52"/>
      <c r="AMN78" s="52"/>
      <c r="AMO78" s="52"/>
      <c r="AMP78" s="52"/>
      <c r="AMQ78" s="52"/>
      <c r="AMR78" s="52"/>
      <c r="AMS78" s="52"/>
      <c r="AMT78" s="52"/>
      <c r="AMU78" s="52"/>
      <c r="AMV78" s="52"/>
      <c r="AMW78" s="52"/>
      <c r="AMX78" s="52"/>
      <c r="AMY78" s="52"/>
      <c r="AMZ78" s="52"/>
      <c r="ANA78" s="52"/>
      <c r="ANB78" s="52"/>
      <c r="ANC78" s="52"/>
      <c r="AND78" s="52"/>
      <c r="ANE78" s="52"/>
      <c r="ANF78" s="52"/>
      <c r="ANG78" s="52"/>
      <c r="ANH78" s="52"/>
      <c r="ANI78" s="52"/>
      <c r="ANJ78" s="52"/>
      <c r="ANK78" s="52"/>
      <c r="ANL78" s="52"/>
      <c r="ANM78" s="52"/>
      <c r="ANN78" s="52"/>
      <c r="ANO78" s="52"/>
      <c r="ANP78" s="52"/>
      <c r="ANQ78" s="52"/>
      <c r="ANR78" s="52"/>
      <c r="ANS78" s="52"/>
      <c r="ANT78" s="52"/>
      <c r="ANU78" s="52"/>
      <c r="ANV78" s="52"/>
      <c r="ANW78" s="52"/>
      <c r="ANX78" s="52"/>
      <c r="ANY78" s="52"/>
      <c r="ANZ78" s="52"/>
      <c r="AOA78" s="52"/>
      <c r="AOB78" s="52"/>
      <c r="AOC78" s="52"/>
      <c r="AOD78" s="52"/>
      <c r="AOE78" s="52"/>
      <c r="AOF78" s="52"/>
      <c r="AOG78" s="52"/>
      <c r="AOH78" s="52"/>
      <c r="AOI78" s="52"/>
      <c r="AOJ78" s="52"/>
      <c r="AOK78" s="52"/>
      <c r="AOL78" s="52"/>
      <c r="AOM78" s="52"/>
      <c r="AON78" s="52"/>
      <c r="AOO78" s="52"/>
      <c r="AOP78" s="52"/>
      <c r="AOQ78" s="52"/>
      <c r="AOR78" s="52"/>
      <c r="AOS78" s="52"/>
      <c r="AOT78" s="52"/>
      <c r="AOU78" s="52"/>
      <c r="AOV78" s="52"/>
      <c r="AOW78" s="52"/>
      <c r="AOX78" s="52"/>
      <c r="AOY78" s="52"/>
      <c r="AOZ78" s="52"/>
      <c r="APA78" s="52"/>
      <c r="APB78" s="52"/>
      <c r="APC78" s="52"/>
      <c r="APD78" s="52"/>
      <c r="APE78" s="52"/>
      <c r="APF78" s="52"/>
      <c r="APG78" s="52"/>
      <c r="APH78" s="52"/>
      <c r="API78" s="52"/>
      <c r="APJ78" s="52"/>
      <c r="APK78" s="52"/>
      <c r="APL78" s="52"/>
      <c r="APM78" s="52"/>
      <c r="APN78" s="52"/>
      <c r="APO78" s="52"/>
      <c r="APP78" s="52"/>
      <c r="APQ78" s="52"/>
      <c r="APR78" s="52"/>
      <c r="APS78" s="52"/>
      <c r="APT78" s="52"/>
      <c r="APU78" s="52"/>
      <c r="APV78" s="52"/>
      <c r="APW78" s="52"/>
      <c r="APX78" s="52"/>
      <c r="APY78" s="52"/>
      <c r="APZ78" s="52"/>
      <c r="AQA78" s="52"/>
      <c r="AQB78" s="52"/>
      <c r="AQC78" s="52"/>
      <c r="AQD78" s="52"/>
      <c r="AQE78" s="52"/>
      <c r="AQF78" s="52"/>
      <c r="AQG78" s="52"/>
      <c r="AQH78" s="52"/>
      <c r="AQI78" s="52"/>
      <c r="AQJ78" s="52"/>
      <c r="AQK78" s="52"/>
      <c r="AQL78" s="52"/>
      <c r="AQM78" s="52"/>
      <c r="AQN78" s="52"/>
      <c r="AQO78" s="52"/>
      <c r="AQP78" s="52"/>
      <c r="AQQ78" s="52"/>
      <c r="AQR78" s="52"/>
      <c r="AQS78" s="52"/>
      <c r="AQT78" s="52"/>
      <c r="AQU78" s="52"/>
      <c r="AQV78" s="52"/>
      <c r="AQW78" s="52"/>
      <c r="AQX78" s="52"/>
      <c r="AQY78" s="52"/>
      <c r="AQZ78" s="52"/>
      <c r="ARA78" s="52"/>
      <c r="ARB78" s="52"/>
      <c r="ARC78" s="52"/>
      <c r="ARD78" s="52"/>
      <c r="ARE78" s="52"/>
      <c r="ARF78" s="52"/>
      <c r="ARG78" s="52"/>
      <c r="ARH78" s="52"/>
      <c r="ARI78" s="52"/>
      <c r="ARJ78" s="52"/>
      <c r="ARK78" s="52"/>
      <c r="ARL78" s="52"/>
      <c r="ARM78" s="52"/>
      <c r="ARN78" s="52"/>
      <c r="ARO78" s="52"/>
      <c r="ARP78" s="52"/>
      <c r="ARQ78" s="52"/>
      <c r="ARR78" s="52"/>
      <c r="ARS78" s="52"/>
      <c r="ART78" s="52"/>
      <c r="ARU78" s="52"/>
      <c r="ARV78" s="52"/>
      <c r="ARW78" s="52"/>
      <c r="ARX78" s="52"/>
      <c r="ARY78" s="52"/>
      <c r="ARZ78" s="52"/>
      <c r="ASA78" s="52"/>
      <c r="ASB78" s="52"/>
      <c r="ASC78" s="52"/>
      <c r="ASD78" s="52"/>
      <c r="ASE78" s="52"/>
      <c r="ASF78" s="52"/>
      <c r="ASG78" s="52"/>
      <c r="ASH78" s="52"/>
      <c r="ASI78" s="52"/>
      <c r="ASJ78" s="52"/>
      <c r="ASK78" s="52"/>
      <c r="ASL78" s="52"/>
      <c r="ASM78" s="52"/>
      <c r="ASN78" s="52"/>
      <c r="ASO78" s="52"/>
      <c r="ASP78" s="52"/>
      <c r="ASQ78" s="52"/>
      <c r="ASR78" s="52"/>
      <c r="ASS78" s="52"/>
      <c r="AST78" s="52"/>
      <c r="ASU78" s="52"/>
      <c r="ASV78" s="52"/>
      <c r="ASW78" s="52"/>
      <c r="ASX78" s="52"/>
      <c r="ASY78" s="52"/>
      <c r="ASZ78" s="52"/>
      <c r="ATA78" s="52"/>
      <c r="ATB78" s="52"/>
      <c r="ATC78" s="52"/>
      <c r="ATD78" s="52"/>
      <c r="ATE78" s="52"/>
      <c r="ATF78" s="52"/>
      <c r="ATG78" s="52"/>
      <c r="ATH78" s="52"/>
      <c r="ATI78" s="52"/>
      <c r="ATJ78" s="52"/>
      <c r="ATK78" s="52"/>
      <c r="ATL78" s="52"/>
      <c r="ATM78" s="52"/>
      <c r="ATN78" s="52"/>
      <c r="ATO78" s="52"/>
      <c r="ATP78" s="52"/>
      <c r="ATQ78" s="52"/>
      <c r="ATR78" s="52"/>
      <c r="ATS78" s="52"/>
      <c r="ATT78" s="52"/>
      <c r="ATU78" s="52"/>
      <c r="ATV78" s="52"/>
      <c r="ATW78" s="52"/>
      <c r="ATX78" s="52"/>
      <c r="ATY78" s="52"/>
      <c r="ATZ78" s="52"/>
      <c r="AUA78" s="52"/>
      <c r="AUB78" s="52"/>
      <c r="AUC78" s="52"/>
      <c r="AUD78" s="52"/>
      <c r="AUE78" s="52"/>
      <c r="AUF78" s="52"/>
      <c r="AUG78" s="52"/>
      <c r="AUH78" s="52"/>
      <c r="AUI78" s="52"/>
      <c r="AUJ78" s="52"/>
      <c r="AUK78" s="52"/>
      <c r="AUL78" s="52"/>
      <c r="AUM78" s="52"/>
      <c r="AUN78" s="52"/>
      <c r="AUO78" s="52"/>
      <c r="AUP78" s="52"/>
      <c r="AUQ78" s="52"/>
      <c r="AUR78" s="52"/>
      <c r="AUS78" s="52"/>
      <c r="AUT78" s="52"/>
      <c r="AUU78" s="52"/>
      <c r="AUV78" s="52"/>
      <c r="AUW78" s="52"/>
      <c r="AUX78" s="52"/>
      <c r="AUY78" s="52"/>
      <c r="AUZ78" s="52"/>
      <c r="AVA78" s="52"/>
      <c r="AVB78" s="52"/>
      <c r="AVC78" s="52"/>
      <c r="AVD78" s="52"/>
      <c r="AVE78" s="52"/>
      <c r="AVF78" s="52"/>
      <c r="AVG78" s="52"/>
      <c r="AVH78" s="52"/>
      <c r="AVI78" s="52"/>
      <c r="AVJ78" s="52"/>
      <c r="AVK78" s="52"/>
      <c r="AVL78" s="52"/>
      <c r="AVM78" s="52"/>
      <c r="AVN78" s="52"/>
      <c r="AVO78" s="52"/>
      <c r="AVP78" s="52"/>
      <c r="AVQ78" s="52"/>
      <c r="AVR78" s="52"/>
      <c r="AVS78" s="52"/>
      <c r="AVT78" s="52"/>
      <c r="AVU78" s="52"/>
      <c r="AVV78" s="52"/>
      <c r="AVW78" s="52"/>
      <c r="AVX78" s="52"/>
      <c r="AVY78" s="52"/>
      <c r="AVZ78" s="52"/>
      <c r="AWA78" s="52"/>
      <c r="AWB78" s="52"/>
      <c r="AWC78" s="52"/>
      <c r="AWD78" s="52"/>
      <c r="AWE78" s="52"/>
      <c r="AWF78" s="52"/>
      <c r="AWG78" s="52"/>
      <c r="AWH78" s="52"/>
      <c r="AWI78" s="52"/>
      <c r="AWJ78" s="52"/>
      <c r="AWK78" s="52"/>
      <c r="AWL78" s="52"/>
      <c r="AWM78" s="52"/>
      <c r="AWN78" s="52"/>
      <c r="AWO78" s="52"/>
      <c r="AWP78" s="52"/>
      <c r="AWQ78" s="52"/>
      <c r="AWR78" s="52"/>
      <c r="AWS78" s="52"/>
      <c r="AWT78" s="52"/>
      <c r="AWU78" s="52"/>
      <c r="AWV78" s="52"/>
      <c r="AWW78" s="52"/>
      <c r="AWX78" s="52"/>
      <c r="AWY78" s="52"/>
      <c r="AWZ78" s="52"/>
      <c r="AXA78" s="52"/>
      <c r="AXB78" s="52"/>
      <c r="AXC78" s="52"/>
      <c r="AXD78" s="52"/>
      <c r="AXE78" s="52"/>
      <c r="AXF78" s="52"/>
      <c r="AXG78" s="52"/>
      <c r="AXH78" s="52"/>
      <c r="AXI78" s="52"/>
      <c r="AXJ78" s="52"/>
      <c r="AXK78" s="52"/>
      <c r="AXL78" s="52"/>
      <c r="AXM78" s="52"/>
      <c r="AXN78" s="52"/>
      <c r="AXO78" s="52"/>
      <c r="AXP78" s="52"/>
      <c r="AXQ78" s="52"/>
      <c r="AXR78" s="52"/>
      <c r="AXS78" s="52"/>
      <c r="AXT78" s="52"/>
      <c r="AXU78" s="52"/>
      <c r="AXV78" s="52"/>
      <c r="AXW78" s="52"/>
      <c r="AXX78" s="52"/>
      <c r="AXY78" s="52"/>
      <c r="AXZ78" s="52"/>
      <c r="AYA78" s="52"/>
      <c r="AYB78" s="52"/>
      <c r="AYC78" s="52"/>
      <c r="AYD78" s="52"/>
      <c r="AYE78" s="52"/>
      <c r="AYF78" s="52"/>
      <c r="AYG78" s="52"/>
      <c r="AYH78" s="52"/>
      <c r="AYI78" s="52"/>
      <c r="AYJ78" s="52"/>
      <c r="AYK78" s="52"/>
      <c r="AYL78" s="52"/>
      <c r="AYM78" s="52"/>
      <c r="AYN78" s="52"/>
      <c r="AYO78" s="52"/>
      <c r="AYP78" s="52"/>
      <c r="AYQ78" s="52"/>
      <c r="AYR78" s="52"/>
      <c r="AYS78" s="52"/>
      <c r="AYT78" s="52"/>
      <c r="AYU78" s="52"/>
      <c r="AYV78" s="52"/>
      <c r="AYW78" s="52"/>
      <c r="AYX78" s="52"/>
      <c r="AYY78" s="52"/>
      <c r="AYZ78" s="52"/>
      <c r="AZA78" s="52"/>
      <c r="AZB78" s="52"/>
      <c r="AZC78" s="52"/>
      <c r="AZD78" s="52"/>
      <c r="AZE78" s="52"/>
      <c r="AZF78" s="52"/>
      <c r="AZG78" s="52"/>
      <c r="AZH78" s="52"/>
      <c r="AZI78" s="52"/>
      <c r="AZJ78" s="52"/>
      <c r="AZK78" s="52"/>
      <c r="AZL78" s="52"/>
      <c r="AZM78" s="52"/>
      <c r="AZN78" s="52"/>
      <c r="AZO78" s="52"/>
      <c r="AZP78" s="52"/>
      <c r="AZQ78" s="52"/>
      <c r="AZR78" s="52"/>
      <c r="AZS78" s="52"/>
      <c r="AZT78" s="52"/>
      <c r="AZU78" s="52"/>
      <c r="AZV78" s="52"/>
      <c r="AZW78" s="52"/>
      <c r="AZX78" s="52"/>
      <c r="AZY78" s="52"/>
      <c r="AZZ78" s="52"/>
      <c r="BAA78" s="52"/>
      <c r="BAB78" s="52"/>
      <c r="BAC78" s="52"/>
      <c r="BAD78" s="52"/>
      <c r="BAE78" s="52"/>
      <c r="BAF78" s="52"/>
      <c r="BAG78" s="52"/>
      <c r="BAH78" s="52"/>
      <c r="BAI78" s="52"/>
      <c r="BAJ78" s="52"/>
      <c r="BAK78" s="52"/>
      <c r="BAL78" s="52"/>
      <c r="BAM78" s="52"/>
      <c r="BAN78" s="52"/>
      <c r="BAO78" s="52"/>
      <c r="BAP78" s="52"/>
      <c r="BAQ78" s="52"/>
      <c r="BAR78" s="52"/>
      <c r="BAS78" s="52"/>
      <c r="BAT78" s="52"/>
      <c r="BAU78" s="52"/>
      <c r="BAV78" s="52"/>
      <c r="BAW78" s="52"/>
      <c r="BAX78" s="52"/>
      <c r="BAY78" s="52"/>
      <c r="BAZ78" s="52"/>
      <c r="BBA78" s="52"/>
      <c r="BBB78" s="52"/>
      <c r="BBC78" s="52"/>
      <c r="BBD78" s="52"/>
      <c r="BBE78" s="52"/>
      <c r="BBF78" s="52"/>
      <c r="BBG78" s="52"/>
      <c r="BBH78" s="52"/>
      <c r="BBI78" s="52"/>
      <c r="BBJ78" s="52"/>
      <c r="BBK78" s="52"/>
      <c r="BBL78" s="52"/>
      <c r="BBM78" s="52"/>
      <c r="BBN78" s="52"/>
      <c r="BBO78" s="52"/>
      <c r="BBP78" s="52"/>
      <c r="BBQ78" s="52"/>
      <c r="BBR78" s="52"/>
      <c r="BBS78" s="52"/>
      <c r="BBT78" s="52"/>
      <c r="BBU78" s="52"/>
      <c r="BBV78" s="52"/>
      <c r="BBW78" s="52"/>
      <c r="BBX78" s="52"/>
      <c r="BBY78" s="52"/>
      <c r="BBZ78" s="52"/>
      <c r="BCA78" s="52"/>
      <c r="BCB78" s="52"/>
      <c r="BCC78" s="52"/>
      <c r="BCD78" s="52"/>
      <c r="BCE78" s="52"/>
      <c r="BCF78" s="52"/>
      <c r="BCG78" s="52"/>
      <c r="BCH78" s="52"/>
      <c r="BCI78" s="52"/>
      <c r="BCJ78" s="52"/>
      <c r="BCK78" s="52"/>
      <c r="BCL78" s="52"/>
      <c r="BCM78" s="52"/>
      <c r="BCN78" s="52"/>
      <c r="BCO78" s="52"/>
      <c r="BCP78" s="52"/>
      <c r="BCQ78" s="52"/>
      <c r="BCR78" s="52"/>
      <c r="BCS78" s="52"/>
      <c r="BCT78" s="52"/>
      <c r="BCU78" s="52"/>
      <c r="BCV78" s="52"/>
      <c r="BCW78" s="52"/>
      <c r="BCX78" s="52"/>
      <c r="BCY78" s="52"/>
      <c r="BCZ78" s="52"/>
      <c r="BDA78" s="52"/>
      <c r="BDB78" s="52"/>
      <c r="BDC78" s="52"/>
      <c r="BDD78" s="52"/>
      <c r="BDE78" s="52"/>
      <c r="BDF78" s="52"/>
      <c r="BDG78" s="52"/>
      <c r="BDH78" s="52"/>
      <c r="BDI78" s="52"/>
      <c r="BDJ78" s="52"/>
      <c r="BDK78" s="52"/>
      <c r="BDL78" s="52"/>
      <c r="BDM78" s="52"/>
      <c r="BDN78" s="52"/>
      <c r="BDO78" s="52"/>
      <c r="BDP78" s="52"/>
      <c r="BDQ78" s="52"/>
      <c r="BDR78" s="52"/>
      <c r="BDS78" s="52"/>
      <c r="BDT78" s="52"/>
      <c r="BDU78" s="52"/>
      <c r="BDV78" s="52"/>
      <c r="BDW78" s="52"/>
      <c r="BDX78" s="52"/>
      <c r="BDY78" s="52"/>
      <c r="BDZ78" s="52"/>
      <c r="BEA78" s="52"/>
      <c r="BEB78" s="52"/>
      <c r="BEC78" s="52"/>
      <c r="BED78" s="52"/>
      <c r="BEE78" s="52"/>
      <c r="BEF78" s="52"/>
      <c r="BEG78" s="52"/>
      <c r="BEH78" s="52"/>
      <c r="BEI78" s="52"/>
      <c r="BEJ78" s="52"/>
      <c r="BEK78" s="52"/>
      <c r="BEL78" s="52"/>
      <c r="BEM78" s="52"/>
      <c r="BEN78" s="52"/>
      <c r="BEO78" s="52"/>
      <c r="BEP78" s="52"/>
      <c r="BEQ78" s="52"/>
      <c r="BER78" s="52"/>
      <c r="BES78" s="52"/>
      <c r="BET78" s="52"/>
      <c r="BEU78" s="52"/>
      <c r="BEV78" s="52"/>
      <c r="BEW78" s="52"/>
      <c r="BEX78" s="52"/>
      <c r="BEY78" s="52"/>
      <c r="BEZ78" s="52"/>
      <c r="BFA78" s="52"/>
      <c r="BFB78" s="52"/>
      <c r="BFC78" s="52"/>
      <c r="BFD78" s="52"/>
      <c r="BFE78" s="52"/>
      <c r="BFF78" s="52"/>
      <c r="BFG78" s="52"/>
      <c r="BFH78" s="52"/>
      <c r="BFI78" s="52"/>
      <c r="BFJ78" s="52"/>
      <c r="BFK78" s="52"/>
      <c r="BFL78" s="52"/>
      <c r="BFM78" s="52"/>
      <c r="BFN78" s="52"/>
      <c r="BFO78" s="52"/>
      <c r="BFP78" s="52"/>
      <c r="BFQ78" s="52"/>
      <c r="BFR78" s="52"/>
      <c r="BFS78" s="52"/>
      <c r="BFT78" s="52"/>
      <c r="BFU78" s="52"/>
      <c r="BFV78" s="52"/>
      <c r="BFW78" s="52"/>
      <c r="BFX78" s="52"/>
      <c r="BFY78" s="52"/>
      <c r="BFZ78" s="52"/>
      <c r="BGA78" s="52"/>
      <c r="BGB78" s="52"/>
      <c r="BGC78" s="52"/>
      <c r="BGD78" s="52"/>
      <c r="BGE78" s="52"/>
      <c r="BGF78" s="52"/>
      <c r="BGG78" s="52"/>
      <c r="BGH78" s="52"/>
      <c r="BGI78" s="52"/>
      <c r="BGJ78" s="52"/>
      <c r="BGK78" s="52"/>
      <c r="BGL78" s="52"/>
      <c r="BGM78" s="52"/>
      <c r="BGN78" s="52"/>
      <c r="BGO78" s="52"/>
      <c r="BGP78" s="52"/>
      <c r="BGQ78" s="52"/>
      <c r="BGR78" s="52"/>
      <c r="BGS78" s="52"/>
      <c r="BGT78" s="52"/>
      <c r="BGU78" s="52"/>
      <c r="BGV78" s="52"/>
      <c r="BGW78" s="52"/>
      <c r="BGX78" s="52"/>
      <c r="BGY78" s="52"/>
      <c r="BGZ78" s="52"/>
      <c r="BHA78" s="52"/>
      <c r="BHB78" s="52"/>
      <c r="BHC78" s="52"/>
      <c r="BHD78" s="52"/>
      <c r="BHE78" s="52"/>
      <c r="BHF78" s="52"/>
      <c r="BHG78" s="52"/>
      <c r="BHH78" s="52"/>
      <c r="BHI78" s="52"/>
      <c r="BHJ78" s="52"/>
      <c r="BHK78" s="52"/>
      <c r="BHL78" s="52"/>
      <c r="BHM78" s="52"/>
      <c r="BHN78" s="52"/>
      <c r="BHO78" s="52"/>
      <c r="BHP78" s="52"/>
      <c r="BHQ78" s="52"/>
      <c r="BHR78" s="52"/>
      <c r="BHS78" s="52"/>
      <c r="BHT78" s="52"/>
      <c r="BHU78" s="52"/>
      <c r="BHV78" s="52"/>
      <c r="BHW78" s="52"/>
      <c r="BHX78" s="52"/>
      <c r="BHY78" s="52"/>
      <c r="BHZ78" s="52"/>
      <c r="BIA78" s="52"/>
      <c r="BIB78" s="52"/>
      <c r="BIC78" s="52"/>
      <c r="BID78" s="52"/>
      <c r="BIE78" s="52"/>
      <c r="BIF78" s="52"/>
      <c r="BIG78" s="52"/>
      <c r="BIH78" s="52"/>
      <c r="BII78" s="52"/>
      <c r="BIJ78" s="52"/>
      <c r="BIK78" s="52"/>
      <c r="BIL78" s="52"/>
      <c r="BIM78" s="52"/>
      <c r="BIN78" s="52"/>
      <c r="BIO78" s="52"/>
      <c r="BIP78" s="52"/>
      <c r="BIQ78" s="52"/>
      <c r="BIR78" s="52"/>
      <c r="BIS78" s="52"/>
      <c r="BIT78" s="52"/>
      <c r="BIU78" s="52"/>
      <c r="BIV78" s="52"/>
      <c r="BIW78" s="52"/>
      <c r="BIX78" s="52"/>
      <c r="BIY78" s="52"/>
      <c r="BIZ78" s="52"/>
      <c r="BJA78" s="52"/>
      <c r="BJB78" s="52"/>
      <c r="BJC78" s="52"/>
      <c r="BJD78" s="52"/>
      <c r="BJE78" s="52"/>
      <c r="BJF78" s="52"/>
      <c r="BJG78" s="52"/>
      <c r="BJH78" s="52"/>
      <c r="BJI78" s="52"/>
      <c r="BJJ78" s="52"/>
      <c r="BJK78" s="52"/>
      <c r="BJL78" s="52"/>
      <c r="BJM78" s="52"/>
      <c r="BJN78" s="52"/>
      <c r="BJO78" s="52"/>
      <c r="BJP78" s="52"/>
      <c r="BJQ78" s="52"/>
      <c r="BJR78" s="52"/>
      <c r="BJS78" s="52"/>
      <c r="BJT78" s="52"/>
      <c r="BJU78" s="52"/>
      <c r="BJV78" s="52"/>
      <c r="BJW78" s="52"/>
      <c r="BJX78" s="52"/>
      <c r="BJY78" s="52"/>
      <c r="BJZ78" s="52"/>
      <c r="BKA78" s="52"/>
      <c r="BKB78" s="52"/>
      <c r="BKC78" s="52"/>
      <c r="BKD78" s="52"/>
      <c r="BKE78" s="52"/>
      <c r="BKF78" s="52"/>
      <c r="BKG78" s="52"/>
      <c r="BKH78" s="52"/>
      <c r="BKI78" s="52"/>
      <c r="BKJ78" s="52"/>
      <c r="BKK78" s="52"/>
      <c r="BKL78" s="52"/>
      <c r="BKM78" s="52"/>
      <c r="BKN78" s="52"/>
      <c r="BKO78" s="52"/>
      <c r="BKP78" s="52"/>
      <c r="BKQ78" s="52"/>
      <c r="BKR78" s="52"/>
      <c r="BKS78" s="52"/>
      <c r="BKT78" s="52"/>
      <c r="BKU78" s="52"/>
      <c r="BKV78" s="52"/>
      <c r="BKW78" s="52"/>
      <c r="BKX78" s="52"/>
      <c r="BKY78" s="52"/>
      <c r="BKZ78" s="52"/>
      <c r="BLA78" s="52"/>
      <c r="BLB78" s="52"/>
      <c r="BLC78" s="52"/>
      <c r="BLD78" s="52"/>
      <c r="BLE78" s="52"/>
      <c r="BLF78" s="52"/>
      <c r="BLG78" s="52"/>
      <c r="BLH78" s="52"/>
      <c r="BLI78" s="52"/>
      <c r="BLJ78" s="52"/>
      <c r="BLK78" s="52"/>
      <c r="BLL78" s="52"/>
      <c r="BLM78" s="52"/>
      <c r="BLN78" s="52"/>
      <c r="BLO78" s="52"/>
      <c r="BLP78" s="52"/>
      <c r="BLQ78" s="52"/>
      <c r="BLR78" s="52"/>
      <c r="BLS78" s="52"/>
      <c r="BLT78" s="52"/>
      <c r="BLU78" s="52"/>
      <c r="BLV78" s="52"/>
      <c r="BLW78" s="52"/>
      <c r="BLX78" s="52"/>
      <c r="BLY78" s="52"/>
      <c r="BLZ78" s="52"/>
      <c r="BMA78" s="52"/>
      <c r="BMB78" s="52"/>
      <c r="BMC78" s="52"/>
      <c r="BMD78" s="52"/>
      <c r="BME78" s="52"/>
      <c r="BMF78" s="52"/>
      <c r="BMG78" s="52"/>
      <c r="BMH78" s="52"/>
      <c r="BMI78" s="52"/>
      <c r="BMJ78" s="52"/>
      <c r="BMK78" s="52"/>
      <c r="BML78" s="52"/>
      <c r="BMM78" s="52"/>
      <c r="BMN78" s="52"/>
      <c r="BMO78" s="52"/>
      <c r="BMP78" s="52"/>
      <c r="BMQ78" s="52"/>
      <c r="BMR78" s="52"/>
      <c r="BMS78" s="52"/>
      <c r="BMT78" s="52"/>
      <c r="BMU78" s="52"/>
      <c r="BMV78" s="52"/>
      <c r="BMW78" s="52"/>
      <c r="BMX78" s="52"/>
      <c r="BMY78" s="52"/>
      <c r="BMZ78" s="52"/>
      <c r="BNA78" s="52"/>
      <c r="BNB78" s="52"/>
      <c r="BNC78" s="52"/>
      <c r="BND78" s="52"/>
      <c r="BNE78" s="52"/>
      <c r="BNF78" s="52"/>
      <c r="BNG78" s="52"/>
      <c r="BNH78" s="52"/>
      <c r="BNI78" s="52"/>
      <c r="BNJ78" s="52"/>
      <c r="BNK78" s="52"/>
      <c r="BNL78" s="52"/>
      <c r="BNM78" s="52"/>
      <c r="BNN78" s="52"/>
      <c r="BNO78" s="52"/>
      <c r="BNP78" s="52"/>
      <c r="BNQ78" s="52"/>
      <c r="BNR78" s="52"/>
      <c r="BNS78" s="52"/>
      <c r="BNT78" s="52"/>
      <c r="BNU78" s="52"/>
      <c r="BNV78" s="52"/>
      <c r="BNW78" s="52"/>
      <c r="BNX78" s="52"/>
      <c r="BNY78" s="52"/>
      <c r="BNZ78" s="52"/>
      <c r="BOA78" s="52"/>
      <c r="BOB78" s="52"/>
      <c r="BOC78" s="52"/>
      <c r="BOD78" s="52"/>
      <c r="BOE78" s="52"/>
      <c r="BOF78" s="52"/>
      <c r="BOG78" s="52"/>
      <c r="BOH78" s="52"/>
      <c r="BOI78" s="52"/>
      <c r="BOJ78" s="52"/>
      <c r="BOK78" s="52"/>
      <c r="BOL78" s="52"/>
      <c r="BOM78" s="52"/>
      <c r="BON78" s="52"/>
      <c r="BOO78" s="52"/>
      <c r="BOP78" s="52"/>
      <c r="BOQ78" s="52"/>
    </row>
    <row r="79" spans="1:1759" s="25" customFormat="1" ht="63" customHeight="1" x14ac:dyDescent="0.2">
      <c r="A79" s="6"/>
      <c r="B79" s="6"/>
      <c r="C79" s="6"/>
      <c r="D79" s="7"/>
      <c r="E79" s="27" t="s">
        <v>65</v>
      </c>
      <c r="F79" s="6">
        <v>2019</v>
      </c>
      <c r="G79" s="17">
        <v>1499096</v>
      </c>
      <c r="H79" s="12">
        <f>100000+1500000-215000</f>
        <v>1385000</v>
      </c>
      <c r="I79" s="12"/>
      <c r="J79" s="12">
        <f t="shared" si="21"/>
        <v>1385000</v>
      </c>
      <c r="K79" s="68">
        <v>100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  <c r="IW79" s="52"/>
      <c r="IX79" s="52"/>
      <c r="IY79" s="52"/>
      <c r="IZ79" s="52"/>
      <c r="JA79" s="52"/>
      <c r="JB79" s="52"/>
      <c r="JC79" s="52"/>
      <c r="JD79" s="52"/>
      <c r="JE79" s="52"/>
      <c r="JF79" s="52"/>
      <c r="JG79" s="52"/>
      <c r="JH79" s="52"/>
      <c r="JI79" s="52"/>
      <c r="JJ79" s="52"/>
      <c r="JK79" s="52"/>
      <c r="JL79" s="52"/>
      <c r="JM79" s="52"/>
      <c r="JN79" s="52"/>
      <c r="JO79" s="52"/>
      <c r="JP79" s="52"/>
      <c r="JQ79" s="52"/>
      <c r="JR79" s="52"/>
      <c r="JS79" s="52"/>
      <c r="JT79" s="52"/>
      <c r="JU79" s="52"/>
      <c r="JV79" s="52"/>
      <c r="JW79" s="52"/>
      <c r="JX79" s="52"/>
      <c r="JY79" s="52"/>
      <c r="JZ79" s="52"/>
      <c r="KA79" s="52"/>
      <c r="KB79" s="52"/>
      <c r="KC79" s="52"/>
      <c r="KD79" s="52"/>
      <c r="KE79" s="52"/>
      <c r="KF79" s="52"/>
      <c r="KG79" s="52"/>
      <c r="KH79" s="52"/>
      <c r="KI79" s="52"/>
      <c r="KJ79" s="52"/>
      <c r="KK79" s="52"/>
      <c r="KL79" s="52"/>
      <c r="KM79" s="52"/>
      <c r="KN79" s="52"/>
      <c r="KO79" s="52"/>
      <c r="KP79" s="52"/>
      <c r="KQ79" s="52"/>
      <c r="KR79" s="52"/>
      <c r="KS79" s="52"/>
      <c r="KT79" s="52"/>
      <c r="KU79" s="52"/>
      <c r="KV79" s="52"/>
      <c r="KW79" s="52"/>
      <c r="KX79" s="52"/>
      <c r="KY79" s="52"/>
      <c r="KZ79" s="52"/>
      <c r="LA79" s="52"/>
      <c r="LB79" s="52"/>
      <c r="LC79" s="52"/>
      <c r="LD79" s="52"/>
      <c r="LE79" s="52"/>
      <c r="LF79" s="52"/>
      <c r="LG79" s="52"/>
      <c r="LH79" s="52"/>
      <c r="LI79" s="52"/>
      <c r="LJ79" s="52"/>
      <c r="LK79" s="52"/>
      <c r="LL79" s="52"/>
      <c r="LM79" s="52"/>
      <c r="LN79" s="52"/>
      <c r="LO79" s="52"/>
      <c r="LP79" s="52"/>
      <c r="LQ79" s="52"/>
      <c r="LR79" s="52"/>
      <c r="LS79" s="52"/>
      <c r="LT79" s="52"/>
      <c r="LU79" s="52"/>
      <c r="LV79" s="52"/>
      <c r="LW79" s="52"/>
      <c r="LX79" s="52"/>
      <c r="LY79" s="52"/>
      <c r="LZ79" s="52"/>
      <c r="MA79" s="52"/>
      <c r="MB79" s="52"/>
      <c r="MC79" s="52"/>
      <c r="MD79" s="52"/>
      <c r="ME79" s="52"/>
      <c r="MF79" s="52"/>
      <c r="MG79" s="52"/>
      <c r="MH79" s="52"/>
      <c r="MI79" s="52"/>
      <c r="MJ79" s="52"/>
      <c r="MK79" s="52"/>
      <c r="ML79" s="52"/>
      <c r="MM79" s="52"/>
      <c r="MN79" s="52"/>
      <c r="MO79" s="52"/>
      <c r="MP79" s="52"/>
      <c r="MQ79" s="52"/>
      <c r="MR79" s="52"/>
      <c r="MS79" s="52"/>
      <c r="MT79" s="52"/>
      <c r="MU79" s="52"/>
      <c r="MV79" s="52"/>
      <c r="MW79" s="52"/>
      <c r="MX79" s="52"/>
      <c r="MY79" s="52"/>
      <c r="MZ79" s="52"/>
      <c r="NA79" s="52"/>
      <c r="NB79" s="52"/>
      <c r="NC79" s="52"/>
      <c r="ND79" s="52"/>
      <c r="NE79" s="52"/>
      <c r="NF79" s="52"/>
      <c r="NG79" s="52"/>
      <c r="NH79" s="52"/>
      <c r="NI79" s="52"/>
      <c r="NJ79" s="52"/>
      <c r="NK79" s="52"/>
      <c r="NL79" s="52"/>
      <c r="NM79" s="52"/>
      <c r="NN79" s="52"/>
      <c r="NO79" s="52"/>
      <c r="NP79" s="52"/>
      <c r="NQ79" s="52"/>
      <c r="NR79" s="52"/>
      <c r="NS79" s="52"/>
      <c r="NT79" s="52"/>
      <c r="NU79" s="52"/>
      <c r="NV79" s="52"/>
      <c r="NW79" s="52"/>
      <c r="NX79" s="52"/>
      <c r="NY79" s="52"/>
      <c r="NZ79" s="52"/>
      <c r="OA79" s="52"/>
      <c r="OB79" s="52"/>
      <c r="OC79" s="52"/>
      <c r="OD79" s="52"/>
      <c r="OE79" s="52"/>
      <c r="OF79" s="52"/>
      <c r="OG79" s="52"/>
      <c r="OH79" s="52"/>
      <c r="OI79" s="52"/>
      <c r="OJ79" s="52"/>
      <c r="OK79" s="52"/>
      <c r="OL79" s="52"/>
      <c r="OM79" s="52"/>
      <c r="ON79" s="52"/>
      <c r="OO79" s="52"/>
      <c r="OP79" s="52"/>
      <c r="OQ79" s="52"/>
      <c r="OR79" s="52"/>
      <c r="OS79" s="52"/>
      <c r="OT79" s="52"/>
      <c r="OU79" s="52"/>
      <c r="OV79" s="52"/>
      <c r="OW79" s="52"/>
      <c r="OX79" s="52"/>
      <c r="OY79" s="52"/>
      <c r="OZ79" s="52"/>
      <c r="PA79" s="52"/>
      <c r="PB79" s="52"/>
      <c r="PC79" s="52"/>
      <c r="PD79" s="52"/>
      <c r="PE79" s="52"/>
      <c r="PF79" s="52"/>
      <c r="PG79" s="52"/>
      <c r="PH79" s="52"/>
      <c r="PI79" s="52"/>
      <c r="PJ79" s="52"/>
      <c r="PK79" s="52"/>
      <c r="PL79" s="52"/>
      <c r="PM79" s="52"/>
      <c r="PN79" s="52"/>
      <c r="PO79" s="52"/>
      <c r="PP79" s="52"/>
      <c r="PQ79" s="52"/>
      <c r="PR79" s="52"/>
      <c r="PS79" s="52"/>
      <c r="PT79" s="52"/>
      <c r="PU79" s="52"/>
      <c r="PV79" s="52"/>
      <c r="PW79" s="52"/>
      <c r="PX79" s="52"/>
      <c r="PY79" s="52"/>
      <c r="PZ79" s="52"/>
      <c r="QA79" s="52"/>
      <c r="QB79" s="52"/>
      <c r="QC79" s="52"/>
      <c r="QD79" s="52"/>
      <c r="QE79" s="52"/>
      <c r="QF79" s="52"/>
      <c r="QG79" s="52"/>
      <c r="QH79" s="52"/>
      <c r="QI79" s="52"/>
      <c r="QJ79" s="52"/>
      <c r="QK79" s="52"/>
      <c r="QL79" s="52"/>
      <c r="QM79" s="52"/>
      <c r="QN79" s="52"/>
      <c r="QO79" s="52"/>
      <c r="QP79" s="52"/>
      <c r="QQ79" s="52"/>
      <c r="QR79" s="52"/>
      <c r="QS79" s="52"/>
      <c r="QT79" s="52"/>
      <c r="QU79" s="52"/>
      <c r="QV79" s="52"/>
      <c r="QW79" s="52"/>
      <c r="QX79" s="52"/>
      <c r="QY79" s="52"/>
      <c r="QZ79" s="52"/>
      <c r="RA79" s="52"/>
      <c r="RB79" s="52"/>
      <c r="RC79" s="52"/>
      <c r="RD79" s="52"/>
      <c r="RE79" s="52"/>
      <c r="RF79" s="52"/>
      <c r="RG79" s="52"/>
      <c r="RH79" s="52"/>
      <c r="RI79" s="52"/>
      <c r="RJ79" s="52"/>
      <c r="RK79" s="52"/>
      <c r="RL79" s="52"/>
      <c r="RM79" s="52"/>
      <c r="RN79" s="52"/>
      <c r="RO79" s="52"/>
      <c r="RP79" s="52"/>
      <c r="RQ79" s="52"/>
      <c r="RR79" s="52"/>
      <c r="RS79" s="52"/>
      <c r="RT79" s="52"/>
      <c r="RU79" s="52"/>
      <c r="RV79" s="52"/>
      <c r="RW79" s="52"/>
      <c r="RX79" s="52"/>
      <c r="RY79" s="52"/>
      <c r="RZ79" s="52"/>
      <c r="SA79" s="52"/>
      <c r="SB79" s="52"/>
      <c r="SC79" s="52"/>
      <c r="SD79" s="52"/>
      <c r="SE79" s="52"/>
      <c r="SF79" s="52"/>
      <c r="SG79" s="52"/>
      <c r="SH79" s="52"/>
      <c r="SI79" s="52"/>
      <c r="SJ79" s="52"/>
      <c r="SK79" s="52"/>
      <c r="SL79" s="52"/>
      <c r="SM79" s="52"/>
      <c r="SN79" s="52"/>
      <c r="SO79" s="52"/>
      <c r="SP79" s="52"/>
      <c r="SQ79" s="52"/>
      <c r="SR79" s="52"/>
      <c r="SS79" s="52"/>
      <c r="ST79" s="52"/>
      <c r="SU79" s="52"/>
      <c r="SV79" s="52"/>
      <c r="SW79" s="52"/>
      <c r="SX79" s="52"/>
      <c r="SY79" s="52"/>
      <c r="SZ79" s="52"/>
      <c r="TA79" s="52"/>
      <c r="TB79" s="52"/>
      <c r="TC79" s="52"/>
      <c r="TD79" s="52"/>
      <c r="TE79" s="52"/>
      <c r="TF79" s="52"/>
      <c r="TG79" s="52"/>
      <c r="TH79" s="52"/>
      <c r="TI79" s="52"/>
      <c r="TJ79" s="52"/>
      <c r="TK79" s="52"/>
      <c r="TL79" s="52"/>
      <c r="TM79" s="52"/>
      <c r="TN79" s="52"/>
      <c r="TO79" s="52"/>
      <c r="TP79" s="52"/>
      <c r="TQ79" s="52"/>
      <c r="TR79" s="52"/>
      <c r="TS79" s="52"/>
      <c r="TT79" s="52"/>
      <c r="TU79" s="52"/>
      <c r="TV79" s="52"/>
      <c r="TW79" s="52"/>
      <c r="TX79" s="52"/>
      <c r="TY79" s="52"/>
      <c r="TZ79" s="52"/>
      <c r="UA79" s="52"/>
      <c r="UB79" s="52"/>
      <c r="UC79" s="52"/>
      <c r="UD79" s="52"/>
      <c r="UE79" s="52"/>
      <c r="UF79" s="52"/>
      <c r="UG79" s="52"/>
      <c r="UH79" s="52"/>
      <c r="UI79" s="52"/>
      <c r="UJ79" s="52"/>
      <c r="UK79" s="52"/>
      <c r="UL79" s="52"/>
      <c r="UM79" s="52"/>
      <c r="UN79" s="52"/>
      <c r="UO79" s="52"/>
      <c r="UP79" s="52"/>
      <c r="UQ79" s="52"/>
      <c r="UR79" s="52"/>
      <c r="US79" s="52"/>
      <c r="UT79" s="52"/>
      <c r="UU79" s="52"/>
      <c r="UV79" s="52"/>
      <c r="UW79" s="52"/>
      <c r="UX79" s="52"/>
      <c r="UY79" s="52"/>
      <c r="UZ79" s="52"/>
      <c r="VA79" s="52"/>
      <c r="VB79" s="52"/>
      <c r="VC79" s="52"/>
      <c r="VD79" s="52"/>
      <c r="VE79" s="52"/>
      <c r="VF79" s="52"/>
      <c r="VG79" s="52"/>
      <c r="VH79" s="52"/>
      <c r="VI79" s="52"/>
      <c r="VJ79" s="52"/>
      <c r="VK79" s="52"/>
      <c r="VL79" s="52"/>
      <c r="VM79" s="52"/>
      <c r="VN79" s="52"/>
      <c r="VO79" s="52"/>
      <c r="VP79" s="52"/>
      <c r="VQ79" s="52"/>
      <c r="VR79" s="52"/>
      <c r="VS79" s="52"/>
      <c r="VT79" s="52"/>
      <c r="VU79" s="52"/>
      <c r="VV79" s="52"/>
      <c r="VW79" s="52"/>
      <c r="VX79" s="52"/>
      <c r="VY79" s="52"/>
      <c r="VZ79" s="52"/>
      <c r="WA79" s="52"/>
      <c r="WB79" s="52"/>
      <c r="WC79" s="52"/>
      <c r="WD79" s="52"/>
      <c r="WE79" s="52"/>
      <c r="WF79" s="52"/>
      <c r="WG79" s="52"/>
      <c r="WH79" s="52"/>
      <c r="WI79" s="52"/>
      <c r="WJ79" s="52"/>
      <c r="WK79" s="52"/>
      <c r="WL79" s="52"/>
      <c r="WM79" s="52"/>
      <c r="WN79" s="52"/>
      <c r="WO79" s="52"/>
      <c r="WP79" s="52"/>
      <c r="WQ79" s="52"/>
      <c r="WR79" s="52"/>
      <c r="WS79" s="52"/>
      <c r="WT79" s="52"/>
      <c r="WU79" s="52"/>
      <c r="WV79" s="52"/>
      <c r="WW79" s="52"/>
      <c r="WX79" s="52"/>
      <c r="WY79" s="52"/>
      <c r="WZ79" s="52"/>
      <c r="XA79" s="52"/>
      <c r="XB79" s="52"/>
      <c r="XC79" s="52"/>
      <c r="XD79" s="52"/>
      <c r="XE79" s="52"/>
      <c r="XF79" s="52"/>
      <c r="XG79" s="52"/>
      <c r="XH79" s="52"/>
      <c r="XI79" s="52"/>
      <c r="XJ79" s="52"/>
      <c r="XK79" s="52"/>
      <c r="XL79" s="52"/>
      <c r="XM79" s="52"/>
      <c r="XN79" s="52"/>
      <c r="XO79" s="52"/>
      <c r="XP79" s="52"/>
      <c r="XQ79" s="52"/>
      <c r="XR79" s="52"/>
      <c r="XS79" s="52"/>
      <c r="XT79" s="52"/>
      <c r="XU79" s="52"/>
      <c r="XV79" s="52"/>
      <c r="XW79" s="52"/>
      <c r="XX79" s="52"/>
      <c r="XY79" s="52"/>
      <c r="XZ79" s="52"/>
      <c r="YA79" s="52"/>
      <c r="YB79" s="52"/>
      <c r="YC79" s="52"/>
      <c r="YD79" s="52"/>
      <c r="YE79" s="52"/>
      <c r="YF79" s="52"/>
      <c r="YG79" s="52"/>
      <c r="YH79" s="52"/>
      <c r="YI79" s="52"/>
      <c r="YJ79" s="52"/>
      <c r="YK79" s="52"/>
      <c r="YL79" s="52"/>
      <c r="YM79" s="52"/>
      <c r="YN79" s="52"/>
      <c r="YO79" s="52"/>
      <c r="YP79" s="52"/>
      <c r="YQ79" s="52"/>
      <c r="YR79" s="52"/>
      <c r="YS79" s="52"/>
      <c r="YT79" s="52"/>
      <c r="YU79" s="52"/>
      <c r="YV79" s="52"/>
      <c r="YW79" s="52"/>
      <c r="YX79" s="52"/>
      <c r="YY79" s="52"/>
      <c r="YZ79" s="52"/>
      <c r="ZA79" s="52"/>
      <c r="ZB79" s="52"/>
      <c r="ZC79" s="52"/>
      <c r="ZD79" s="52"/>
      <c r="ZE79" s="52"/>
      <c r="ZF79" s="52"/>
      <c r="ZG79" s="52"/>
      <c r="ZH79" s="52"/>
      <c r="ZI79" s="52"/>
      <c r="ZJ79" s="52"/>
      <c r="ZK79" s="52"/>
      <c r="ZL79" s="52"/>
      <c r="ZM79" s="52"/>
      <c r="ZN79" s="52"/>
      <c r="ZO79" s="52"/>
      <c r="ZP79" s="52"/>
      <c r="ZQ79" s="52"/>
      <c r="ZR79" s="52"/>
      <c r="ZS79" s="52"/>
      <c r="ZT79" s="52"/>
      <c r="ZU79" s="52"/>
      <c r="ZV79" s="52"/>
      <c r="ZW79" s="52"/>
      <c r="ZX79" s="52"/>
      <c r="ZY79" s="52"/>
      <c r="ZZ79" s="52"/>
      <c r="AAA79" s="52"/>
      <c r="AAB79" s="52"/>
      <c r="AAC79" s="52"/>
      <c r="AAD79" s="52"/>
      <c r="AAE79" s="52"/>
      <c r="AAF79" s="52"/>
      <c r="AAG79" s="52"/>
      <c r="AAH79" s="52"/>
      <c r="AAI79" s="52"/>
      <c r="AAJ79" s="52"/>
      <c r="AAK79" s="52"/>
      <c r="AAL79" s="52"/>
      <c r="AAM79" s="52"/>
      <c r="AAN79" s="52"/>
      <c r="AAO79" s="52"/>
      <c r="AAP79" s="52"/>
      <c r="AAQ79" s="52"/>
      <c r="AAR79" s="52"/>
      <c r="AAS79" s="52"/>
      <c r="AAT79" s="52"/>
      <c r="AAU79" s="52"/>
      <c r="AAV79" s="52"/>
      <c r="AAW79" s="52"/>
      <c r="AAX79" s="52"/>
      <c r="AAY79" s="52"/>
      <c r="AAZ79" s="52"/>
      <c r="ABA79" s="52"/>
      <c r="ABB79" s="52"/>
      <c r="ABC79" s="52"/>
      <c r="ABD79" s="52"/>
      <c r="ABE79" s="52"/>
      <c r="ABF79" s="52"/>
      <c r="ABG79" s="52"/>
      <c r="ABH79" s="52"/>
      <c r="ABI79" s="52"/>
      <c r="ABJ79" s="52"/>
      <c r="ABK79" s="52"/>
      <c r="ABL79" s="52"/>
      <c r="ABM79" s="52"/>
      <c r="ABN79" s="52"/>
      <c r="ABO79" s="52"/>
      <c r="ABP79" s="52"/>
      <c r="ABQ79" s="52"/>
      <c r="ABR79" s="52"/>
      <c r="ABS79" s="52"/>
      <c r="ABT79" s="52"/>
      <c r="ABU79" s="52"/>
      <c r="ABV79" s="52"/>
      <c r="ABW79" s="52"/>
      <c r="ABX79" s="52"/>
      <c r="ABY79" s="52"/>
      <c r="ABZ79" s="52"/>
      <c r="ACA79" s="52"/>
      <c r="ACB79" s="52"/>
      <c r="ACC79" s="52"/>
      <c r="ACD79" s="52"/>
      <c r="ACE79" s="52"/>
      <c r="ACF79" s="52"/>
      <c r="ACG79" s="52"/>
      <c r="ACH79" s="52"/>
      <c r="ACI79" s="52"/>
      <c r="ACJ79" s="52"/>
      <c r="ACK79" s="52"/>
      <c r="ACL79" s="52"/>
      <c r="ACM79" s="52"/>
      <c r="ACN79" s="52"/>
      <c r="ACO79" s="52"/>
      <c r="ACP79" s="52"/>
      <c r="ACQ79" s="52"/>
      <c r="ACR79" s="52"/>
      <c r="ACS79" s="52"/>
      <c r="ACT79" s="52"/>
      <c r="ACU79" s="52"/>
      <c r="ACV79" s="52"/>
      <c r="ACW79" s="52"/>
      <c r="ACX79" s="52"/>
      <c r="ACY79" s="52"/>
      <c r="ACZ79" s="52"/>
      <c r="ADA79" s="52"/>
      <c r="ADB79" s="52"/>
      <c r="ADC79" s="52"/>
      <c r="ADD79" s="52"/>
      <c r="ADE79" s="52"/>
      <c r="ADF79" s="52"/>
      <c r="ADG79" s="52"/>
      <c r="ADH79" s="52"/>
      <c r="ADI79" s="52"/>
      <c r="ADJ79" s="52"/>
      <c r="ADK79" s="52"/>
      <c r="ADL79" s="52"/>
      <c r="ADM79" s="52"/>
      <c r="ADN79" s="52"/>
      <c r="ADO79" s="52"/>
      <c r="ADP79" s="52"/>
      <c r="ADQ79" s="52"/>
      <c r="ADR79" s="52"/>
      <c r="ADS79" s="52"/>
      <c r="ADT79" s="52"/>
      <c r="ADU79" s="52"/>
      <c r="ADV79" s="52"/>
      <c r="ADW79" s="52"/>
      <c r="ADX79" s="52"/>
      <c r="ADY79" s="52"/>
      <c r="ADZ79" s="52"/>
      <c r="AEA79" s="52"/>
      <c r="AEB79" s="52"/>
      <c r="AEC79" s="52"/>
      <c r="AED79" s="52"/>
      <c r="AEE79" s="52"/>
      <c r="AEF79" s="52"/>
      <c r="AEG79" s="52"/>
      <c r="AEH79" s="52"/>
      <c r="AEI79" s="52"/>
      <c r="AEJ79" s="52"/>
      <c r="AEK79" s="52"/>
      <c r="AEL79" s="52"/>
      <c r="AEM79" s="52"/>
      <c r="AEN79" s="52"/>
      <c r="AEO79" s="52"/>
      <c r="AEP79" s="52"/>
      <c r="AEQ79" s="52"/>
      <c r="AER79" s="52"/>
      <c r="AES79" s="52"/>
      <c r="AET79" s="52"/>
      <c r="AEU79" s="52"/>
      <c r="AEV79" s="52"/>
      <c r="AEW79" s="52"/>
      <c r="AEX79" s="52"/>
      <c r="AEY79" s="52"/>
      <c r="AEZ79" s="52"/>
      <c r="AFA79" s="52"/>
      <c r="AFB79" s="52"/>
      <c r="AFC79" s="52"/>
      <c r="AFD79" s="52"/>
      <c r="AFE79" s="52"/>
      <c r="AFF79" s="52"/>
      <c r="AFG79" s="52"/>
      <c r="AFH79" s="52"/>
      <c r="AFI79" s="52"/>
      <c r="AFJ79" s="52"/>
      <c r="AFK79" s="52"/>
      <c r="AFL79" s="52"/>
      <c r="AFM79" s="52"/>
      <c r="AFN79" s="52"/>
      <c r="AFO79" s="52"/>
      <c r="AFP79" s="52"/>
      <c r="AFQ79" s="52"/>
      <c r="AFR79" s="52"/>
      <c r="AFS79" s="52"/>
      <c r="AFT79" s="52"/>
      <c r="AFU79" s="52"/>
      <c r="AFV79" s="52"/>
      <c r="AFW79" s="52"/>
      <c r="AFX79" s="52"/>
      <c r="AFY79" s="52"/>
      <c r="AFZ79" s="52"/>
      <c r="AGA79" s="52"/>
      <c r="AGB79" s="52"/>
      <c r="AGC79" s="52"/>
      <c r="AGD79" s="52"/>
      <c r="AGE79" s="52"/>
      <c r="AGF79" s="52"/>
      <c r="AGG79" s="52"/>
      <c r="AGH79" s="52"/>
      <c r="AGI79" s="52"/>
      <c r="AGJ79" s="52"/>
      <c r="AGK79" s="52"/>
      <c r="AGL79" s="52"/>
      <c r="AGM79" s="52"/>
      <c r="AGN79" s="52"/>
      <c r="AGO79" s="52"/>
      <c r="AGP79" s="52"/>
      <c r="AGQ79" s="52"/>
      <c r="AGR79" s="52"/>
      <c r="AGS79" s="52"/>
      <c r="AGT79" s="52"/>
      <c r="AGU79" s="52"/>
      <c r="AGV79" s="52"/>
      <c r="AGW79" s="52"/>
      <c r="AGX79" s="52"/>
      <c r="AGY79" s="52"/>
      <c r="AGZ79" s="52"/>
      <c r="AHA79" s="52"/>
      <c r="AHB79" s="52"/>
      <c r="AHC79" s="52"/>
      <c r="AHD79" s="52"/>
      <c r="AHE79" s="52"/>
      <c r="AHF79" s="52"/>
      <c r="AHG79" s="52"/>
      <c r="AHH79" s="52"/>
      <c r="AHI79" s="52"/>
      <c r="AHJ79" s="52"/>
      <c r="AHK79" s="52"/>
      <c r="AHL79" s="52"/>
      <c r="AHM79" s="52"/>
      <c r="AHN79" s="52"/>
      <c r="AHO79" s="52"/>
      <c r="AHP79" s="52"/>
      <c r="AHQ79" s="52"/>
      <c r="AHR79" s="52"/>
      <c r="AHS79" s="52"/>
      <c r="AHT79" s="52"/>
      <c r="AHU79" s="52"/>
      <c r="AHV79" s="52"/>
      <c r="AHW79" s="52"/>
      <c r="AHX79" s="52"/>
      <c r="AHY79" s="52"/>
      <c r="AHZ79" s="52"/>
      <c r="AIA79" s="52"/>
      <c r="AIB79" s="52"/>
      <c r="AIC79" s="52"/>
      <c r="AID79" s="52"/>
      <c r="AIE79" s="52"/>
      <c r="AIF79" s="52"/>
      <c r="AIG79" s="52"/>
      <c r="AIH79" s="52"/>
      <c r="AII79" s="52"/>
      <c r="AIJ79" s="52"/>
      <c r="AIK79" s="52"/>
      <c r="AIL79" s="52"/>
      <c r="AIM79" s="52"/>
      <c r="AIN79" s="52"/>
      <c r="AIO79" s="52"/>
      <c r="AIP79" s="52"/>
      <c r="AIQ79" s="52"/>
      <c r="AIR79" s="52"/>
      <c r="AIS79" s="52"/>
      <c r="AIT79" s="52"/>
      <c r="AIU79" s="52"/>
      <c r="AIV79" s="52"/>
      <c r="AIW79" s="52"/>
      <c r="AIX79" s="52"/>
      <c r="AIY79" s="52"/>
      <c r="AIZ79" s="52"/>
      <c r="AJA79" s="52"/>
      <c r="AJB79" s="52"/>
      <c r="AJC79" s="52"/>
      <c r="AJD79" s="52"/>
      <c r="AJE79" s="52"/>
      <c r="AJF79" s="52"/>
      <c r="AJG79" s="52"/>
      <c r="AJH79" s="52"/>
      <c r="AJI79" s="52"/>
      <c r="AJJ79" s="52"/>
      <c r="AJK79" s="52"/>
      <c r="AJL79" s="52"/>
      <c r="AJM79" s="52"/>
      <c r="AJN79" s="52"/>
      <c r="AJO79" s="52"/>
      <c r="AJP79" s="52"/>
      <c r="AJQ79" s="52"/>
      <c r="AJR79" s="52"/>
      <c r="AJS79" s="52"/>
      <c r="AJT79" s="52"/>
      <c r="AJU79" s="52"/>
      <c r="AJV79" s="52"/>
      <c r="AJW79" s="52"/>
      <c r="AJX79" s="52"/>
      <c r="AJY79" s="52"/>
      <c r="AJZ79" s="52"/>
      <c r="AKA79" s="52"/>
      <c r="AKB79" s="52"/>
      <c r="AKC79" s="52"/>
      <c r="AKD79" s="52"/>
      <c r="AKE79" s="52"/>
      <c r="AKF79" s="52"/>
      <c r="AKG79" s="52"/>
      <c r="AKH79" s="52"/>
      <c r="AKI79" s="52"/>
      <c r="AKJ79" s="52"/>
      <c r="AKK79" s="52"/>
      <c r="AKL79" s="52"/>
      <c r="AKM79" s="52"/>
      <c r="AKN79" s="52"/>
      <c r="AKO79" s="52"/>
      <c r="AKP79" s="52"/>
      <c r="AKQ79" s="52"/>
      <c r="AKR79" s="52"/>
      <c r="AKS79" s="52"/>
      <c r="AKT79" s="52"/>
      <c r="AKU79" s="52"/>
      <c r="AKV79" s="52"/>
      <c r="AKW79" s="52"/>
      <c r="AKX79" s="52"/>
      <c r="AKY79" s="52"/>
      <c r="AKZ79" s="52"/>
      <c r="ALA79" s="52"/>
      <c r="ALB79" s="52"/>
      <c r="ALC79" s="52"/>
      <c r="ALD79" s="52"/>
      <c r="ALE79" s="52"/>
      <c r="ALF79" s="52"/>
      <c r="ALG79" s="52"/>
      <c r="ALH79" s="52"/>
      <c r="ALI79" s="52"/>
      <c r="ALJ79" s="52"/>
      <c r="ALK79" s="52"/>
      <c r="ALL79" s="52"/>
      <c r="ALM79" s="52"/>
      <c r="ALN79" s="52"/>
      <c r="ALO79" s="52"/>
      <c r="ALP79" s="52"/>
      <c r="ALQ79" s="52"/>
      <c r="ALR79" s="52"/>
      <c r="ALS79" s="52"/>
      <c r="ALT79" s="52"/>
      <c r="ALU79" s="52"/>
      <c r="ALV79" s="52"/>
      <c r="ALW79" s="52"/>
      <c r="ALX79" s="52"/>
      <c r="ALY79" s="52"/>
      <c r="ALZ79" s="52"/>
      <c r="AMA79" s="52"/>
      <c r="AMB79" s="52"/>
      <c r="AMC79" s="52"/>
      <c r="AMD79" s="52"/>
      <c r="AME79" s="52"/>
      <c r="AMF79" s="52"/>
      <c r="AMG79" s="52"/>
      <c r="AMH79" s="52"/>
      <c r="AMI79" s="52"/>
      <c r="AMJ79" s="52"/>
      <c r="AMK79" s="52"/>
      <c r="AML79" s="52"/>
      <c r="AMM79" s="52"/>
      <c r="AMN79" s="52"/>
      <c r="AMO79" s="52"/>
      <c r="AMP79" s="52"/>
      <c r="AMQ79" s="52"/>
      <c r="AMR79" s="52"/>
      <c r="AMS79" s="52"/>
      <c r="AMT79" s="52"/>
      <c r="AMU79" s="52"/>
      <c r="AMV79" s="52"/>
      <c r="AMW79" s="52"/>
      <c r="AMX79" s="52"/>
      <c r="AMY79" s="52"/>
      <c r="AMZ79" s="52"/>
      <c r="ANA79" s="52"/>
      <c r="ANB79" s="52"/>
      <c r="ANC79" s="52"/>
      <c r="AND79" s="52"/>
      <c r="ANE79" s="52"/>
      <c r="ANF79" s="52"/>
      <c r="ANG79" s="52"/>
      <c r="ANH79" s="52"/>
      <c r="ANI79" s="52"/>
      <c r="ANJ79" s="52"/>
      <c r="ANK79" s="52"/>
      <c r="ANL79" s="52"/>
      <c r="ANM79" s="52"/>
      <c r="ANN79" s="52"/>
      <c r="ANO79" s="52"/>
      <c r="ANP79" s="52"/>
      <c r="ANQ79" s="52"/>
      <c r="ANR79" s="52"/>
      <c r="ANS79" s="52"/>
      <c r="ANT79" s="52"/>
      <c r="ANU79" s="52"/>
      <c r="ANV79" s="52"/>
      <c r="ANW79" s="52"/>
      <c r="ANX79" s="52"/>
      <c r="ANY79" s="52"/>
      <c r="ANZ79" s="52"/>
      <c r="AOA79" s="52"/>
      <c r="AOB79" s="52"/>
      <c r="AOC79" s="52"/>
      <c r="AOD79" s="52"/>
      <c r="AOE79" s="52"/>
      <c r="AOF79" s="52"/>
      <c r="AOG79" s="52"/>
      <c r="AOH79" s="52"/>
      <c r="AOI79" s="52"/>
      <c r="AOJ79" s="52"/>
      <c r="AOK79" s="52"/>
      <c r="AOL79" s="52"/>
      <c r="AOM79" s="52"/>
      <c r="AON79" s="52"/>
      <c r="AOO79" s="52"/>
      <c r="AOP79" s="52"/>
      <c r="AOQ79" s="52"/>
      <c r="AOR79" s="52"/>
      <c r="AOS79" s="52"/>
      <c r="AOT79" s="52"/>
      <c r="AOU79" s="52"/>
      <c r="AOV79" s="52"/>
      <c r="AOW79" s="52"/>
      <c r="AOX79" s="52"/>
      <c r="AOY79" s="52"/>
      <c r="AOZ79" s="52"/>
      <c r="APA79" s="52"/>
      <c r="APB79" s="52"/>
      <c r="APC79" s="52"/>
      <c r="APD79" s="52"/>
      <c r="APE79" s="52"/>
      <c r="APF79" s="52"/>
      <c r="APG79" s="52"/>
      <c r="APH79" s="52"/>
      <c r="API79" s="52"/>
      <c r="APJ79" s="52"/>
      <c r="APK79" s="52"/>
      <c r="APL79" s="52"/>
      <c r="APM79" s="52"/>
      <c r="APN79" s="52"/>
      <c r="APO79" s="52"/>
      <c r="APP79" s="52"/>
      <c r="APQ79" s="52"/>
      <c r="APR79" s="52"/>
      <c r="APS79" s="52"/>
      <c r="APT79" s="52"/>
      <c r="APU79" s="52"/>
      <c r="APV79" s="52"/>
      <c r="APW79" s="52"/>
      <c r="APX79" s="52"/>
      <c r="APY79" s="52"/>
      <c r="APZ79" s="52"/>
      <c r="AQA79" s="52"/>
      <c r="AQB79" s="52"/>
      <c r="AQC79" s="52"/>
      <c r="AQD79" s="52"/>
      <c r="AQE79" s="52"/>
      <c r="AQF79" s="52"/>
      <c r="AQG79" s="52"/>
      <c r="AQH79" s="52"/>
      <c r="AQI79" s="52"/>
      <c r="AQJ79" s="52"/>
      <c r="AQK79" s="52"/>
      <c r="AQL79" s="52"/>
      <c r="AQM79" s="52"/>
      <c r="AQN79" s="52"/>
      <c r="AQO79" s="52"/>
      <c r="AQP79" s="52"/>
      <c r="AQQ79" s="52"/>
      <c r="AQR79" s="52"/>
      <c r="AQS79" s="52"/>
      <c r="AQT79" s="52"/>
      <c r="AQU79" s="52"/>
      <c r="AQV79" s="52"/>
      <c r="AQW79" s="52"/>
      <c r="AQX79" s="52"/>
      <c r="AQY79" s="52"/>
      <c r="AQZ79" s="52"/>
      <c r="ARA79" s="52"/>
      <c r="ARB79" s="52"/>
      <c r="ARC79" s="52"/>
      <c r="ARD79" s="52"/>
      <c r="ARE79" s="52"/>
      <c r="ARF79" s="52"/>
      <c r="ARG79" s="52"/>
      <c r="ARH79" s="52"/>
      <c r="ARI79" s="52"/>
      <c r="ARJ79" s="52"/>
      <c r="ARK79" s="52"/>
      <c r="ARL79" s="52"/>
      <c r="ARM79" s="52"/>
      <c r="ARN79" s="52"/>
      <c r="ARO79" s="52"/>
      <c r="ARP79" s="52"/>
      <c r="ARQ79" s="52"/>
      <c r="ARR79" s="52"/>
      <c r="ARS79" s="52"/>
      <c r="ART79" s="52"/>
      <c r="ARU79" s="52"/>
      <c r="ARV79" s="52"/>
      <c r="ARW79" s="52"/>
      <c r="ARX79" s="52"/>
      <c r="ARY79" s="52"/>
      <c r="ARZ79" s="52"/>
      <c r="ASA79" s="52"/>
      <c r="ASB79" s="52"/>
      <c r="ASC79" s="52"/>
      <c r="ASD79" s="52"/>
      <c r="ASE79" s="52"/>
      <c r="ASF79" s="52"/>
      <c r="ASG79" s="52"/>
      <c r="ASH79" s="52"/>
      <c r="ASI79" s="52"/>
      <c r="ASJ79" s="52"/>
      <c r="ASK79" s="52"/>
      <c r="ASL79" s="52"/>
      <c r="ASM79" s="52"/>
      <c r="ASN79" s="52"/>
      <c r="ASO79" s="52"/>
      <c r="ASP79" s="52"/>
      <c r="ASQ79" s="52"/>
      <c r="ASR79" s="52"/>
      <c r="ASS79" s="52"/>
      <c r="AST79" s="52"/>
      <c r="ASU79" s="52"/>
      <c r="ASV79" s="52"/>
      <c r="ASW79" s="52"/>
      <c r="ASX79" s="52"/>
      <c r="ASY79" s="52"/>
      <c r="ASZ79" s="52"/>
      <c r="ATA79" s="52"/>
      <c r="ATB79" s="52"/>
      <c r="ATC79" s="52"/>
      <c r="ATD79" s="52"/>
      <c r="ATE79" s="52"/>
      <c r="ATF79" s="52"/>
      <c r="ATG79" s="52"/>
      <c r="ATH79" s="52"/>
      <c r="ATI79" s="52"/>
      <c r="ATJ79" s="52"/>
      <c r="ATK79" s="52"/>
      <c r="ATL79" s="52"/>
      <c r="ATM79" s="52"/>
      <c r="ATN79" s="52"/>
      <c r="ATO79" s="52"/>
      <c r="ATP79" s="52"/>
      <c r="ATQ79" s="52"/>
      <c r="ATR79" s="52"/>
      <c r="ATS79" s="52"/>
      <c r="ATT79" s="52"/>
      <c r="ATU79" s="52"/>
      <c r="ATV79" s="52"/>
      <c r="ATW79" s="52"/>
      <c r="ATX79" s="52"/>
      <c r="ATY79" s="52"/>
      <c r="ATZ79" s="52"/>
      <c r="AUA79" s="52"/>
      <c r="AUB79" s="52"/>
      <c r="AUC79" s="52"/>
      <c r="AUD79" s="52"/>
      <c r="AUE79" s="52"/>
      <c r="AUF79" s="52"/>
      <c r="AUG79" s="52"/>
      <c r="AUH79" s="52"/>
      <c r="AUI79" s="52"/>
      <c r="AUJ79" s="52"/>
      <c r="AUK79" s="52"/>
      <c r="AUL79" s="52"/>
      <c r="AUM79" s="52"/>
      <c r="AUN79" s="52"/>
      <c r="AUO79" s="52"/>
      <c r="AUP79" s="52"/>
      <c r="AUQ79" s="52"/>
      <c r="AUR79" s="52"/>
      <c r="AUS79" s="52"/>
      <c r="AUT79" s="52"/>
      <c r="AUU79" s="52"/>
      <c r="AUV79" s="52"/>
      <c r="AUW79" s="52"/>
      <c r="AUX79" s="52"/>
      <c r="AUY79" s="52"/>
      <c r="AUZ79" s="52"/>
      <c r="AVA79" s="52"/>
      <c r="AVB79" s="52"/>
      <c r="AVC79" s="52"/>
      <c r="AVD79" s="52"/>
      <c r="AVE79" s="52"/>
      <c r="AVF79" s="52"/>
      <c r="AVG79" s="52"/>
      <c r="AVH79" s="52"/>
      <c r="AVI79" s="52"/>
      <c r="AVJ79" s="52"/>
      <c r="AVK79" s="52"/>
      <c r="AVL79" s="52"/>
      <c r="AVM79" s="52"/>
      <c r="AVN79" s="52"/>
      <c r="AVO79" s="52"/>
      <c r="AVP79" s="52"/>
      <c r="AVQ79" s="52"/>
      <c r="AVR79" s="52"/>
      <c r="AVS79" s="52"/>
      <c r="AVT79" s="52"/>
      <c r="AVU79" s="52"/>
      <c r="AVV79" s="52"/>
      <c r="AVW79" s="52"/>
      <c r="AVX79" s="52"/>
      <c r="AVY79" s="52"/>
      <c r="AVZ79" s="52"/>
      <c r="AWA79" s="52"/>
      <c r="AWB79" s="52"/>
      <c r="AWC79" s="52"/>
      <c r="AWD79" s="52"/>
      <c r="AWE79" s="52"/>
      <c r="AWF79" s="52"/>
      <c r="AWG79" s="52"/>
      <c r="AWH79" s="52"/>
      <c r="AWI79" s="52"/>
      <c r="AWJ79" s="52"/>
      <c r="AWK79" s="52"/>
      <c r="AWL79" s="52"/>
      <c r="AWM79" s="52"/>
      <c r="AWN79" s="52"/>
      <c r="AWO79" s="52"/>
      <c r="AWP79" s="52"/>
      <c r="AWQ79" s="52"/>
      <c r="AWR79" s="52"/>
      <c r="AWS79" s="52"/>
      <c r="AWT79" s="52"/>
      <c r="AWU79" s="52"/>
      <c r="AWV79" s="52"/>
      <c r="AWW79" s="52"/>
      <c r="AWX79" s="52"/>
      <c r="AWY79" s="52"/>
      <c r="AWZ79" s="52"/>
      <c r="AXA79" s="52"/>
      <c r="AXB79" s="52"/>
      <c r="AXC79" s="52"/>
      <c r="AXD79" s="52"/>
      <c r="AXE79" s="52"/>
      <c r="AXF79" s="52"/>
      <c r="AXG79" s="52"/>
      <c r="AXH79" s="52"/>
      <c r="AXI79" s="52"/>
      <c r="AXJ79" s="52"/>
      <c r="AXK79" s="52"/>
      <c r="AXL79" s="52"/>
      <c r="AXM79" s="52"/>
      <c r="AXN79" s="52"/>
      <c r="AXO79" s="52"/>
      <c r="AXP79" s="52"/>
      <c r="AXQ79" s="52"/>
      <c r="AXR79" s="52"/>
      <c r="AXS79" s="52"/>
      <c r="AXT79" s="52"/>
      <c r="AXU79" s="52"/>
      <c r="AXV79" s="52"/>
      <c r="AXW79" s="52"/>
      <c r="AXX79" s="52"/>
      <c r="AXY79" s="52"/>
      <c r="AXZ79" s="52"/>
      <c r="AYA79" s="52"/>
      <c r="AYB79" s="52"/>
      <c r="AYC79" s="52"/>
      <c r="AYD79" s="52"/>
      <c r="AYE79" s="52"/>
      <c r="AYF79" s="52"/>
      <c r="AYG79" s="52"/>
      <c r="AYH79" s="52"/>
      <c r="AYI79" s="52"/>
      <c r="AYJ79" s="52"/>
      <c r="AYK79" s="52"/>
      <c r="AYL79" s="52"/>
      <c r="AYM79" s="52"/>
      <c r="AYN79" s="52"/>
      <c r="AYO79" s="52"/>
      <c r="AYP79" s="52"/>
      <c r="AYQ79" s="52"/>
      <c r="AYR79" s="52"/>
      <c r="AYS79" s="52"/>
      <c r="AYT79" s="52"/>
      <c r="AYU79" s="52"/>
      <c r="AYV79" s="52"/>
      <c r="AYW79" s="52"/>
      <c r="AYX79" s="52"/>
      <c r="AYY79" s="52"/>
      <c r="AYZ79" s="52"/>
      <c r="AZA79" s="52"/>
      <c r="AZB79" s="52"/>
      <c r="AZC79" s="52"/>
      <c r="AZD79" s="52"/>
      <c r="AZE79" s="52"/>
      <c r="AZF79" s="52"/>
      <c r="AZG79" s="52"/>
      <c r="AZH79" s="52"/>
      <c r="AZI79" s="52"/>
      <c r="AZJ79" s="52"/>
      <c r="AZK79" s="52"/>
      <c r="AZL79" s="52"/>
      <c r="AZM79" s="52"/>
      <c r="AZN79" s="52"/>
      <c r="AZO79" s="52"/>
      <c r="AZP79" s="52"/>
      <c r="AZQ79" s="52"/>
      <c r="AZR79" s="52"/>
      <c r="AZS79" s="52"/>
      <c r="AZT79" s="52"/>
      <c r="AZU79" s="52"/>
      <c r="AZV79" s="52"/>
      <c r="AZW79" s="52"/>
      <c r="AZX79" s="52"/>
      <c r="AZY79" s="52"/>
      <c r="AZZ79" s="52"/>
      <c r="BAA79" s="52"/>
      <c r="BAB79" s="52"/>
      <c r="BAC79" s="52"/>
      <c r="BAD79" s="52"/>
      <c r="BAE79" s="52"/>
      <c r="BAF79" s="52"/>
      <c r="BAG79" s="52"/>
      <c r="BAH79" s="52"/>
      <c r="BAI79" s="52"/>
      <c r="BAJ79" s="52"/>
      <c r="BAK79" s="52"/>
      <c r="BAL79" s="52"/>
      <c r="BAM79" s="52"/>
      <c r="BAN79" s="52"/>
      <c r="BAO79" s="52"/>
      <c r="BAP79" s="52"/>
      <c r="BAQ79" s="52"/>
      <c r="BAR79" s="52"/>
      <c r="BAS79" s="52"/>
      <c r="BAT79" s="52"/>
      <c r="BAU79" s="52"/>
      <c r="BAV79" s="52"/>
      <c r="BAW79" s="52"/>
      <c r="BAX79" s="52"/>
      <c r="BAY79" s="52"/>
      <c r="BAZ79" s="52"/>
      <c r="BBA79" s="52"/>
      <c r="BBB79" s="52"/>
      <c r="BBC79" s="52"/>
      <c r="BBD79" s="52"/>
      <c r="BBE79" s="52"/>
      <c r="BBF79" s="52"/>
      <c r="BBG79" s="52"/>
      <c r="BBH79" s="52"/>
      <c r="BBI79" s="52"/>
      <c r="BBJ79" s="52"/>
      <c r="BBK79" s="52"/>
      <c r="BBL79" s="52"/>
      <c r="BBM79" s="52"/>
      <c r="BBN79" s="52"/>
      <c r="BBO79" s="52"/>
      <c r="BBP79" s="52"/>
      <c r="BBQ79" s="52"/>
      <c r="BBR79" s="52"/>
      <c r="BBS79" s="52"/>
      <c r="BBT79" s="52"/>
      <c r="BBU79" s="52"/>
      <c r="BBV79" s="52"/>
      <c r="BBW79" s="52"/>
      <c r="BBX79" s="52"/>
      <c r="BBY79" s="52"/>
      <c r="BBZ79" s="52"/>
      <c r="BCA79" s="52"/>
      <c r="BCB79" s="52"/>
      <c r="BCC79" s="52"/>
      <c r="BCD79" s="52"/>
      <c r="BCE79" s="52"/>
      <c r="BCF79" s="52"/>
      <c r="BCG79" s="52"/>
      <c r="BCH79" s="52"/>
      <c r="BCI79" s="52"/>
      <c r="BCJ79" s="52"/>
      <c r="BCK79" s="52"/>
      <c r="BCL79" s="52"/>
      <c r="BCM79" s="52"/>
      <c r="BCN79" s="52"/>
      <c r="BCO79" s="52"/>
      <c r="BCP79" s="52"/>
      <c r="BCQ79" s="52"/>
      <c r="BCR79" s="52"/>
      <c r="BCS79" s="52"/>
      <c r="BCT79" s="52"/>
      <c r="BCU79" s="52"/>
      <c r="BCV79" s="52"/>
      <c r="BCW79" s="52"/>
      <c r="BCX79" s="52"/>
      <c r="BCY79" s="52"/>
      <c r="BCZ79" s="52"/>
      <c r="BDA79" s="52"/>
      <c r="BDB79" s="52"/>
      <c r="BDC79" s="52"/>
      <c r="BDD79" s="52"/>
      <c r="BDE79" s="52"/>
      <c r="BDF79" s="52"/>
      <c r="BDG79" s="52"/>
      <c r="BDH79" s="52"/>
      <c r="BDI79" s="52"/>
      <c r="BDJ79" s="52"/>
      <c r="BDK79" s="52"/>
      <c r="BDL79" s="52"/>
      <c r="BDM79" s="52"/>
      <c r="BDN79" s="52"/>
      <c r="BDO79" s="52"/>
      <c r="BDP79" s="52"/>
      <c r="BDQ79" s="52"/>
      <c r="BDR79" s="52"/>
      <c r="BDS79" s="52"/>
      <c r="BDT79" s="52"/>
      <c r="BDU79" s="52"/>
      <c r="BDV79" s="52"/>
      <c r="BDW79" s="52"/>
      <c r="BDX79" s="52"/>
      <c r="BDY79" s="52"/>
      <c r="BDZ79" s="52"/>
      <c r="BEA79" s="52"/>
      <c r="BEB79" s="52"/>
      <c r="BEC79" s="52"/>
      <c r="BED79" s="52"/>
      <c r="BEE79" s="52"/>
      <c r="BEF79" s="52"/>
      <c r="BEG79" s="52"/>
      <c r="BEH79" s="52"/>
      <c r="BEI79" s="52"/>
      <c r="BEJ79" s="52"/>
      <c r="BEK79" s="52"/>
      <c r="BEL79" s="52"/>
      <c r="BEM79" s="52"/>
      <c r="BEN79" s="52"/>
      <c r="BEO79" s="52"/>
      <c r="BEP79" s="52"/>
      <c r="BEQ79" s="52"/>
      <c r="BER79" s="52"/>
      <c r="BES79" s="52"/>
      <c r="BET79" s="52"/>
      <c r="BEU79" s="52"/>
      <c r="BEV79" s="52"/>
      <c r="BEW79" s="52"/>
      <c r="BEX79" s="52"/>
      <c r="BEY79" s="52"/>
      <c r="BEZ79" s="52"/>
      <c r="BFA79" s="52"/>
      <c r="BFB79" s="52"/>
      <c r="BFC79" s="52"/>
      <c r="BFD79" s="52"/>
      <c r="BFE79" s="52"/>
      <c r="BFF79" s="52"/>
      <c r="BFG79" s="52"/>
      <c r="BFH79" s="52"/>
      <c r="BFI79" s="52"/>
      <c r="BFJ79" s="52"/>
      <c r="BFK79" s="52"/>
      <c r="BFL79" s="52"/>
      <c r="BFM79" s="52"/>
      <c r="BFN79" s="52"/>
      <c r="BFO79" s="52"/>
      <c r="BFP79" s="52"/>
      <c r="BFQ79" s="52"/>
      <c r="BFR79" s="52"/>
      <c r="BFS79" s="52"/>
      <c r="BFT79" s="52"/>
      <c r="BFU79" s="52"/>
      <c r="BFV79" s="52"/>
      <c r="BFW79" s="52"/>
      <c r="BFX79" s="52"/>
      <c r="BFY79" s="52"/>
      <c r="BFZ79" s="52"/>
      <c r="BGA79" s="52"/>
      <c r="BGB79" s="52"/>
      <c r="BGC79" s="52"/>
      <c r="BGD79" s="52"/>
      <c r="BGE79" s="52"/>
      <c r="BGF79" s="52"/>
      <c r="BGG79" s="52"/>
      <c r="BGH79" s="52"/>
      <c r="BGI79" s="52"/>
      <c r="BGJ79" s="52"/>
      <c r="BGK79" s="52"/>
      <c r="BGL79" s="52"/>
      <c r="BGM79" s="52"/>
      <c r="BGN79" s="52"/>
      <c r="BGO79" s="52"/>
      <c r="BGP79" s="52"/>
      <c r="BGQ79" s="52"/>
      <c r="BGR79" s="52"/>
      <c r="BGS79" s="52"/>
      <c r="BGT79" s="52"/>
      <c r="BGU79" s="52"/>
      <c r="BGV79" s="52"/>
      <c r="BGW79" s="52"/>
      <c r="BGX79" s="52"/>
      <c r="BGY79" s="52"/>
      <c r="BGZ79" s="52"/>
      <c r="BHA79" s="52"/>
      <c r="BHB79" s="52"/>
      <c r="BHC79" s="52"/>
      <c r="BHD79" s="52"/>
      <c r="BHE79" s="52"/>
      <c r="BHF79" s="52"/>
      <c r="BHG79" s="52"/>
      <c r="BHH79" s="52"/>
      <c r="BHI79" s="52"/>
      <c r="BHJ79" s="52"/>
      <c r="BHK79" s="52"/>
      <c r="BHL79" s="52"/>
      <c r="BHM79" s="52"/>
      <c r="BHN79" s="52"/>
      <c r="BHO79" s="52"/>
      <c r="BHP79" s="52"/>
      <c r="BHQ79" s="52"/>
      <c r="BHR79" s="52"/>
      <c r="BHS79" s="52"/>
      <c r="BHT79" s="52"/>
      <c r="BHU79" s="52"/>
      <c r="BHV79" s="52"/>
      <c r="BHW79" s="52"/>
      <c r="BHX79" s="52"/>
      <c r="BHY79" s="52"/>
      <c r="BHZ79" s="52"/>
      <c r="BIA79" s="52"/>
      <c r="BIB79" s="52"/>
      <c r="BIC79" s="52"/>
      <c r="BID79" s="52"/>
      <c r="BIE79" s="52"/>
      <c r="BIF79" s="52"/>
      <c r="BIG79" s="52"/>
      <c r="BIH79" s="52"/>
      <c r="BII79" s="52"/>
      <c r="BIJ79" s="52"/>
      <c r="BIK79" s="52"/>
      <c r="BIL79" s="52"/>
      <c r="BIM79" s="52"/>
      <c r="BIN79" s="52"/>
      <c r="BIO79" s="52"/>
      <c r="BIP79" s="52"/>
      <c r="BIQ79" s="52"/>
      <c r="BIR79" s="52"/>
      <c r="BIS79" s="52"/>
      <c r="BIT79" s="52"/>
      <c r="BIU79" s="52"/>
      <c r="BIV79" s="52"/>
      <c r="BIW79" s="52"/>
      <c r="BIX79" s="52"/>
      <c r="BIY79" s="52"/>
      <c r="BIZ79" s="52"/>
      <c r="BJA79" s="52"/>
      <c r="BJB79" s="52"/>
      <c r="BJC79" s="52"/>
      <c r="BJD79" s="52"/>
      <c r="BJE79" s="52"/>
      <c r="BJF79" s="52"/>
      <c r="BJG79" s="52"/>
      <c r="BJH79" s="52"/>
      <c r="BJI79" s="52"/>
      <c r="BJJ79" s="52"/>
      <c r="BJK79" s="52"/>
      <c r="BJL79" s="52"/>
      <c r="BJM79" s="52"/>
      <c r="BJN79" s="52"/>
      <c r="BJO79" s="52"/>
      <c r="BJP79" s="52"/>
      <c r="BJQ79" s="52"/>
      <c r="BJR79" s="52"/>
      <c r="BJS79" s="52"/>
      <c r="BJT79" s="52"/>
      <c r="BJU79" s="52"/>
      <c r="BJV79" s="52"/>
      <c r="BJW79" s="52"/>
      <c r="BJX79" s="52"/>
      <c r="BJY79" s="52"/>
      <c r="BJZ79" s="52"/>
      <c r="BKA79" s="52"/>
      <c r="BKB79" s="52"/>
      <c r="BKC79" s="52"/>
      <c r="BKD79" s="52"/>
      <c r="BKE79" s="52"/>
      <c r="BKF79" s="52"/>
      <c r="BKG79" s="52"/>
      <c r="BKH79" s="52"/>
      <c r="BKI79" s="52"/>
      <c r="BKJ79" s="52"/>
      <c r="BKK79" s="52"/>
      <c r="BKL79" s="52"/>
      <c r="BKM79" s="52"/>
      <c r="BKN79" s="52"/>
      <c r="BKO79" s="52"/>
      <c r="BKP79" s="52"/>
      <c r="BKQ79" s="52"/>
      <c r="BKR79" s="52"/>
      <c r="BKS79" s="52"/>
      <c r="BKT79" s="52"/>
      <c r="BKU79" s="52"/>
      <c r="BKV79" s="52"/>
      <c r="BKW79" s="52"/>
      <c r="BKX79" s="52"/>
      <c r="BKY79" s="52"/>
      <c r="BKZ79" s="52"/>
      <c r="BLA79" s="52"/>
      <c r="BLB79" s="52"/>
      <c r="BLC79" s="52"/>
      <c r="BLD79" s="52"/>
      <c r="BLE79" s="52"/>
      <c r="BLF79" s="52"/>
      <c r="BLG79" s="52"/>
      <c r="BLH79" s="52"/>
      <c r="BLI79" s="52"/>
      <c r="BLJ79" s="52"/>
      <c r="BLK79" s="52"/>
      <c r="BLL79" s="52"/>
      <c r="BLM79" s="52"/>
      <c r="BLN79" s="52"/>
      <c r="BLO79" s="52"/>
      <c r="BLP79" s="52"/>
      <c r="BLQ79" s="52"/>
      <c r="BLR79" s="52"/>
      <c r="BLS79" s="52"/>
      <c r="BLT79" s="52"/>
      <c r="BLU79" s="52"/>
      <c r="BLV79" s="52"/>
      <c r="BLW79" s="52"/>
      <c r="BLX79" s="52"/>
      <c r="BLY79" s="52"/>
      <c r="BLZ79" s="52"/>
      <c r="BMA79" s="52"/>
      <c r="BMB79" s="52"/>
      <c r="BMC79" s="52"/>
      <c r="BMD79" s="52"/>
      <c r="BME79" s="52"/>
      <c r="BMF79" s="52"/>
      <c r="BMG79" s="52"/>
      <c r="BMH79" s="52"/>
      <c r="BMI79" s="52"/>
      <c r="BMJ79" s="52"/>
      <c r="BMK79" s="52"/>
      <c r="BML79" s="52"/>
      <c r="BMM79" s="52"/>
      <c r="BMN79" s="52"/>
      <c r="BMO79" s="52"/>
      <c r="BMP79" s="52"/>
      <c r="BMQ79" s="52"/>
      <c r="BMR79" s="52"/>
      <c r="BMS79" s="52"/>
      <c r="BMT79" s="52"/>
      <c r="BMU79" s="52"/>
      <c r="BMV79" s="52"/>
      <c r="BMW79" s="52"/>
      <c r="BMX79" s="52"/>
      <c r="BMY79" s="52"/>
      <c r="BMZ79" s="52"/>
      <c r="BNA79" s="52"/>
      <c r="BNB79" s="52"/>
      <c r="BNC79" s="52"/>
      <c r="BND79" s="52"/>
      <c r="BNE79" s="52"/>
      <c r="BNF79" s="52"/>
      <c r="BNG79" s="52"/>
      <c r="BNH79" s="52"/>
      <c r="BNI79" s="52"/>
      <c r="BNJ79" s="52"/>
      <c r="BNK79" s="52"/>
      <c r="BNL79" s="52"/>
      <c r="BNM79" s="52"/>
      <c r="BNN79" s="52"/>
      <c r="BNO79" s="52"/>
      <c r="BNP79" s="52"/>
      <c r="BNQ79" s="52"/>
      <c r="BNR79" s="52"/>
      <c r="BNS79" s="52"/>
      <c r="BNT79" s="52"/>
      <c r="BNU79" s="52"/>
      <c r="BNV79" s="52"/>
      <c r="BNW79" s="52"/>
      <c r="BNX79" s="52"/>
      <c r="BNY79" s="52"/>
      <c r="BNZ79" s="52"/>
      <c r="BOA79" s="52"/>
      <c r="BOB79" s="52"/>
      <c r="BOC79" s="52"/>
      <c r="BOD79" s="52"/>
      <c r="BOE79" s="52"/>
      <c r="BOF79" s="52"/>
      <c r="BOG79" s="52"/>
      <c r="BOH79" s="52"/>
      <c r="BOI79" s="52"/>
      <c r="BOJ79" s="52"/>
      <c r="BOK79" s="52"/>
      <c r="BOL79" s="52"/>
      <c r="BOM79" s="52"/>
      <c r="BON79" s="52"/>
      <c r="BOO79" s="52"/>
      <c r="BOP79" s="52"/>
      <c r="BOQ79" s="52"/>
    </row>
    <row r="80" spans="1:1759" s="25" customFormat="1" ht="33" customHeight="1" x14ac:dyDescent="0.2">
      <c r="A80" s="6"/>
      <c r="B80" s="6"/>
      <c r="C80" s="6"/>
      <c r="D80" s="7"/>
      <c r="E80" s="27" t="s">
        <v>29</v>
      </c>
      <c r="F80" s="18" t="s">
        <v>43</v>
      </c>
      <c r="G80" s="17">
        <v>16272770</v>
      </c>
      <c r="H80" s="12">
        <f>1000000-700000</f>
        <v>300000</v>
      </c>
      <c r="I80" s="12"/>
      <c r="J80" s="12">
        <f t="shared" si="21"/>
        <v>300000</v>
      </c>
      <c r="K80" s="68">
        <v>16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  <c r="IW80" s="52"/>
      <c r="IX80" s="52"/>
      <c r="IY80" s="52"/>
      <c r="IZ80" s="52"/>
      <c r="JA80" s="52"/>
      <c r="JB80" s="52"/>
      <c r="JC80" s="52"/>
      <c r="JD80" s="52"/>
      <c r="JE80" s="52"/>
      <c r="JF80" s="52"/>
      <c r="JG80" s="52"/>
      <c r="JH80" s="52"/>
      <c r="JI80" s="52"/>
      <c r="JJ80" s="52"/>
      <c r="JK80" s="52"/>
      <c r="JL80" s="52"/>
      <c r="JM80" s="52"/>
      <c r="JN80" s="52"/>
      <c r="JO80" s="52"/>
      <c r="JP80" s="52"/>
      <c r="JQ80" s="52"/>
      <c r="JR80" s="52"/>
      <c r="JS80" s="52"/>
      <c r="JT80" s="52"/>
      <c r="JU80" s="52"/>
      <c r="JV80" s="52"/>
      <c r="JW80" s="52"/>
      <c r="JX80" s="52"/>
      <c r="JY80" s="52"/>
      <c r="JZ80" s="52"/>
      <c r="KA80" s="52"/>
      <c r="KB80" s="52"/>
      <c r="KC80" s="52"/>
      <c r="KD80" s="52"/>
      <c r="KE80" s="52"/>
      <c r="KF80" s="52"/>
      <c r="KG80" s="52"/>
      <c r="KH80" s="52"/>
      <c r="KI80" s="52"/>
      <c r="KJ80" s="52"/>
      <c r="KK80" s="52"/>
      <c r="KL80" s="52"/>
      <c r="KM80" s="52"/>
      <c r="KN80" s="52"/>
      <c r="KO80" s="52"/>
      <c r="KP80" s="52"/>
      <c r="KQ80" s="52"/>
      <c r="KR80" s="52"/>
      <c r="KS80" s="52"/>
      <c r="KT80" s="52"/>
      <c r="KU80" s="52"/>
      <c r="KV80" s="52"/>
      <c r="KW80" s="52"/>
      <c r="KX80" s="52"/>
      <c r="KY80" s="52"/>
      <c r="KZ80" s="52"/>
      <c r="LA80" s="52"/>
      <c r="LB80" s="52"/>
      <c r="LC80" s="52"/>
      <c r="LD80" s="52"/>
      <c r="LE80" s="52"/>
      <c r="LF80" s="52"/>
      <c r="LG80" s="52"/>
      <c r="LH80" s="52"/>
      <c r="LI80" s="52"/>
      <c r="LJ80" s="52"/>
      <c r="LK80" s="52"/>
      <c r="LL80" s="52"/>
      <c r="LM80" s="52"/>
      <c r="LN80" s="52"/>
      <c r="LO80" s="52"/>
      <c r="LP80" s="52"/>
      <c r="LQ80" s="52"/>
      <c r="LR80" s="52"/>
      <c r="LS80" s="52"/>
      <c r="LT80" s="52"/>
      <c r="LU80" s="52"/>
      <c r="LV80" s="52"/>
      <c r="LW80" s="52"/>
      <c r="LX80" s="52"/>
      <c r="LY80" s="52"/>
      <c r="LZ80" s="52"/>
      <c r="MA80" s="52"/>
      <c r="MB80" s="52"/>
      <c r="MC80" s="52"/>
      <c r="MD80" s="52"/>
      <c r="ME80" s="52"/>
      <c r="MF80" s="52"/>
      <c r="MG80" s="52"/>
      <c r="MH80" s="52"/>
      <c r="MI80" s="52"/>
      <c r="MJ80" s="52"/>
      <c r="MK80" s="52"/>
      <c r="ML80" s="52"/>
      <c r="MM80" s="52"/>
      <c r="MN80" s="52"/>
      <c r="MO80" s="52"/>
      <c r="MP80" s="52"/>
      <c r="MQ80" s="52"/>
      <c r="MR80" s="52"/>
      <c r="MS80" s="52"/>
      <c r="MT80" s="52"/>
      <c r="MU80" s="52"/>
      <c r="MV80" s="52"/>
      <c r="MW80" s="52"/>
      <c r="MX80" s="52"/>
      <c r="MY80" s="52"/>
      <c r="MZ80" s="52"/>
      <c r="NA80" s="52"/>
      <c r="NB80" s="52"/>
      <c r="NC80" s="52"/>
      <c r="ND80" s="52"/>
      <c r="NE80" s="52"/>
      <c r="NF80" s="52"/>
      <c r="NG80" s="52"/>
      <c r="NH80" s="52"/>
      <c r="NI80" s="52"/>
      <c r="NJ80" s="52"/>
      <c r="NK80" s="52"/>
      <c r="NL80" s="52"/>
      <c r="NM80" s="52"/>
      <c r="NN80" s="52"/>
      <c r="NO80" s="52"/>
      <c r="NP80" s="52"/>
      <c r="NQ80" s="52"/>
      <c r="NR80" s="52"/>
      <c r="NS80" s="52"/>
      <c r="NT80" s="52"/>
      <c r="NU80" s="52"/>
      <c r="NV80" s="52"/>
      <c r="NW80" s="52"/>
      <c r="NX80" s="52"/>
      <c r="NY80" s="52"/>
      <c r="NZ80" s="52"/>
      <c r="OA80" s="52"/>
      <c r="OB80" s="52"/>
      <c r="OC80" s="52"/>
      <c r="OD80" s="52"/>
      <c r="OE80" s="52"/>
      <c r="OF80" s="52"/>
      <c r="OG80" s="52"/>
      <c r="OH80" s="52"/>
      <c r="OI80" s="52"/>
      <c r="OJ80" s="52"/>
      <c r="OK80" s="52"/>
      <c r="OL80" s="52"/>
      <c r="OM80" s="52"/>
      <c r="ON80" s="52"/>
      <c r="OO80" s="52"/>
      <c r="OP80" s="52"/>
      <c r="OQ80" s="52"/>
      <c r="OR80" s="52"/>
      <c r="OS80" s="52"/>
      <c r="OT80" s="52"/>
      <c r="OU80" s="52"/>
      <c r="OV80" s="52"/>
      <c r="OW80" s="52"/>
      <c r="OX80" s="52"/>
      <c r="OY80" s="52"/>
      <c r="OZ80" s="52"/>
      <c r="PA80" s="52"/>
      <c r="PB80" s="52"/>
      <c r="PC80" s="52"/>
      <c r="PD80" s="52"/>
      <c r="PE80" s="52"/>
      <c r="PF80" s="52"/>
      <c r="PG80" s="52"/>
      <c r="PH80" s="52"/>
      <c r="PI80" s="52"/>
      <c r="PJ80" s="52"/>
      <c r="PK80" s="52"/>
      <c r="PL80" s="52"/>
      <c r="PM80" s="52"/>
      <c r="PN80" s="52"/>
      <c r="PO80" s="52"/>
      <c r="PP80" s="52"/>
      <c r="PQ80" s="52"/>
      <c r="PR80" s="52"/>
      <c r="PS80" s="52"/>
      <c r="PT80" s="52"/>
      <c r="PU80" s="52"/>
      <c r="PV80" s="52"/>
      <c r="PW80" s="52"/>
      <c r="PX80" s="52"/>
      <c r="PY80" s="52"/>
      <c r="PZ80" s="52"/>
      <c r="QA80" s="52"/>
      <c r="QB80" s="52"/>
      <c r="QC80" s="52"/>
      <c r="QD80" s="52"/>
      <c r="QE80" s="52"/>
      <c r="QF80" s="52"/>
      <c r="QG80" s="52"/>
      <c r="QH80" s="52"/>
      <c r="QI80" s="52"/>
      <c r="QJ80" s="52"/>
      <c r="QK80" s="52"/>
      <c r="QL80" s="52"/>
      <c r="QM80" s="52"/>
      <c r="QN80" s="52"/>
      <c r="QO80" s="52"/>
      <c r="QP80" s="52"/>
      <c r="QQ80" s="52"/>
      <c r="QR80" s="52"/>
      <c r="QS80" s="52"/>
      <c r="QT80" s="52"/>
      <c r="QU80" s="52"/>
      <c r="QV80" s="52"/>
      <c r="QW80" s="52"/>
      <c r="QX80" s="52"/>
      <c r="QY80" s="52"/>
      <c r="QZ80" s="52"/>
      <c r="RA80" s="52"/>
      <c r="RB80" s="52"/>
      <c r="RC80" s="52"/>
      <c r="RD80" s="52"/>
      <c r="RE80" s="52"/>
      <c r="RF80" s="52"/>
      <c r="RG80" s="52"/>
      <c r="RH80" s="52"/>
      <c r="RI80" s="52"/>
      <c r="RJ80" s="52"/>
      <c r="RK80" s="52"/>
      <c r="RL80" s="52"/>
      <c r="RM80" s="52"/>
      <c r="RN80" s="52"/>
      <c r="RO80" s="52"/>
      <c r="RP80" s="52"/>
      <c r="RQ80" s="52"/>
      <c r="RR80" s="52"/>
      <c r="RS80" s="52"/>
      <c r="RT80" s="52"/>
      <c r="RU80" s="52"/>
      <c r="RV80" s="52"/>
      <c r="RW80" s="52"/>
      <c r="RX80" s="52"/>
      <c r="RY80" s="52"/>
      <c r="RZ80" s="52"/>
      <c r="SA80" s="52"/>
      <c r="SB80" s="52"/>
      <c r="SC80" s="52"/>
      <c r="SD80" s="52"/>
      <c r="SE80" s="52"/>
      <c r="SF80" s="52"/>
      <c r="SG80" s="52"/>
      <c r="SH80" s="52"/>
      <c r="SI80" s="52"/>
      <c r="SJ80" s="52"/>
      <c r="SK80" s="52"/>
      <c r="SL80" s="52"/>
      <c r="SM80" s="52"/>
      <c r="SN80" s="52"/>
      <c r="SO80" s="52"/>
      <c r="SP80" s="52"/>
      <c r="SQ80" s="52"/>
      <c r="SR80" s="52"/>
      <c r="SS80" s="52"/>
      <c r="ST80" s="52"/>
      <c r="SU80" s="52"/>
      <c r="SV80" s="52"/>
      <c r="SW80" s="52"/>
      <c r="SX80" s="52"/>
      <c r="SY80" s="52"/>
      <c r="SZ80" s="52"/>
      <c r="TA80" s="52"/>
      <c r="TB80" s="52"/>
      <c r="TC80" s="52"/>
      <c r="TD80" s="52"/>
      <c r="TE80" s="52"/>
      <c r="TF80" s="52"/>
      <c r="TG80" s="52"/>
      <c r="TH80" s="52"/>
      <c r="TI80" s="52"/>
      <c r="TJ80" s="52"/>
      <c r="TK80" s="52"/>
      <c r="TL80" s="52"/>
      <c r="TM80" s="52"/>
      <c r="TN80" s="52"/>
      <c r="TO80" s="52"/>
      <c r="TP80" s="52"/>
      <c r="TQ80" s="52"/>
      <c r="TR80" s="52"/>
      <c r="TS80" s="52"/>
      <c r="TT80" s="52"/>
      <c r="TU80" s="52"/>
      <c r="TV80" s="52"/>
      <c r="TW80" s="52"/>
      <c r="TX80" s="52"/>
      <c r="TY80" s="52"/>
      <c r="TZ80" s="52"/>
      <c r="UA80" s="52"/>
      <c r="UB80" s="52"/>
      <c r="UC80" s="52"/>
      <c r="UD80" s="52"/>
      <c r="UE80" s="52"/>
      <c r="UF80" s="52"/>
      <c r="UG80" s="52"/>
      <c r="UH80" s="52"/>
      <c r="UI80" s="52"/>
      <c r="UJ80" s="52"/>
      <c r="UK80" s="52"/>
      <c r="UL80" s="52"/>
      <c r="UM80" s="52"/>
      <c r="UN80" s="52"/>
      <c r="UO80" s="52"/>
      <c r="UP80" s="52"/>
      <c r="UQ80" s="52"/>
      <c r="UR80" s="52"/>
      <c r="US80" s="52"/>
      <c r="UT80" s="52"/>
      <c r="UU80" s="52"/>
      <c r="UV80" s="52"/>
      <c r="UW80" s="52"/>
      <c r="UX80" s="52"/>
      <c r="UY80" s="52"/>
      <c r="UZ80" s="52"/>
      <c r="VA80" s="52"/>
      <c r="VB80" s="52"/>
      <c r="VC80" s="52"/>
      <c r="VD80" s="52"/>
      <c r="VE80" s="52"/>
      <c r="VF80" s="52"/>
      <c r="VG80" s="52"/>
      <c r="VH80" s="52"/>
      <c r="VI80" s="52"/>
      <c r="VJ80" s="52"/>
      <c r="VK80" s="52"/>
      <c r="VL80" s="52"/>
      <c r="VM80" s="52"/>
      <c r="VN80" s="52"/>
      <c r="VO80" s="52"/>
      <c r="VP80" s="52"/>
      <c r="VQ80" s="52"/>
      <c r="VR80" s="52"/>
      <c r="VS80" s="52"/>
      <c r="VT80" s="52"/>
      <c r="VU80" s="52"/>
      <c r="VV80" s="52"/>
      <c r="VW80" s="52"/>
      <c r="VX80" s="52"/>
      <c r="VY80" s="52"/>
      <c r="VZ80" s="52"/>
      <c r="WA80" s="52"/>
      <c r="WB80" s="52"/>
      <c r="WC80" s="52"/>
      <c r="WD80" s="52"/>
      <c r="WE80" s="52"/>
      <c r="WF80" s="52"/>
      <c r="WG80" s="52"/>
      <c r="WH80" s="52"/>
      <c r="WI80" s="52"/>
      <c r="WJ80" s="52"/>
      <c r="WK80" s="52"/>
      <c r="WL80" s="52"/>
      <c r="WM80" s="52"/>
      <c r="WN80" s="52"/>
      <c r="WO80" s="52"/>
      <c r="WP80" s="52"/>
      <c r="WQ80" s="52"/>
      <c r="WR80" s="52"/>
      <c r="WS80" s="52"/>
      <c r="WT80" s="52"/>
      <c r="WU80" s="52"/>
      <c r="WV80" s="52"/>
      <c r="WW80" s="52"/>
      <c r="WX80" s="52"/>
      <c r="WY80" s="52"/>
      <c r="WZ80" s="52"/>
      <c r="XA80" s="52"/>
      <c r="XB80" s="52"/>
      <c r="XC80" s="52"/>
      <c r="XD80" s="52"/>
      <c r="XE80" s="52"/>
      <c r="XF80" s="52"/>
      <c r="XG80" s="52"/>
      <c r="XH80" s="52"/>
      <c r="XI80" s="52"/>
      <c r="XJ80" s="52"/>
      <c r="XK80" s="52"/>
      <c r="XL80" s="52"/>
      <c r="XM80" s="52"/>
      <c r="XN80" s="52"/>
      <c r="XO80" s="52"/>
      <c r="XP80" s="52"/>
      <c r="XQ80" s="52"/>
      <c r="XR80" s="52"/>
      <c r="XS80" s="52"/>
      <c r="XT80" s="52"/>
      <c r="XU80" s="52"/>
      <c r="XV80" s="52"/>
      <c r="XW80" s="52"/>
      <c r="XX80" s="52"/>
      <c r="XY80" s="52"/>
      <c r="XZ80" s="52"/>
      <c r="YA80" s="52"/>
      <c r="YB80" s="52"/>
      <c r="YC80" s="52"/>
      <c r="YD80" s="52"/>
      <c r="YE80" s="52"/>
      <c r="YF80" s="52"/>
      <c r="YG80" s="52"/>
      <c r="YH80" s="52"/>
      <c r="YI80" s="52"/>
      <c r="YJ80" s="52"/>
      <c r="YK80" s="52"/>
      <c r="YL80" s="52"/>
      <c r="YM80" s="52"/>
      <c r="YN80" s="52"/>
      <c r="YO80" s="52"/>
      <c r="YP80" s="52"/>
      <c r="YQ80" s="52"/>
      <c r="YR80" s="52"/>
      <c r="YS80" s="52"/>
      <c r="YT80" s="52"/>
      <c r="YU80" s="52"/>
      <c r="YV80" s="52"/>
      <c r="YW80" s="52"/>
      <c r="YX80" s="52"/>
      <c r="YY80" s="52"/>
      <c r="YZ80" s="52"/>
      <c r="ZA80" s="52"/>
      <c r="ZB80" s="52"/>
      <c r="ZC80" s="52"/>
      <c r="ZD80" s="52"/>
      <c r="ZE80" s="52"/>
      <c r="ZF80" s="52"/>
      <c r="ZG80" s="52"/>
      <c r="ZH80" s="52"/>
      <c r="ZI80" s="52"/>
      <c r="ZJ80" s="52"/>
      <c r="ZK80" s="52"/>
      <c r="ZL80" s="52"/>
      <c r="ZM80" s="52"/>
      <c r="ZN80" s="52"/>
      <c r="ZO80" s="52"/>
      <c r="ZP80" s="52"/>
      <c r="ZQ80" s="52"/>
      <c r="ZR80" s="52"/>
      <c r="ZS80" s="52"/>
      <c r="ZT80" s="52"/>
      <c r="ZU80" s="52"/>
      <c r="ZV80" s="52"/>
      <c r="ZW80" s="52"/>
      <c r="ZX80" s="52"/>
      <c r="ZY80" s="52"/>
      <c r="ZZ80" s="52"/>
      <c r="AAA80" s="52"/>
      <c r="AAB80" s="52"/>
      <c r="AAC80" s="52"/>
      <c r="AAD80" s="52"/>
      <c r="AAE80" s="52"/>
      <c r="AAF80" s="52"/>
      <c r="AAG80" s="52"/>
      <c r="AAH80" s="52"/>
      <c r="AAI80" s="52"/>
      <c r="AAJ80" s="52"/>
      <c r="AAK80" s="52"/>
      <c r="AAL80" s="52"/>
      <c r="AAM80" s="52"/>
      <c r="AAN80" s="52"/>
      <c r="AAO80" s="52"/>
      <c r="AAP80" s="52"/>
      <c r="AAQ80" s="52"/>
      <c r="AAR80" s="52"/>
      <c r="AAS80" s="52"/>
      <c r="AAT80" s="52"/>
      <c r="AAU80" s="52"/>
      <c r="AAV80" s="52"/>
      <c r="AAW80" s="52"/>
      <c r="AAX80" s="52"/>
      <c r="AAY80" s="52"/>
      <c r="AAZ80" s="52"/>
      <c r="ABA80" s="52"/>
      <c r="ABB80" s="52"/>
      <c r="ABC80" s="52"/>
      <c r="ABD80" s="52"/>
      <c r="ABE80" s="52"/>
      <c r="ABF80" s="52"/>
      <c r="ABG80" s="52"/>
      <c r="ABH80" s="52"/>
      <c r="ABI80" s="52"/>
      <c r="ABJ80" s="52"/>
      <c r="ABK80" s="52"/>
      <c r="ABL80" s="52"/>
      <c r="ABM80" s="52"/>
      <c r="ABN80" s="52"/>
      <c r="ABO80" s="52"/>
      <c r="ABP80" s="52"/>
      <c r="ABQ80" s="52"/>
      <c r="ABR80" s="52"/>
      <c r="ABS80" s="52"/>
      <c r="ABT80" s="52"/>
      <c r="ABU80" s="52"/>
      <c r="ABV80" s="52"/>
      <c r="ABW80" s="52"/>
      <c r="ABX80" s="52"/>
      <c r="ABY80" s="52"/>
      <c r="ABZ80" s="52"/>
      <c r="ACA80" s="52"/>
      <c r="ACB80" s="52"/>
      <c r="ACC80" s="52"/>
      <c r="ACD80" s="52"/>
      <c r="ACE80" s="52"/>
      <c r="ACF80" s="52"/>
      <c r="ACG80" s="52"/>
      <c r="ACH80" s="52"/>
      <c r="ACI80" s="52"/>
      <c r="ACJ80" s="52"/>
      <c r="ACK80" s="52"/>
      <c r="ACL80" s="52"/>
      <c r="ACM80" s="52"/>
      <c r="ACN80" s="52"/>
      <c r="ACO80" s="52"/>
      <c r="ACP80" s="52"/>
      <c r="ACQ80" s="52"/>
      <c r="ACR80" s="52"/>
      <c r="ACS80" s="52"/>
      <c r="ACT80" s="52"/>
      <c r="ACU80" s="52"/>
      <c r="ACV80" s="52"/>
      <c r="ACW80" s="52"/>
      <c r="ACX80" s="52"/>
      <c r="ACY80" s="52"/>
      <c r="ACZ80" s="52"/>
      <c r="ADA80" s="52"/>
      <c r="ADB80" s="52"/>
      <c r="ADC80" s="52"/>
      <c r="ADD80" s="52"/>
      <c r="ADE80" s="52"/>
      <c r="ADF80" s="52"/>
      <c r="ADG80" s="52"/>
      <c r="ADH80" s="52"/>
      <c r="ADI80" s="52"/>
      <c r="ADJ80" s="52"/>
      <c r="ADK80" s="52"/>
      <c r="ADL80" s="52"/>
      <c r="ADM80" s="52"/>
      <c r="ADN80" s="52"/>
      <c r="ADO80" s="52"/>
      <c r="ADP80" s="52"/>
      <c r="ADQ80" s="52"/>
      <c r="ADR80" s="52"/>
      <c r="ADS80" s="52"/>
      <c r="ADT80" s="52"/>
      <c r="ADU80" s="52"/>
      <c r="ADV80" s="52"/>
      <c r="ADW80" s="52"/>
      <c r="ADX80" s="52"/>
      <c r="ADY80" s="52"/>
      <c r="ADZ80" s="52"/>
      <c r="AEA80" s="52"/>
      <c r="AEB80" s="52"/>
      <c r="AEC80" s="52"/>
      <c r="AED80" s="52"/>
      <c r="AEE80" s="52"/>
      <c r="AEF80" s="52"/>
      <c r="AEG80" s="52"/>
      <c r="AEH80" s="52"/>
      <c r="AEI80" s="52"/>
      <c r="AEJ80" s="52"/>
      <c r="AEK80" s="52"/>
      <c r="AEL80" s="52"/>
      <c r="AEM80" s="52"/>
      <c r="AEN80" s="52"/>
      <c r="AEO80" s="52"/>
      <c r="AEP80" s="52"/>
      <c r="AEQ80" s="52"/>
      <c r="AER80" s="52"/>
      <c r="AES80" s="52"/>
      <c r="AET80" s="52"/>
      <c r="AEU80" s="52"/>
      <c r="AEV80" s="52"/>
      <c r="AEW80" s="52"/>
      <c r="AEX80" s="52"/>
      <c r="AEY80" s="52"/>
      <c r="AEZ80" s="52"/>
      <c r="AFA80" s="52"/>
      <c r="AFB80" s="52"/>
      <c r="AFC80" s="52"/>
      <c r="AFD80" s="52"/>
      <c r="AFE80" s="52"/>
      <c r="AFF80" s="52"/>
      <c r="AFG80" s="52"/>
      <c r="AFH80" s="52"/>
      <c r="AFI80" s="52"/>
      <c r="AFJ80" s="52"/>
      <c r="AFK80" s="52"/>
      <c r="AFL80" s="52"/>
      <c r="AFM80" s="52"/>
      <c r="AFN80" s="52"/>
      <c r="AFO80" s="52"/>
      <c r="AFP80" s="52"/>
      <c r="AFQ80" s="52"/>
      <c r="AFR80" s="52"/>
      <c r="AFS80" s="52"/>
      <c r="AFT80" s="52"/>
      <c r="AFU80" s="52"/>
      <c r="AFV80" s="52"/>
      <c r="AFW80" s="52"/>
      <c r="AFX80" s="52"/>
      <c r="AFY80" s="52"/>
      <c r="AFZ80" s="52"/>
      <c r="AGA80" s="52"/>
      <c r="AGB80" s="52"/>
      <c r="AGC80" s="52"/>
      <c r="AGD80" s="52"/>
      <c r="AGE80" s="52"/>
      <c r="AGF80" s="52"/>
      <c r="AGG80" s="52"/>
      <c r="AGH80" s="52"/>
      <c r="AGI80" s="52"/>
      <c r="AGJ80" s="52"/>
      <c r="AGK80" s="52"/>
      <c r="AGL80" s="52"/>
      <c r="AGM80" s="52"/>
      <c r="AGN80" s="52"/>
      <c r="AGO80" s="52"/>
      <c r="AGP80" s="52"/>
      <c r="AGQ80" s="52"/>
      <c r="AGR80" s="52"/>
      <c r="AGS80" s="52"/>
      <c r="AGT80" s="52"/>
      <c r="AGU80" s="52"/>
      <c r="AGV80" s="52"/>
      <c r="AGW80" s="52"/>
      <c r="AGX80" s="52"/>
      <c r="AGY80" s="52"/>
      <c r="AGZ80" s="52"/>
      <c r="AHA80" s="52"/>
      <c r="AHB80" s="52"/>
      <c r="AHC80" s="52"/>
      <c r="AHD80" s="52"/>
      <c r="AHE80" s="52"/>
      <c r="AHF80" s="52"/>
      <c r="AHG80" s="52"/>
      <c r="AHH80" s="52"/>
      <c r="AHI80" s="52"/>
      <c r="AHJ80" s="52"/>
      <c r="AHK80" s="52"/>
      <c r="AHL80" s="52"/>
      <c r="AHM80" s="52"/>
      <c r="AHN80" s="52"/>
      <c r="AHO80" s="52"/>
      <c r="AHP80" s="52"/>
      <c r="AHQ80" s="52"/>
      <c r="AHR80" s="52"/>
      <c r="AHS80" s="52"/>
      <c r="AHT80" s="52"/>
      <c r="AHU80" s="52"/>
      <c r="AHV80" s="52"/>
      <c r="AHW80" s="52"/>
      <c r="AHX80" s="52"/>
      <c r="AHY80" s="52"/>
      <c r="AHZ80" s="52"/>
      <c r="AIA80" s="52"/>
      <c r="AIB80" s="52"/>
      <c r="AIC80" s="52"/>
      <c r="AID80" s="52"/>
      <c r="AIE80" s="52"/>
      <c r="AIF80" s="52"/>
      <c r="AIG80" s="52"/>
      <c r="AIH80" s="52"/>
      <c r="AII80" s="52"/>
      <c r="AIJ80" s="52"/>
      <c r="AIK80" s="52"/>
      <c r="AIL80" s="52"/>
      <c r="AIM80" s="52"/>
      <c r="AIN80" s="52"/>
      <c r="AIO80" s="52"/>
      <c r="AIP80" s="52"/>
      <c r="AIQ80" s="52"/>
      <c r="AIR80" s="52"/>
      <c r="AIS80" s="52"/>
      <c r="AIT80" s="52"/>
      <c r="AIU80" s="52"/>
      <c r="AIV80" s="52"/>
      <c r="AIW80" s="52"/>
      <c r="AIX80" s="52"/>
      <c r="AIY80" s="52"/>
      <c r="AIZ80" s="52"/>
      <c r="AJA80" s="52"/>
      <c r="AJB80" s="52"/>
      <c r="AJC80" s="52"/>
      <c r="AJD80" s="52"/>
      <c r="AJE80" s="52"/>
      <c r="AJF80" s="52"/>
      <c r="AJG80" s="52"/>
      <c r="AJH80" s="52"/>
      <c r="AJI80" s="52"/>
      <c r="AJJ80" s="52"/>
      <c r="AJK80" s="52"/>
      <c r="AJL80" s="52"/>
      <c r="AJM80" s="52"/>
      <c r="AJN80" s="52"/>
      <c r="AJO80" s="52"/>
      <c r="AJP80" s="52"/>
      <c r="AJQ80" s="52"/>
      <c r="AJR80" s="52"/>
      <c r="AJS80" s="52"/>
      <c r="AJT80" s="52"/>
      <c r="AJU80" s="52"/>
      <c r="AJV80" s="52"/>
      <c r="AJW80" s="52"/>
      <c r="AJX80" s="52"/>
      <c r="AJY80" s="52"/>
      <c r="AJZ80" s="52"/>
      <c r="AKA80" s="52"/>
      <c r="AKB80" s="52"/>
      <c r="AKC80" s="52"/>
      <c r="AKD80" s="52"/>
      <c r="AKE80" s="52"/>
      <c r="AKF80" s="52"/>
      <c r="AKG80" s="52"/>
      <c r="AKH80" s="52"/>
      <c r="AKI80" s="52"/>
      <c r="AKJ80" s="52"/>
      <c r="AKK80" s="52"/>
      <c r="AKL80" s="52"/>
      <c r="AKM80" s="52"/>
      <c r="AKN80" s="52"/>
      <c r="AKO80" s="52"/>
      <c r="AKP80" s="52"/>
      <c r="AKQ80" s="52"/>
      <c r="AKR80" s="52"/>
      <c r="AKS80" s="52"/>
      <c r="AKT80" s="52"/>
      <c r="AKU80" s="52"/>
      <c r="AKV80" s="52"/>
      <c r="AKW80" s="52"/>
      <c r="AKX80" s="52"/>
      <c r="AKY80" s="52"/>
      <c r="AKZ80" s="52"/>
      <c r="ALA80" s="52"/>
      <c r="ALB80" s="52"/>
      <c r="ALC80" s="52"/>
      <c r="ALD80" s="52"/>
      <c r="ALE80" s="52"/>
      <c r="ALF80" s="52"/>
      <c r="ALG80" s="52"/>
      <c r="ALH80" s="52"/>
      <c r="ALI80" s="52"/>
      <c r="ALJ80" s="52"/>
      <c r="ALK80" s="52"/>
      <c r="ALL80" s="52"/>
      <c r="ALM80" s="52"/>
      <c r="ALN80" s="52"/>
      <c r="ALO80" s="52"/>
      <c r="ALP80" s="52"/>
      <c r="ALQ80" s="52"/>
      <c r="ALR80" s="52"/>
      <c r="ALS80" s="52"/>
      <c r="ALT80" s="52"/>
      <c r="ALU80" s="52"/>
      <c r="ALV80" s="52"/>
      <c r="ALW80" s="52"/>
      <c r="ALX80" s="52"/>
      <c r="ALY80" s="52"/>
      <c r="ALZ80" s="52"/>
      <c r="AMA80" s="52"/>
      <c r="AMB80" s="52"/>
      <c r="AMC80" s="52"/>
      <c r="AMD80" s="52"/>
      <c r="AME80" s="52"/>
      <c r="AMF80" s="52"/>
      <c r="AMG80" s="52"/>
      <c r="AMH80" s="52"/>
      <c r="AMI80" s="52"/>
      <c r="AMJ80" s="52"/>
      <c r="AMK80" s="52"/>
      <c r="AML80" s="52"/>
      <c r="AMM80" s="52"/>
      <c r="AMN80" s="52"/>
      <c r="AMO80" s="52"/>
      <c r="AMP80" s="52"/>
      <c r="AMQ80" s="52"/>
      <c r="AMR80" s="52"/>
      <c r="AMS80" s="52"/>
      <c r="AMT80" s="52"/>
      <c r="AMU80" s="52"/>
      <c r="AMV80" s="52"/>
      <c r="AMW80" s="52"/>
      <c r="AMX80" s="52"/>
      <c r="AMY80" s="52"/>
      <c r="AMZ80" s="52"/>
      <c r="ANA80" s="52"/>
      <c r="ANB80" s="52"/>
      <c r="ANC80" s="52"/>
      <c r="AND80" s="52"/>
      <c r="ANE80" s="52"/>
      <c r="ANF80" s="52"/>
      <c r="ANG80" s="52"/>
      <c r="ANH80" s="52"/>
      <c r="ANI80" s="52"/>
      <c r="ANJ80" s="52"/>
      <c r="ANK80" s="52"/>
      <c r="ANL80" s="52"/>
      <c r="ANM80" s="52"/>
      <c r="ANN80" s="52"/>
      <c r="ANO80" s="52"/>
      <c r="ANP80" s="52"/>
      <c r="ANQ80" s="52"/>
      <c r="ANR80" s="52"/>
      <c r="ANS80" s="52"/>
      <c r="ANT80" s="52"/>
      <c r="ANU80" s="52"/>
      <c r="ANV80" s="52"/>
      <c r="ANW80" s="52"/>
      <c r="ANX80" s="52"/>
      <c r="ANY80" s="52"/>
      <c r="ANZ80" s="52"/>
      <c r="AOA80" s="52"/>
      <c r="AOB80" s="52"/>
      <c r="AOC80" s="52"/>
      <c r="AOD80" s="52"/>
      <c r="AOE80" s="52"/>
      <c r="AOF80" s="52"/>
      <c r="AOG80" s="52"/>
      <c r="AOH80" s="52"/>
      <c r="AOI80" s="52"/>
      <c r="AOJ80" s="52"/>
      <c r="AOK80" s="52"/>
      <c r="AOL80" s="52"/>
      <c r="AOM80" s="52"/>
      <c r="AON80" s="52"/>
      <c r="AOO80" s="52"/>
      <c r="AOP80" s="52"/>
      <c r="AOQ80" s="52"/>
      <c r="AOR80" s="52"/>
      <c r="AOS80" s="52"/>
      <c r="AOT80" s="52"/>
      <c r="AOU80" s="52"/>
      <c r="AOV80" s="52"/>
      <c r="AOW80" s="52"/>
      <c r="AOX80" s="52"/>
      <c r="AOY80" s="52"/>
      <c r="AOZ80" s="52"/>
      <c r="APA80" s="52"/>
      <c r="APB80" s="52"/>
      <c r="APC80" s="52"/>
      <c r="APD80" s="52"/>
      <c r="APE80" s="52"/>
      <c r="APF80" s="52"/>
      <c r="APG80" s="52"/>
      <c r="APH80" s="52"/>
      <c r="API80" s="52"/>
      <c r="APJ80" s="52"/>
      <c r="APK80" s="52"/>
      <c r="APL80" s="52"/>
      <c r="APM80" s="52"/>
      <c r="APN80" s="52"/>
      <c r="APO80" s="52"/>
      <c r="APP80" s="52"/>
      <c r="APQ80" s="52"/>
      <c r="APR80" s="52"/>
      <c r="APS80" s="52"/>
      <c r="APT80" s="52"/>
      <c r="APU80" s="52"/>
      <c r="APV80" s="52"/>
      <c r="APW80" s="52"/>
      <c r="APX80" s="52"/>
      <c r="APY80" s="52"/>
      <c r="APZ80" s="52"/>
      <c r="AQA80" s="52"/>
      <c r="AQB80" s="52"/>
      <c r="AQC80" s="52"/>
      <c r="AQD80" s="52"/>
      <c r="AQE80" s="52"/>
      <c r="AQF80" s="52"/>
      <c r="AQG80" s="52"/>
      <c r="AQH80" s="52"/>
      <c r="AQI80" s="52"/>
      <c r="AQJ80" s="52"/>
      <c r="AQK80" s="52"/>
      <c r="AQL80" s="52"/>
      <c r="AQM80" s="52"/>
      <c r="AQN80" s="52"/>
      <c r="AQO80" s="52"/>
      <c r="AQP80" s="52"/>
      <c r="AQQ80" s="52"/>
      <c r="AQR80" s="52"/>
      <c r="AQS80" s="52"/>
      <c r="AQT80" s="52"/>
      <c r="AQU80" s="52"/>
      <c r="AQV80" s="52"/>
      <c r="AQW80" s="52"/>
      <c r="AQX80" s="52"/>
      <c r="AQY80" s="52"/>
      <c r="AQZ80" s="52"/>
      <c r="ARA80" s="52"/>
      <c r="ARB80" s="52"/>
      <c r="ARC80" s="52"/>
      <c r="ARD80" s="52"/>
      <c r="ARE80" s="52"/>
      <c r="ARF80" s="52"/>
      <c r="ARG80" s="52"/>
      <c r="ARH80" s="52"/>
      <c r="ARI80" s="52"/>
      <c r="ARJ80" s="52"/>
      <c r="ARK80" s="52"/>
      <c r="ARL80" s="52"/>
      <c r="ARM80" s="52"/>
      <c r="ARN80" s="52"/>
      <c r="ARO80" s="52"/>
      <c r="ARP80" s="52"/>
      <c r="ARQ80" s="52"/>
      <c r="ARR80" s="52"/>
      <c r="ARS80" s="52"/>
      <c r="ART80" s="52"/>
      <c r="ARU80" s="52"/>
      <c r="ARV80" s="52"/>
      <c r="ARW80" s="52"/>
      <c r="ARX80" s="52"/>
      <c r="ARY80" s="52"/>
      <c r="ARZ80" s="52"/>
      <c r="ASA80" s="52"/>
      <c r="ASB80" s="52"/>
      <c r="ASC80" s="52"/>
      <c r="ASD80" s="52"/>
      <c r="ASE80" s="52"/>
      <c r="ASF80" s="52"/>
      <c r="ASG80" s="52"/>
      <c r="ASH80" s="52"/>
      <c r="ASI80" s="52"/>
      <c r="ASJ80" s="52"/>
      <c r="ASK80" s="52"/>
      <c r="ASL80" s="52"/>
      <c r="ASM80" s="52"/>
      <c r="ASN80" s="52"/>
      <c r="ASO80" s="52"/>
      <c r="ASP80" s="52"/>
      <c r="ASQ80" s="52"/>
      <c r="ASR80" s="52"/>
      <c r="ASS80" s="52"/>
      <c r="AST80" s="52"/>
      <c r="ASU80" s="52"/>
      <c r="ASV80" s="52"/>
      <c r="ASW80" s="52"/>
      <c r="ASX80" s="52"/>
      <c r="ASY80" s="52"/>
      <c r="ASZ80" s="52"/>
      <c r="ATA80" s="52"/>
      <c r="ATB80" s="52"/>
      <c r="ATC80" s="52"/>
      <c r="ATD80" s="52"/>
      <c r="ATE80" s="52"/>
      <c r="ATF80" s="52"/>
      <c r="ATG80" s="52"/>
      <c r="ATH80" s="52"/>
      <c r="ATI80" s="52"/>
      <c r="ATJ80" s="52"/>
      <c r="ATK80" s="52"/>
      <c r="ATL80" s="52"/>
      <c r="ATM80" s="52"/>
      <c r="ATN80" s="52"/>
      <c r="ATO80" s="52"/>
      <c r="ATP80" s="52"/>
      <c r="ATQ80" s="52"/>
      <c r="ATR80" s="52"/>
      <c r="ATS80" s="52"/>
      <c r="ATT80" s="52"/>
      <c r="ATU80" s="52"/>
      <c r="ATV80" s="52"/>
      <c r="ATW80" s="52"/>
      <c r="ATX80" s="52"/>
      <c r="ATY80" s="52"/>
      <c r="ATZ80" s="52"/>
      <c r="AUA80" s="52"/>
      <c r="AUB80" s="52"/>
      <c r="AUC80" s="52"/>
      <c r="AUD80" s="52"/>
      <c r="AUE80" s="52"/>
      <c r="AUF80" s="52"/>
      <c r="AUG80" s="52"/>
      <c r="AUH80" s="52"/>
      <c r="AUI80" s="52"/>
      <c r="AUJ80" s="52"/>
      <c r="AUK80" s="52"/>
      <c r="AUL80" s="52"/>
      <c r="AUM80" s="52"/>
      <c r="AUN80" s="52"/>
      <c r="AUO80" s="52"/>
      <c r="AUP80" s="52"/>
      <c r="AUQ80" s="52"/>
      <c r="AUR80" s="52"/>
      <c r="AUS80" s="52"/>
      <c r="AUT80" s="52"/>
      <c r="AUU80" s="52"/>
      <c r="AUV80" s="52"/>
      <c r="AUW80" s="52"/>
      <c r="AUX80" s="52"/>
      <c r="AUY80" s="52"/>
      <c r="AUZ80" s="52"/>
      <c r="AVA80" s="52"/>
      <c r="AVB80" s="52"/>
      <c r="AVC80" s="52"/>
      <c r="AVD80" s="52"/>
      <c r="AVE80" s="52"/>
      <c r="AVF80" s="52"/>
      <c r="AVG80" s="52"/>
      <c r="AVH80" s="52"/>
      <c r="AVI80" s="52"/>
      <c r="AVJ80" s="52"/>
      <c r="AVK80" s="52"/>
      <c r="AVL80" s="52"/>
      <c r="AVM80" s="52"/>
      <c r="AVN80" s="52"/>
      <c r="AVO80" s="52"/>
      <c r="AVP80" s="52"/>
      <c r="AVQ80" s="52"/>
      <c r="AVR80" s="52"/>
      <c r="AVS80" s="52"/>
      <c r="AVT80" s="52"/>
      <c r="AVU80" s="52"/>
      <c r="AVV80" s="52"/>
      <c r="AVW80" s="52"/>
      <c r="AVX80" s="52"/>
      <c r="AVY80" s="52"/>
      <c r="AVZ80" s="52"/>
      <c r="AWA80" s="52"/>
      <c r="AWB80" s="52"/>
      <c r="AWC80" s="52"/>
      <c r="AWD80" s="52"/>
      <c r="AWE80" s="52"/>
      <c r="AWF80" s="52"/>
      <c r="AWG80" s="52"/>
      <c r="AWH80" s="52"/>
      <c r="AWI80" s="52"/>
      <c r="AWJ80" s="52"/>
      <c r="AWK80" s="52"/>
      <c r="AWL80" s="52"/>
      <c r="AWM80" s="52"/>
      <c r="AWN80" s="52"/>
      <c r="AWO80" s="52"/>
      <c r="AWP80" s="52"/>
      <c r="AWQ80" s="52"/>
      <c r="AWR80" s="52"/>
      <c r="AWS80" s="52"/>
      <c r="AWT80" s="52"/>
      <c r="AWU80" s="52"/>
      <c r="AWV80" s="52"/>
      <c r="AWW80" s="52"/>
      <c r="AWX80" s="52"/>
      <c r="AWY80" s="52"/>
      <c r="AWZ80" s="52"/>
      <c r="AXA80" s="52"/>
      <c r="AXB80" s="52"/>
      <c r="AXC80" s="52"/>
      <c r="AXD80" s="52"/>
      <c r="AXE80" s="52"/>
      <c r="AXF80" s="52"/>
      <c r="AXG80" s="52"/>
      <c r="AXH80" s="52"/>
      <c r="AXI80" s="52"/>
      <c r="AXJ80" s="52"/>
      <c r="AXK80" s="52"/>
      <c r="AXL80" s="52"/>
      <c r="AXM80" s="52"/>
      <c r="AXN80" s="52"/>
      <c r="AXO80" s="52"/>
      <c r="AXP80" s="52"/>
      <c r="AXQ80" s="52"/>
      <c r="AXR80" s="52"/>
      <c r="AXS80" s="52"/>
      <c r="AXT80" s="52"/>
      <c r="AXU80" s="52"/>
      <c r="AXV80" s="52"/>
      <c r="AXW80" s="52"/>
      <c r="AXX80" s="52"/>
      <c r="AXY80" s="52"/>
      <c r="AXZ80" s="52"/>
      <c r="AYA80" s="52"/>
      <c r="AYB80" s="52"/>
      <c r="AYC80" s="52"/>
      <c r="AYD80" s="52"/>
      <c r="AYE80" s="52"/>
      <c r="AYF80" s="52"/>
      <c r="AYG80" s="52"/>
      <c r="AYH80" s="52"/>
      <c r="AYI80" s="52"/>
      <c r="AYJ80" s="52"/>
      <c r="AYK80" s="52"/>
      <c r="AYL80" s="52"/>
      <c r="AYM80" s="52"/>
      <c r="AYN80" s="52"/>
      <c r="AYO80" s="52"/>
      <c r="AYP80" s="52"/>
      <c r="AYQ80" s="52"/>
      <c r="AYR80" s="52"/>
      <c r="AYS80" s="52"/>
      <c r="AYT80" s="52"/>
      <c r="AYU80" s="52"/>
      <c r="AYV80" s="52"/>
      <c r="AYW80" s="52"/>
      <c r="AYX80" s="52"/>
      <c r="AYY80" s="52"/>
      <c r="AYZ80" s="52"/>
      <c r="AZA80" s="52"/>
      <c r="AZB80" s="52"/>
      <c r="AZC80" s="52"/>
      <c r="AZD80" s="52"/>
      <c r="AZE80" s="52"/>
      <c r="AZF80" s="52"/>
      <c r="AZG80" s="52"/>
      <c r="AZH80" s="52"/>
      <c r="AZI80" s="52"/>
      <c r="AZJ80" s="52"/>
      <c r="AZK80" s="52"/>
      <c r="AZL80" s="52"/>
      <c r="AZM80" s="52"/>
      <c r="AZN80" s="52"/>
      <c r="AZO80" s="52"/>
      <c r="AZP80" s="52"/>
      <c r="AZQ80" s="52"/>
      <c r="AZR80" s="52"/>
      <c r="AZS80" s="52"/>
      <c r="AZT80" s="52"/>
      <c r="AZU80" s="52"/>
      <c r="AZV80" s="52"/>
      <c r="AZW80" s="52"/>
      <c r="AZX80" s="52"/>
      <c r="AZY80" s="52"/>
      <c r="AZZ80" s="52"/>
      <c r="BAA80" s="52"/>
      <c r="BAB80" s="52"/>
      <c r="BAC80" s="52"/>
      <c r="BAD80" s="52"/>
      <c r="BAE80" s="52"/>
      <c r="BAF80" s="52"/>
      <c r="BAG80" s="52"/>
      <c r="BAH80" s="52"/>
      <c r="BAI80" s="52"/>
      <c r="BAJ80" s="52"/>
      <c r="BAK80" s="52"/>
      <c r="BAL80" s="52"/>
      <c r="BAM80" s="52"/>
      <c r="BAN80" s="52"/>
      <c r="BAO80" s="52"/>
      <c r="BAP80" s="52"/>
      <c r="BAQ80" s="52"/>
      <c r="BAR80" s="52"/>
      <c r="BAS80" s="52"/>
      <c r="BAT80" s="52"/>
      <c r="BAU80" s="52"/>
      <c r="BAV80" s="52"/>
      <c r="BAW80" s="52"/>
      <c r="BAX80" s="52"/>
      <c r="BAY80" s="52"/>
      <c r="BAZ80" s="52"/>
      <c r="BBA80" s="52"/>
      <c r="BBB80" s="52"/>
      <c r="BBC80" s="52"/>
      <c r="BBD80" s="52"/>
      <c r="BBE80" s="52"/>
      <c r="BBF80" s="52"/>
      <c r="BBG80" s="52"/>
      <c r="BBH80" s="52"/>
      <c r="BBI80" s="52"/>
      <c r="BBJ80" s="52"/>
      <c r="BBK80" s="52"/>
      <c r="BBL80" s="52"/>
      <c r="BBM80" s="52"/>
      <c r="BBN80" s="52"/>
      <c r="BBO80" s="52"/>
      <c r="BBP80" s="52"/>
      <c r="BBQ80" s="52"/>
      <c r="BBR80" s="52"/>
      <c r="BBS80" s="52"/>
      <c r="BBT80" s="52"/>
      <c r="BBU80" s="52"/>
      <c r="BBV80" s="52"/>
      <c r="BBW80" s="52"/>
      <c r="BBX80" s="52"/>
      <c r="BBY80" s="52"/>
      <c r="BBZ80" s="52"/>
      <c r="BCA80" s="52"/>
      <c r="BCB80" s="52"/>
      <c r="BCC80" s="52"/>
      <c r="BCD80" s="52"/>
      <c r="BCE80" s="52"/>
      <c r="BCF80" s="52"/>
      <c r="BCG80" s="52"/>
      <c r="BCH80" s="52"/>
      <c r="BCI80" s="52"/>
      <c r="BCJ80" s="52"/>
      <c r="BCK80" s="52"/>
      <c r="BCL80" s="52"/>
      <c r="BCM80" s="52"/>
      <c r="BCN80" s="52"/>
      <c r="BCO80" s="52"/>
      <c r="BCP80" s="52"/>
      <c r="BCQ80" s="52"/>
      <c r="BCR80" s="52"/>
      <c r="BCS80" s="52"/>
      <c r="BCT80" s="52"/>
      <c r="BCU80" s="52"/>
      <c r="BCV80" s="52"/>
      <c r="BCW80" s="52"/>
      <c r="BCX80" s="52"/>
      <c r="BCY80" s="52"/>
      <c r="BCZ80" s="52"/>
      <c r="BDA80" s="52"/>
      <c r="BDB80" s="52"/>
      <c r="BDC80" s="52"/>
      <c r="BDD80" s="52"/>
      <c r="BDE80" s="52"/>
      <c r="BDF80" s="52"/>
      <c r="BDG80" s="52"/>
      <c r="BDH80" s="52"/>
      <c r="BDI80" s="52"/>
      <c r="BDJ80" s="52"/>
      <c r="BDK80" s="52"/>
      <c r="BDL80" s="52"/>
      <c r="BDM80" s="52"/>
      <c r="BDN80" s="52"/>
      <c r="BDO80" s="52"/>
      <c r="BDP80" s="52"/>
      <c r="BDQ80" s="52"/>
      <c r="BDR80" s="52"/>
      <c r="BDS80" s="52"/>
      <c r="BDT80" s="52"/>
      <c r="BDU80" s="52"/>
      <c r="BDV80" s="52"/>
      <c r="BDW80" s="52"/>
      <c r="BDX80" s="52"/>
      <c r="BDY80" s="52"/>
      <c r="BDZ80" s="52"/>
      <c r="BEA80" s="52"/>
      <c r="BEB80" s="52"/>
      <c r="BEC80" s="52"/>
      <c r="BED80" s="52"/>
      <c r="BEE80" s="52"/>
      <c r="BEF80" s="52"/>
      <c r="BEG80" s="52"/>
      <c r="BEH80" s="52"/>
      <c r="BEI80" s="52"/>
      <c r="BEJ80" s="52"/>
      <c r="BEK80" s="52"/>
      <c r="BEL80" s="52"/>
      <c r="BEM80" s="52"/>
      <c r="BEN80" s="52"/>
      <c r="BEO80" s="52"/>
      <c r="BEP80" s="52"/>
      <c r="BEQ80" s="52"/>
      <c r="BER80" s="52"/>
      <c r="BES80" s="52"/>
      <c r="BET80" s="52"/>
      <c r="BEU80" s="52"/>
      <c r="BEV80" s="52"/>
      <c r="BEW80" s="52"/>
      <c r="BEX80" s="52"/>
      <c r="BEY80" s="52"/>
      <c r="BEZ80" s="52"/>
      <c r="BFA80" s="52"/>
      <c r="BFB80" s="52"/>
      <c r="BFC80" s="52"/>
      <c r="BFD80" s="52"/>
      <c r="BFE80" s="52"/>
      <c r="BFF80" s="52"/>
      <c r="BFG80" s="52"/>
      <c r="BFH80" s="52"/>
      <c r="BFI80" s="52"/>
      <c r="BFJ80" s="52"/>
      <c r="BFK80" s="52"/>
      <c r="BFL80" s="52"/>
      <c r="BFM80" s="52"/>
      <c r="BFN80" s="52"/>
      <c r="BFO80" s="52"/>
      <c r="BFP80" s="52"/>
      <c r="BFQ80" s="52"/>
      <c r="BFR80" s="52"/>
      <c r="BFS80" s="52"/>
      <c r="BFT80" s="52"/>
      <c r="BFU80" s="52"/>
      <c r="BFV80" s="52"/>
      <c r="BFW80" s="52"/>
      <c r="BFX80" s="52"/>
      <c r="BFY80" s="52"/>
      <c r="BFZ80" s="52"/>
      <c r="BGA80" s="52"/>
      <c r="BGB80" s="52"/>
      <c r="BGC80" s="52"/>
      <c r="BGD80" s="52"/>
      <c r="BGE80" s="52"/>
      <c r="BGF80" s="52"/>
      <c r="BGG80" s="52"/>
      <c r="BGH80" s="52"/>
      <c r="BGI80" s="52"/>
      <c r="BGJ80" s="52"/>
      <c r="BGK80" s="52"/>
      <c r="BGL80" s="52"/>
      <c r="BGM80" s="52"/>
      <c r="BGN80" s="52"/>
      <c r="BGO80" s="52"/>
      <c r="BGP80" s="52"/>
      <c r="BGQ80" s="52"/>
      <c r="BGR80" s="52"/>
      <c r="BGS80" s="52"/>
      <c r="BGT80" s="52"/>
      <c r="BGU80" s="52"/>
      <c r="BGV80" s="52"/>
      <c r="BGW80" s="52"/>
      <c r="BGX80" s="52"/>
      <c r="BGY80" s="52"/>
      <c r="BGZ80" s="52"/>
      <c r="BHA80" s="52"/>
      <c r="BHB80" s="52"/>
      <c r="BHC80" s="52"/>
      <c r="BHD80" s="52"/>
      <c r="BHE80" s="52"/>
      <c r="BHF80" s="52"/>
      <c r="BHG80" s="52"/>
      <c r="BHH80" s="52"/>
      <c r="BHI80" s="52"/>
      <c r="BHJ80" s="52"/>
      <c r="BHK80" s="52"/>
      <c r="BHL80" s="52"/>
      <c r="BHM80" s="52"/>
      <c r="BHN80" s="52"/>
      <c r="BHO80" s="52"/>
      <c r="BHP80" s="52"/>
      <c r="BHQ80" s="52"/>
      <c r="BHR80" s="52"/>
      <c r="BHS80" s="52"/>
      <c r="BHT80" s="52"/>
      <c r="BHU80" s="52"/>
      <c r="BHV80" s="52"/>
      <c r="BHW80" s="52"/>
      <c r="BHX80" s="52"/>
      <c r="BHY80" s="52"/>
      <c r="BHZ80" s="52"/>
      <c r="BIA80" s="52"/>
      <c r="BIB80" s="52"/>
      <c r="BIC80" s="52"/>
      <c r="BID80" s="52"/>
      <c r="BIE80" s="52"/>
      <c r="BIF80" s="52"/>
      <c r="BIG80" s="52"/>
      <c r="BIH80" s="52"/>
      <c r="BII80" s="52"/>
      <c r="BIJ80" s="52"/>
      <c r="BIK80" s="52"/>
      <c r="BIL80" s="52"/>
      <c r="BIM80" s="52"/>
      <c r="BIN80" s="52"/>
      <c r="BIO80" s="52"/>
      <c r="BIP80" s="52"/>
      <c r="BIQ80" s="52"/>
      <c r="BIR80" s="52"/>
      <c r="BIS80" s="52"/>
      <c r="BIT80" s="52"/>
      <c r="BIU80" s="52"/>
      <c r="BIV80" s="52"/>
      <c r="BIW80" s="52"/>
      <c r="BIX80" s="52"/>
      <c r="BIY80" s="52"/>
      <c r="BIZ80" s="52"/>
      <c r="BJA80" s="52"/>
      <c r="BJB80" s="52"/>
      <c r="BJC80" s="52"/>
      <c r="BJD80" s="52"/>
      <c r="BJE80" s="52"/>
      <c r="BJF80" s="52"/>
      <c r="BJG80" s="52"/>
      <c r="BJH80" s="52"/>
      <c r="BJI80" s="52"/>
      <c r="BJJ80" s="52"/>
      <c r="BJK80" s="52"/>
      <c r="BJL80" s="52"/>
      <c r="BJM80" s="52"/>
      <c r="BJN80" s="52"/>
      <c r="BJO80" s="52"/>
      <c r="BJP80" s="52"/>
      <c r="BJQ80" s="52"/>
      <c r="BJR80" s="52"/>
      <c r="BJS80" s="52"/>
      <c r="BJT80" s="52"/>
      <c r="BJU80" s="52"/>
      <c r="BJV80" s="52"/>
      <c r="BJW80" s="52"/>
      <c r="BJX80" s="52"/>
      <c r="BJY80" s="52"/>
      <c r="BJZ80" s="52"/>
      <c r="BKA80" s="52"/>
      <c r="BKB80" s="52"/>
      <c r="BKC80" s="52"/>
      <c r="BKD80" s="52"/>
      <c r="BKE80" s="52"/>
      <c r="BKF80" s="52"/>
      <c r="BKG80" s="52"/>
      <c r="BKH80" s="52"/>
      <c r="BKI80" s="52"/>
      <c r="BKJ80" s="52"/>
      <c r="BKK80" s="52"/>
      <c r="BKL80" s="52"/>
      <c r="BKM80" s="52"/>
      <c r="BKN80" s="52"/>
      <c r="BKO80" s="52"/>
      <c r="BKP80" s="52"/>
      <c r="BKQ80" s="52"/>
      <c r="BKR80" s="52"/>
      <c r="BKS80" s="52"/>
      <c r="BKT80" s="52"/>
      <c r="BKU80" s="52"/>
      <c r="BKV80" s="52"/>
      <c r="BKW80" s="52"/>
      <c r="BKX80" s="52"/>
      <c r="BKY80" s="52"/>
      <c r="BKZ80" s="52"/>
      <c r="BLA80" s="52"/>
      <c r="BLB80" s="52"/>
      <c r="BLC80" s="52"/>
      <c r="BLD80" s="52"/>
      <c r="BLE80" s="52"/>
      <c r="BLF80" s="52"/>
      <c r="BLG80" s="52"/>
      <c r="BLH80" s="52"/>
      <c r="BLI80" s="52"/>
      <c r="BLJ80" s="52"/>
      <c r="BLK80" s="52"/>
      <c r="BLL80" s="52"/>
      <c r="BLM80" s="52"/>
      <c r="BLN80" s="52"/>
      <c r="BLO80" s="52"/>
      <c r="BLP80" s="52"/>
      <c r="BLQ80" s="52"/>
      <c r="BLR80" s="52"/>
      <c r="BLS80" s="52"/>
      <c r="BLT80" s="52"/>
      <c r="BLU80" s="52"/>
      <c r="BLV80" s="52"/>
      <c r="BLW80" s="52"/>
      <c r="BLX80" s="52"/>
      <c r="BLY80" s="52"/>
      <c r="BLZ80" s="52"/>
      <c r="BMA80" s="52"/>
      <c r="BMB80" s="52"/>
      <c r="BMC80" s="52"/>
      <c r="BMD80" s="52"/>
      <c r="BME80" s="52"/>
      <c r="BMF80" s="52"/>
      <c r="BMG80" s="52"/>
      <c r="BMH80" s="52"/>
      <c r="BMI80" s="52"/>
      <c r="BMJ80" s="52"/>
      <c r="BMK80" s="52"/>
      <c r="BML80" s="52"/>
      <c r="BMM80" s="52"/>
      <c r="BMN80" s="52"/>
      <c r="BMO80" s="52"/>
      <c r="BMP80" s="52"/>
      <c r="BMQ80" s="52"/>
      <c r="BMR80" s="52"/>
      <c r="BMS80" s="52"/>
      <c r="BMT80" s="52"/>
      <c r="BMU80" s="52"/>
      <c r="BMV80" s="52"/>
      <c r="BMW80" s="52"/>
      <c r="BMX80" s="52"/>
      <c r="BMY80" s="52"/>
      <c r="BMZ80" s="52"/>
      <c r="BNA80" s="52"/>
      <c r="BNB80" s="52"/>
      <c r="BNC80" s="52"/>
      <c r="BND80" s="52"/>
      <c r="BNE80" s="52"/>
      <c r="BNF80" s="52"/>
      <c r="BNG80" s="52"/>
      <c r="BNH80" s="52"/>
      <c r="BNI80" s="52"/>
      <c r="BNJ80" s="52"/>
      <c r="BNK80" s="52"/>
      <c r="BNL80" s="52"/>
      <c r="BNM80" s="52"/>
      <c r="BNN80" s="52"/>
      <c r="BNO80" s="52"/>
      <c r="BNP80" s="52"/>
      <c r="BNQ80" s="52"/>
      <c r="BNR80" s="52"/>
      <c r="BNS80" s="52"/>
      <c r="BNT80" s="52"/>
      <c r="BNU80" s="52"/>
      <c r="BNV80" s="52"/>
      <c r="BNW80" s="52"/>
      <c r="BNX80" s="52"/>
      <c r="BNY80" s="52"/>
      <c r="BNZ80" s="52"/>
      <c r="BOA80" s="52"/>
      <c r="BOB80" s="52"/>
      <c r="BOC80" s="52"/>
      <c r="BOD80" s="52"/>
      <c r="BOE80" s="52"/>
      <c r="BOF80" s="52"/>
      <c r="BOG80" s="52"/>
      <c r="BOH80" s="52"/>
      <c r="BOI80" s="52"/>
      <c r="BOJ80" s="52"/>
      <c r="BOK80" s="52"/>
      <c r="BOL80" s="52"/>
      <c r="BOM80" s="52"/>
      <c r="BON80" s="52"/>
      <c r="BOO80" s="52"/>
      <c r="BOP80" s="52"/>
      <c r="BOQ80" s="52"/>
    </row>
    <row r="81" spans="1:1759" s="25" customFormat="1" ht="42" customHeight="1" x14ac:dyDescent="0.2">
      <c r="A81" s="6"/>
      <c r="B81" s="6"/>
      <c r="C81" s="6"/>
      <c r="D81" s="7"/>
      <c r="E81" s="27" t="s">
        <v>102</v>
      </c>
      <c r="F81" s="6">
        <v>2019</v>
      </c>
      <c r="G81" s="17">
        <v>1501757</v>
      </c>
      <c r="H81" s="12">
        <f>900000+400000+35000</f>
        <v>1335000</v>
      </c>
      <c r="I81" s="12"/>
      <c r="J81" s="12">
        <f t="shared" si="21"/>
        <v>1335000</v>
      </c>
      <c r="K81" s="6">
        <v>86.6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  <c r="IW81" s="52"/>
      <c r="IX81" s="52"/>
      <c r="IY81" s="52"/>
      <c r="IZ81" s="52"/>
      <c r="JA81" s="52"/>
      <c r="JB81" s="52"/>
      <c r="JC81" s="52"/>
      <c r="JD81" s="52"/>
      <c r="JE81" s="52"/>
      <c r="JF81" s="52"/>
      <c r="JG81" s="52"/>
      <c r="JH81" s="52"/>
      <c r="JI81" s="52"/>
      <c r="JJ81" s="52"/>
      <c r="JK81" s="52"/>
      <c r="JL81" s="52"/>
      <c r="JM81" s="52"/>
      <c r="JN81" s="52"/>
      <c r="JO81" s="52"/>
      <c r="JP81" s="52"/>
      <c r="JQ81" s="52"/>
      <c r="JR81" s="52"/>
      <c r="JS81" s="52"/>
      <c r="JT81" s="52"/>
      <c r="JU81" s="52"/>
      <c r="JV81" s="52"/>
      <c r="JW81" s="52"/>
      <c r="JX81" s="52"/>
      <c r="JY81" s="52"/>
      <c r="JZ81" s="52"/>
      <c r="KA81" s="52"/>
      <c r="KB81" s="52"/>
      <c r="KC81" s="52"/>
      <c r="KD81" s="52"/>
      <c r="KE81" s="52"/>
      <c r="KF81" s="52"/>
      <c r="KG81" s="52"/>
      <c r="KH81" s="52"/>
      <c r="KI81" s="52"/>
      <c r="KJ81" s="52"/>
      <c r="KK81" s="52"/>
      <c r="KL81" s="52"/>
      <c r="KM81" s="52"/>
      <c r="KN81" s="52"/>
      <c r="KO81" s="52"/>
      <c r="KP81" s="52"/>
      <c r="KQ81" s="52"/>
      <c r="KR81" s="52"/>
      <c r="KS81" s="52"/>
      <c r="KT81" s="52"/>
      <c r="KU81" s="52"/>
      <c r="KV81" s="52"/>
      <c r="KW81" s="52"/>
      <c r="KX81" s="52"/>
      <c r="KY81" s="52"/>
      <c r="KZ81" s="52"/>
      <c r="LA81" s="52"/>
      <c r="LB81" s="52"/>
      <c r="LC81" s="52"/>
      <c r="LD81" s="52"/>
      <c r="LE81" s="52"/>
      <c r="LF81" s="52"/>
      <c r="LG81" s="52"/>
      <c r="LH81" s="52"/>
      <c r="LI81" s="52"/>
      <c r="LJ81" s="52"/>
      <c r="LK81" s="52"/>
      <c r="LL81" s="52"/>
      <c r="LM81" s="52"/>
      <c r="LN81" s="52"/>
      <c r="LO81" s="52"/>
      <c r="LP81" s="52"/>
      <c r="LQ81" s="52"/>
      <c r="LR81" s="52"/>
      <c r="LS81" s="52"/>
      <c r="LT81" s="52"/>
      <c r="LU81" s="52"/>
      <c r="LV81" s="52"/>
      <c r="LW81" s="52"/>
      <c r="LX81" s="52"/>
      <c r="LY81" s="52"/>
      <c r="LZ81" s="52"/>
      <c r="MA81" s="52"/>
      <c r="MB81" s="52"/>
      <c r="MC81" s="52"/>
      <c r="MD81" s="52"/>
      <c r="ME81" s="52"/>
      <c r="MF81" s="52"/>
      <c r="MG81" s="52"/>
      <c r="MH81" s="52"/>
      <c r="MI81" s="52"/>
      <c r="MJ81" s="52"/>
      <c r="MK81" s="52"/>
      <c r="ML81" s="52"/>
      <c r="MM81" s="52"/>
      <c r="MN81" s="52"/>
      <c r="MO81" s="52"/>
      <c r="MP81" s="52"/>
      <c r="MQ81" s="52"/>
      <c r="MR81" s="52"/>
      <c r="MS81" s="52"/>
      <c r="MT81" s="52"/>
      <c r="MU81" s="52"/>
      <c r="MV81" s="52"/>
      <c r="MW81" s="52"/>
      <c r="MX81" s="52"/>
      <c r="MY81" s="52"/>
      <c r="MZ81" s="52"/>
      <c r="NA81" s="52"/>
      <c r="NB81" s="52"/>
      <c r="NC81" s="52"/>
      <c r="ND81" s="52"/>
      <c r="NE81" s="52"/>
      <c r="NF81" s="52"/>
      <c r="NG81" s="52"/>
      <c r="NH81" s="52"/>
      <c r="NI81" s="52"/>
      <c r="NJ81" s="52"/>
      <c r="NK81" s="52"/>
      <c r="NL81" s="52"/>
      <c r="NM81" s="52"/>
      <c r="NN81" s="52"/>
      <c r="NO81" s="52"/>
      <c r="NP81" s="52"/>
      <c r="NQ81" s="52"/>
      <c r="NR81" s="52"/>
      <c r="NS81" s="52"/>
      <c r="NT81" s="52"/>
      <c r="NU81" s="52"/>
      <c r="NV81" s="52"/>
      <c r="NW81" s="52"/>
      <c r="NX81" s="52"/>
      <c r="NY81" s="52"/>
      <c r="NZ81" s="52"/>
      <c r="OA81" s="52"/>
      <c r="OB81" s="52"/>
      <c r="OC81" s="52"/>
      <c r="OD81" s="52"/>
      <c r="OE81" s="52"/>
      <c r="OF81" s="52"/>
      <c r="OG81" s="52"/>
      <c r="OH81" s="52"/>
      <c r="OI81" s="52"/>
      <c r="OJ81" s="52"/>
      <c r="OK81" s="52"/>
      <c r="OL81" s="52"/>
      <c r="OM81" s="52"/>
      <c r="ON81" s="52"/>
      <c r="OO81" s="52"/>
      <c r="OP81" s="52"/>
      <c r="OQ81" s="52"/>
      <c r="OR81" s="52"/>
      <c r="OS81" s="52"/>
      <c r="OT81" s="52"/>
      <c r="OU81" s="52"/>
      <c r="OV81" s="52"/>
      <c r="OW81" s="52"/>
      <c r="OX81" s="52"/>
      <c r="OY81" s="52"/>
      <c r="OZ81" s="52"/>
      <c r="PA81" s="52"/>
      <c r="PB81" s="52"/>
      <c r="PC81" s="52"/>
      <c r="PD81" s="52"/>
      <c r="PE81" s="52"/>
      <c r="PF81" s="52"/>
      <c r="PG81" s="52"/>
      <c r="PH81" s="52"/>
      <c r="PI81" s="52"/>
      <c r="PJ81" s="52"/>
      <c r="PK81" s="52"/>
      <c r="PL81" s="52"/>
      <c r="PM81" s="52"/>
      <c r="PN81" s="52"/>
      <c r="PO81" s="52"/>
      <c r="PP81" s="52"/>
      <c r="PQ81" s="52"/>
      <c r="PR81" s="52"/>
      <c r="PS81" s="52"/>
      <c r="PT81" s="52"/>
      <c r="PU81" s="52"/>
      <c r="PV81" s="52"/>
      <c r="PW81" s="52"/>
      <c r="PX81" s="52"/>
      <c r="PY81" s="52"/>
      <c r="PZ81" s="52"/>
      <c r="QA81" s="52"/>
      <c r="QB81" s="52"/>
      <c r="QC81" s="52"/>
      <c r="QD81" s="52"/>
      <c r="QE81" s="52"/>
      <c r="QF81" s="52"/>
      <c r="QG81" s="52"/>
      <c r="QH81" s="52"/>
      <c r="QI81" s="52"/>
      <c r="QJ81" s="52"/>
      <c r="QK81" s="52"/>
      <c r="QL81" s="52"/>
      <c r="QM81" s="52"/>
      <c r="QN81" s="52"/>
      <c r="QO81" s="52"/>
      <c r="QP81" s="52"/>
      <c r="QQ81" s="52"/>
      <c r="QR81" s="52"/>
      <c r="QS81" s="52"/>
      <c r="QT81" s="52"/>
      <c r="QU81" s="52"/>
      <c r="QV81" s="52"/>
      <c r="QW81" s="52"/>
      <c r="QX81" s="52"/>
      <c r="QY81" s="52"/>
      <c r="QZ81" s="52"/>
      <c r="RA81" s="52"/>
      <c r="RB81" s="52"/>
      <c r="RC81" s="52"/>
      <c r="RD81" s="52"/>
      <c r="RE81" s="52"/>
      <c r="RF81" s="52"/>
      <c r="RG81" s="52"/>
      <c r="RH81" s="52"/>
      <c r="RI81" s="52"/>
      <c r="RJ81" s="52"/>
      <c r="RK81" s="52"/>
      <c r="RL81" s="52"/>
      <c r="RM81" s="52"/>
      <c r="RN81" s="52"/>
      <c r="RO81" s="52"/>
      <c r="RP81" s="52"/>
      <c r="RQ81" s="52"/>
      <c r="RR81" s="52"/>
      <c r="RS81" s="52"/>
      <c r="RT81" s="52"/>
      <c r="RU81" s="52"/>
      <c r="RV81" s="52"/>
      <c r="RW81" s="52"/>
      <c r="RX81" s="52"/>
      <c r="RY81" s="52"/>
      <c r="RZ81" s="52"/>
      <c r="SA81" s="52"/>
      <c r="SB81" s="52"/>
      <c r="SC81" s="52"/>
      <c r="SD81" s="52"/>
      <c r="SE81" s="52"/>
      <c r="SF81" s="52"/>
      <c r="SG81" s="52"/>
      <c r="SH81" s="52"/>
      <c r="SI81" s="52"/>
      <c r="SJ81" s="52"/>
      <c r="SK81" s="52"/>
      <c r="SL81" s="52"/>
      <c r="SM81" s="52"/>
      <c r="SN81" s="52"/>
      <c r="SO81" s="52"/>
      <c r="SP81" s="52"/>
      <c r="SQ81" s="52"/>
      <c r="SR81" s="52"/>
      <c r="SS81" s="52"/>
      <c r="ST81" s="52"/>
      <c r="SU81" s="52"/>
      <c r="SV81" s="52"/>
      <c r="SW81" s="52"/>
      <c r="SX81" s="52"/>
      <c r="SY81" s="52"/>
      <c r="SZ81" s="52"/>
      <c r="TA81" s="52"/>
      <c r="TB81" s="52"/>
      <c r="TC81" s="52"/>
      <c r="TD81" s="52"/>
      <c r="TE81" s="52"/>
      <c r="TF81" s="52"/>
      <c r="TG81" s="52"/>
      <c r="TH81" s="52"/>
      <c r="TI81" s="52"/>
      <c r="TJ81" s="52"/>
      <c r="TK81" s="52"/>
      <c r="TL81" s="52"/>
      <c r="TM81" s="52"/>
      <c r="TN81" s="52"/>
      <c r="TO81" s="52"/>
      <c r="TP81" s="52"/>
      <c r="TQ81" s="52"/>
      <c r="TR81" s="52"/>
      <c r="TS81" s="52"/>
      <c r="TT81" s="52"/>
      <c r="TU81" s="52"/>
      <c r="TV81" s="52"/>
      <c r="TW81" s="52"/>
      <c r="TX81" s="52"/>
      <c r="TY81" s="52"/>
      <c r="TZ81" s="52"/>
      <c r="UA81" s="52"/>
      <c r="UB81" s="52"/>
      <c r="UC81" s="52"/>
      <c r="UD81" s="52"/>
      <c r="UE81" s="52"/>
      <c r="UF81" s="52"/>
      <c r="UG81" s="52"/>
      <c r="UH81" s="52"/>
      <c r="UI81" s="52"/>
      <c r="UJ81" s="52"/>
      <c r="UK81" s="52"/>
      <c r="UL81" s="52"/>
      <c r="UM81" s="52"/>
      <c r="UN81" s="52"/>
      <c r="UO81" s="52"/>
      <c r="UP81" s="52"/>
      <c r="UQ81" s="52"/>
      <c r="UR81" s="52"/>
      <c r="US81" s="52"/>
      <c r="UT81" s="52"/>
      <c r="UU81" s="52"/>
      <c r="UV81" s="52"/>
      <c r="UW81" s="52"/>
      <c r="UX81" s="52"/>
      <c r="UY81" s="52"/>
      <c r="UZ81" s="52"/>
      <c r="VA81" s="52"/>
      <c r="VB81" s="52"/>
      <c r="VC81" s="52"/>
      <c r="VD81" s="52"/>
      <c r="VE81" s="52"/>
      <c r="VF81" s="52"/>
      <c r="VG81" s="52"/>
      <c r="VH81" s="52"/>
      <c r="VI81" s="52"/>
      <c r="VJ81" s="52"/>
      <c r="VK81" s="52"/>
      <c r="VL81" s="52"/>
      <c r="VM81" s="52"/>
      <c r="VN81" s="52"/>
      <c r="VO81" s="52"/>
      <c r="VP81" s="52"/>
      <c r="VQ81" s="52"/>
      <c r="VR81" s="52"/>
      <c r="VS81" s="52"/>
      <c r="VT81" s="52"/>
      <c r="VU81" s="52"/>
      <c r="VV81" s="52"/>
      <c r="VW81" s="52"/>
      <c r="VX81" s="52"/>
      <c r="VY81" s="52"/>
      <c r="VZ81" s="52"/>
      <c r="WA81" s="52"/>
      <c r="WB81" s="52"/>
      <c r="WC81" s="52"/>
      <c r="WD81" s="52"/>
      <c r="WE81" s="52"/>
      <c r="WF81" s="52"/>
      <c r="WG81" s="52"/>
      <c r="WH81" s="52"/>
      <c r="WI81" s="52"/>
      <c r="WJ81" s="52"/>
      <c r="WK81" s="52"/>
      <c r="WL81" s="52"/>
      <c r="WM81" s="52"/>
      <c r="WN81" s="52"/>
      <c r="WO81" s="52"/>
      <c r="WP81" s="52"/>
      <c r="WQ81" s="52"/>
      <c r="WR81" s="52"/>
      <c r="WS81" s="52"/>
      <c r="WT81" s="52"/>
      <c r="WU81" s="52"/>
      <c r="WV81" s="52"/>
      <c r="WW81" s="52"/>
      <c r="WX81" s="52"/>
      <c r="WY81" s="52"/>
      <c r="WZ81" s="52"/>
      <c r="XA81" s="52"/>
      <c r="XB81" s="52"/>
      <c r="XC81" s="52"/>
      <c r="XD81" s="52"/>
      <c r="XE81" s="52"/>
      <c r="XF81" s="52"/>
      <c r="XG81" s="52"/>
      <c r="XH81" s="52"/>
      <c r="XI81" s="52"/>
      <c r="XJ81" s="52"/>
      <c r="XK81" s="52"/>
      <c r="XL81" s="52"/>
      <c r="XM81" s="52"/>
      <c r="XN81" s="52"/>
      <c r="XO81" s="52"/>
      <c r="XP81" s="52"/>
      <c r="XQ81" s="52"/>
      <c r="XR81" s="52"/>
      <c r="XS81" s="52"/>
      <c r="XT81" s="52"/>
      <c r="XU81" s="52"/>
      <c r="XV81" s="52"/>
      <c r="XW81" s="52"/>
      <c r="XX81" s="52"/>
      <c r="XY81" s="52"/>
      <c r="XZ81" s="52"/>
      <c r="YA81" s="52"/>
      <c r="YB81" s="52"/>
      <c r="YC81" s="52"/>
      <c r="YD81" s="52"/>
      <c r="YE81" s="52"/>
      <c r="YF81" s="52"/>
      <c r="YG81" s="52"/>
      <c r="YH81" s="52"/>
      <c r="YI81" s="52"/>
      <c r="YJ81" s="52"/>
      <c r="YK81" s="52"/>
      <c r="YL81" s="52"/>
      <c r="YM81" s="52"/>
      <c r="YN81" s="52"/>
      <c r="YO81" s="52"/>
      <c r="YP81" s="52"/>
      <c r="YQ81" s="52"/>
      <c r="YR81" s="52"/>
      <c r="YS81" s="52"/>
      <c r="YT81" s="52"/>
      <c r="YU81" s="52"/>
      <c r="YV81" s="52"/>
      <c r="YW81" s="52"/>
      <c r="YX81" s="52"/>
      <c r="YY81" s="52"/>
      <c r="YZ81" s="52"/>
      <c r="ZA81" s="52"/>
      <c r="ZB81" s="52"/>
      <c r="ZC81" s="52"/>
      <c r="ZD81" s="52"/>
      <c r="ZE81" s="52"/>
      <c r="ZF81" s="52"/>
      <c r="ZG81" s="52"/>
      <c r="ZH81" s="52"/>
      <c r="ZI81" s="52"/>
      <c r="ZJ81" s="52"/>
      <c r="ZK81" s="52"/>
      <c r="ZL81" s="52"/>
      <c r="ZM81" s="52"/>
      <c r="ZN81" s="52"/>
      <c r="ZO81" s="52"/>
      <c r="ZP81" s="52"/>
      <c r="ZQ81" s="52"/>
      <c r="ZR81" s="52"/>
      <c r="ZS81" s="52"/>
      <c r="ZT81" s="52"/>
      <c r="ZU81" s="52"/>
      <c r="ZV81" s="52"/>
      <c r="ZW81" s="52"/>
      <c r="ZX81" s="52"/>
      <c r="ZY81" s="52"/>
      <c r="ZZ81" s="52"/>
      <c r="AAA81" s="52"/>
      <c r="AAB81" s="52"/>
      <c r="AAC81" s="52"/>
      <c r="AAD81" s="52"/>
      <c r="AAE81" s="52"/>
      <c r="AAF81" s="52"/>
      <c r="AAG81" s="52"/>
      <c r="AAH81" s="52"/>
      <c r="AAI81" s="52"/>
      <c r="AAJ81" s="52"/>
      <c r="AAK81" s="52"/>
      <c r="AAL81" s="52"/>
      <c r="AAM81" s="52"/>
      <c r="AAN81" s="52"/>
      <c r="AAO81" s="52"/>
      <c r="AAP81" s="52"/>
      <c r="AAQ81" s="52"/>
      <c r="AAR81" s="52"/>
      <c r="AAS81" s="52"/>
      <c r="AAT81" s="52"/>
      <c r="AAU81" s="52"/>
      <c r="AAV81" s="52"/>
      <c r="AAW81" s="52"/>
      <c r="AAX81" s="52"/>
      <c r="AAY81" s="52"/>
      <c r="AAZ81" s="52"/>
      <c r="ABA81" s="52"/>
      <c r="ABB81" s="52"/>
      <c r="ABC81" s="52"/>
      <c r="ABD81" s="52"/>
      <c r="ABE81" s="52"/>
      <c r="ABF81" s="52"/>
      <c r="ABG81" s="52"/>
      <c r="ABH81" s="52"/>
      <c r="ABI81" s="52"/>
      <c r="ABJ81" s="52"/>
      <c r="ABK81" s="52"/>
      <c r="ABL81" s="52"/>
      <c r="ABM81" s="52"/>
      <c r="ABN81" s="52"/>
      <c r="ABO81" s="52"/>
      <c r="ABP81" s="52"/>
      <c r="ABQ81" s="52"/>
      <c r="ABR81" s="52"/>
      <c r="ABS81" s="52"/>
      <c r="ABT81" s="52"/>
      <c r="ABU81" s="52"/>
      <c r="ABV81" s="52"/>
      <c r="ABW81" s="52"/>
      <c r="ABX81" s="52"/>
      <c r="ABY81" s="52"/>
      <c r="ABZ81" s="52"/>
      <c r="ACA81" s="52"/>
      <c r="ACB81" s="52"/>
      <c r="ACC81" s="52"/>
      <c r="ACD81" s="52"/>
      <c r="ACE81" s="52"/>
      <c r="ACF81" s="52"/>
      <c r="ACG81" s="52"/>
      <c r="ACH81" s="52"/>
      <c r="ACI81" s="52"/>
      <c r="ACJ81" s="52"/>
      <c r="ACK81" s="52"/>
      <c r="ACL81" s="52"/>
      <c r="ACM81" s="52"/>
      <c r="ACN81" s="52"/>
      <c r="ACO81" s="52"/>
      <c r="ACP81" s="52"/>
      <c r="ACQ81" s="52"/>
      <c r="ACR81" s="52"/>
      <c r="ACS81" s="52"/>
      <c r="ACT81" s="52"/>
      <c r="ACU81" s="52"/>
      <c r="ACV81" s="52"/>
      <c r="ACW81" s="52"/>
      <c r="ACX81" s="52"/>
      <c r="ACY81" s="52"/>
      <c r="ACZ81" s="52"/>
      <c r="ADA81" s="52"/>
      <c r="ADB81" s="52"/>
      <c r="ADC81" s="52"/>
      <c r="ADD81" s="52"/>
      <c r="ADE81" s="52"/>
      <c r="ADF81" s="52"/>
      <c r="ADG81" s="52"/>
      <c r="ADH81" s="52"/>
      <c r="ADI81" s="52"/>
      <c r="ADJ81" s="52"/>
      <c r="ADK81" s="52"/>
      <c r="ADL81" s="52"/>
      <c r="ADM81" s="52"/>
      <c r="ADN81" s="52"/>
      <c r="ADO81" s="52"/>
      <c r="ADP81" s="52"/>
      <c r="ADQ81" s="52"/>
      <c r="ADR81" s="52"/>
      <c r="ADS81" s="52"/>
      <c r="ADT81" s="52"/>
      <c r="ADU81" s="52"/>
      <c r="ADV81" s="52"/>
      <c r="ADW81" s="52"/>
      <c r="ADX81" s="52"/>
      <c r="ADY81" s="52"/>
      <c r="ADZ81" s="52"/>
      <c r="AEA81" s="52"/>
      <c r="AEB81" s="52"/>
      <c r="AEC81" s="52"/>
      <c r="AED81" s="52"/>
      <c r="AEE81" s="52"/>
      <c r="AEF81" s="52"/>
      <c r="AEG81" s="52"/>
      <c r="AEH81" s="52"/>
      <c r="AEI81" s="52"/>
      <c r="AEJ81" s="52"/>
      <c r="AEK81" s="52"/>
      <c r="AEL81" s="52"/>
      <c r="AEM81" s="52"/>
      <c r="AEN81" s="52"/>
      <c r="AEO81" s="52"/>
      <c r="AEP81" s="52"/>
      <c r="AEQ81" s="52"/>
      <c r="AER81" s="52"/>
      <c r="AES81" s="52"/>
      <c r="AET81" s="52"/>
      <c r="AEU81" s="52"/>
      <c r="AEV81" s="52"/>
      <c r="AEW81" s="52"/>
      <c r="AEX81" s="52"/>
      <c r="AEY81" s="52"/>
      <c r="AEZ81" s="52"/>
      <c r="AFA81" s="52"/>
      <c r="AFB81" s="52"/>
      <c r="AFC81" s="52"/>
      <c r="AFD81" s="52"/>
      <c r="AFE81" s="52"/>
      <c r="AFF81" s="52"/>
      <c r="AFG81" s="52"/>
      <c r="AFH81" s="52"/>
      <c r="AFI81" s="52"/>
      <c r="AFJ81" s="52"/>
      <c r="AFK81" s="52"/>
      <c r="AFL81" s="52"/>
      <c r="AFM81" s="52"/>
      <c r="AFN81" s="52"/>
      <c r="AFO81" s="52"/>
      <c r="AFP81" s="52"/>
      <c r="AFQ81" s="52"/>
      <c r="AFR81" s="52"/>
      <c r="AFS81" s="52"/>
      <c r="AFT81" s="52"/>
      <c r="AFU81" s="52"/>
      <c r="AFV81" s="52"/>
      <c r="AFW81" s="52"/>
      <c r="AFX81" s="52"/>
      <c r="AFY81" s="52"/>
      <c r="AFZ81" s="52"/>
      <c r="AGA81" s="52"/>
      <c r="AGB81" s="52"/>
      <c r="AGC81" s="52"/>
      <c r="AGD81" s="52"/>
      <c r="AGE81" s="52"/>
      <c r="AGF81" s="52"/>
      <c r="AGG81" s="52"/>
      <c r="AGH81" s="52"/>
      <c r="AGI81" s="52"/>
      <c r="AGJ81" s="52"/>
      <c r="AGK81" s="52"/>
      <c r="AGL81" s="52"/>
      <c r="AGM81" s="52"/>
      <c r="AGN81" s="52"/>
      <c r="AGO81" s="52"/>
      <c r="AGP81" s="52"/>
      <c r="AGQ81" s="52"/>
      <c r="AGR81" s="52"/>
      <c r="AGS81" s="52"/>
      <c r="AGT81" s="52"/>
      <c r="AGU81" s="52"/>
      <c r="AGV81" s="52"/>
      <c r="AGW81" s="52"/>
      <c r="AGX81" s="52"/>
      <c r="AGY81" s="52"/>
      <c r="AGZ81" s="52"/>
      <c r="AHA81" s="52"/>
      <c r="AHB81" s="52"/>
      <c r="AHC81" s="52"/>
      <c r="AHD81" s="52"/>
      <c r="AHE81" s="52"/>
      <c r="AHF81" s="52"/>
      <c r="AHG81" s="52"/>
      <c r="AHH81" s="52"/>
      <c r="AHI81" s="52"/>
      <c r="AHJ81" s="52"/>
      <c r="AHK81" s="52"/>
      <c r="AHL81" s="52"/>
      <c r="AHM81" s="52"/>
      <c r="AHN81" s="52"/>
      <c r="AHO81" s="52"/>
      <c r="AHP81" s="52"/>
      <c r="AHQ81" s="52"/>
      <c r="AHR81" s="52"/>
      <c r="AHS81" s="52"/>
      <c r="AHT81" s="52"/>
      <c r="AHU81" s="52"/>
      <c r="AHV81" s="52"/>
      <c r="AHW81" s="52"/>
      <c r="AHX81" s="52"/>
      <c r="AHY81" s="52"/>
      <c r="AHZ81" s="52"/>
      <c r="AIA81" s="52"/>
      <c r="AIB81" s="52"/>
      <c r="AIC81" s="52"/>
      <c r="AID81" s="52"/>
      <c r="AIE81" s="52"/>
      <c r="AIF81" s="52"/>
      <c r="AIG81" s="52"/>
      <c r="AIH81" s="52"/>
      <c r="AII81" s="52"/>
      <c r="AIJ81" s="52"/>
      <c r="AIK81" s="52"/>
      <c r="AIL81" s="52"/>
      <c r="AIM81" s="52"/>
      <c r="AIN81" s="52"/>
      <c r="AIO81" s="52"/>
      <c r="AIP81" s="52"/>
      <c r="AIQ81" s="52"/>
      <c r="AIR81" s="52"/>
      <c r="AIS81" s="52"/>
      <c r="AIT81" s="52"/>
      <c r="AIU81" s="52"/>
      <c r="AIV81" s="52"/>
      <c r="AIW81" s="52"/>
      <c r="AIX81" s="52"/>
      <c r="AIY81" s="52"/>
      <c r="AIZ81" s="52"/>
      <c r="AJA81" s="52"/>
      <c r="AJB81" s="52"/>
      <c r="AJC81" s="52"/>
      <c r="AJD81" s="52"/>
      <c r="AJE81" s="52"/>
      <c r="AJF81" s="52"/>
      <c r="AJG81" s="52"/>
      <c r="AJH81" s="52"/>
      <c r="AJI81" s="52"/>
      <c r="AJJ81" s="52"/>
      <c r="AJK81" s="52"/>
      <c r="AJL81" s="52"/>
      <c r="AJM81" s="52"/>
      <c r="AJN81" s="52"/>
      <c r="AJO81" s="52"/>
      <c r="AJP81" s="52"/>
      <c r="AJQ81" s="52"/>
      <c r="AJR81" s="52"/>
      <c r="AJS81" s="52"/>
      <c r="AJT81" s="52"/>
      <c r="AJU81" s="52"/>
      <c r="AJV81" s="52"/>
      <c r="AJW81" s="52"/>
      <c r="AJX81" s="52"/>
      <c r="AJY81" s="52"/>
      <c r="AJZ81" s="52"/>
      <c r="AKA81" s="52"/>
      <c r="AKB81" s="52"/>
      <c r="AKC81" s="52"/>
      <c r="AKD81" s="52"/>
      <c r="AKE81" s="52"/>
      <c r="AKF81" s="52"/>
      <c r="AKG81" s="52"/>
      <c r="AKH81" s="52"/>
      <c r="AKI81" s="52"/>
      <c r="AKJ81" s="52"/>
      <c r="AKK81" s="52"/>
      <c r="AKL81" s="52"/>
      <c r="AKM81" s="52"/>
      <c r="AKN81" s="52"/>
      <c r="AKO81" s="52"/>
      <c r="AKP81" s="52"/>
      <c r="AKQ81" s="52"/>
      <c r="AKR81" s="52"/>
      <c r="AKS81" s="52"/>
      <c r="AKT81" s="52"/>
      <c r="AKU81" s="52"/>
      <c r="AKV81" s="52"/>
      <c r="AKW81" s="52"/>
      <c r="AKX81" s="52"/>
      <c r="AKY81" s="52"/>
      <c r="AKZ81" s="52"/>
      <c r="ALA81" s="52"/>
      <c r="ALB81" s="52"/>
      <c r="ALC81" s="52"/>
      <c r="ALD81" s="52"/>
      <c r="ALE81" s="52"/>
      <c r="ALF81" s="52"/>
      <c r="ALG81" s="52"/>
      <c r="ALH81" s="52"/>
      <c r="ALI81" s="52"/>
      <c r="ALJ81" s="52"/>
      <c r="ALK81" s="52"/>
      <c r="ALL81" s="52"/>
      <c r="ALM81" s="52"/>
      <c r="ALN81" s="52"/>
      <c r="ALO81" s="52"/>
      <c r="ALP81" s="52"/>
      <c r="ALQ81" s="52"/>
      <c r="ALR81" s="52"/>
      <c r="ALS81" s="52"/>
      <c r="ALT81" s="52"/>
      <c r="ALU81" s="52"/>
      <c r="ALV81" s="52"/>
      <c r="ALW81" s="52"/>
      <c r="ALX81" s="52"/>
      <c r="ALY81" s="52"/>
      <c r="ALZ81" s="52"/>
      <c r="AMA81" s="52"/>
      <c r="AMB81" s="52"/>
      <c r="AMC81" s="52"/>
      <c r="AMD81" s="52"/>
      <c r="AME81" s="52"/>
      <c r="AMF81" s="52"/>
      <c r="AMG81" s="52"/>
      <c r="AMH81" s="52"/>
      <c r="AMI81" s="52"/>
      <c r="AMJ81" s="52"/>
      <c r="AMK81" s="52"/>
      <c r="AML81" s="52"/>
      <c r="AMM81" s="52"/>
      <c r="AMN81" s="52"/>
      <c r="AMO81" s="52"/>
      <c r="AMP81" s="52"/>
      <c r="AMQ81" s="52"/>
      <c r="AMR81" s="52"/>
      <c r="AMS81" s="52"/>
      <c r="AMT81" s="52"/>
      <c r="AMU81" s="52"/>
      <c r="AMV81" s="52"/>
      <c r="AMW81" s="52"/>
      <c r="AMX81" s="52"/>
      <c r="AMY81" s="52"/>
      <c r="AMZ81" s="52"/>
      <c r="ANA81" s="52"/>
      <c r="ANB81" s="52"/>
      <c r="ANC81" s="52"/>
      <c r="AND81" s="52"/>
      <c r="ANE81" s="52"/>
      <c r="ANF81" s="52"/>
      <c r="ANG81" s="52"/>
      <c r="ANH81" s="52"/>
      <c r="ANI81" s="52"/>
      <c r="ANJ81" s="52"/>
      <c r="ANK81" s="52"/>
      <c r="ANL81" s="52"/>
      <c r="ANM81" s="52"/>
      <c r="ANN81" s="52"/>
      <c r="ANO81" s="52"/>
      <c r="ANP81" s="52"/>
      <c r="ANQ81" s="52"/>
      <c r="ANR81" s="52"/>
      <c r="ANS81" s="52"/>
      <c r="ANT81" s="52"/>
      <c r="ANU81" s="52"/>
      <c r="ANV81" s="52"/>
      <c r="ANW81" s="52"/>
      <c r="ANX81" s="52"/>
      <c r="ANY81" s="52"/>
      <c r="ANZ81" s="52"/>
      <c r="AOA81" s="52"/>
      <c r="AOB81" s="52"/>
      <c r="AOC81" s="52"/>
      <c r="AOD81" s="52"/>
      <c r="AOE81" s="52"/>
      <c r="AOF81" s="52"/>
      <c r="AOG81" s="52"/>
      <c r="AOH81" s="52"/>
      <c r="AOI81" s="52"/>
      <c r="AOJ81" s="52"/>
      <c r="AOK81" s="52"/>
      <c r="AOL81" s="52"/>
      <c r="AOM81" s="52"/>
      <c r="AON81" s="52"/>
      <c r="AOO81" s="52"/>
      <c r="AOP81" s="52"/>
      <c r="AOQ81" s="52"/>
      <c r="AOR81" s="52"/>
      <c r="AOS81" s="52"/>
      <c r="AOT81" s="52"/>
      <c r="AOU81" s="52"/>
      <c r="AOV81" s="52"/>
      <c r="AOW81" s="52"/>
      <c r="AOX81" s="52"/>
      <c r="AOY81" s="52"/>
      <c r="AOZ81" s="52"/>
      <c r="APA81" s="52"/>
      <c r="APB81" s="52"/>
      <c r="APC81" s="52"/>
      <c r="APD81" s="52"/>
      <c r="APE81" s="52"/>
      <c r="APF81" s="52"/>
      <c r="APG81" s="52"/>
      <c r="APH81" s="52"/>
      <c r="API81" s="52"/>
      <c r="APJ81" s="52"/>
      <c r="APK81" s="52"/>
      <c r="APL81" s="52"/>
      <c r="APM81" s="52"/>
      <c r="APN81" s="52"/>
      <c r="APO81" s="52"/>
      <c r="APP81" s="52"/>
      <c r="APQ81" s="52"/>
      <c r="APR81" s="52"/>
      <c r="APS81" s="52"/>
      <c r="APT81" s="52"/>
      <c r="APU81" s="52"/>
      <c r="APV81" s="52"/>
      <c r="APW81" s="52"/>
      <c r="APX81" s="52"/>
      <c r="APY81" s="52"/>
      <c r="APZ81" s="52"/>
      <c r="AQA81" s="52"/>
      <c r="AQB81" s="52"/>
      <c r="AQC81" s="52"/>
      <c r="AQD81" s="52"/>
      <c r="AQE81" s="52"/>
      <c r="AQF81" s="52"/>
      <c r="AQG81" s="52"/>
      <c r="AQH81" s="52"/>
      <c r="AQI81" s="52"/>
      <c r="AQJ81" s="52"/>
      <c r="AQK81" s="52"/>
      <c r="AQL81" s="52"/>
      <c r="AQM81" s="52"/>
      <c r="AQN81" s="52"/>
      <c r="AQO81" s="52"/>
      <c r="AQP81" s="52"/>
      <c r="AQQ81" s="52"/>
      <c r="AQR81" s="52"/>
      <c r="AQS81" s="52"/>
      <c r="AQT81" s="52"/>
      <c r="AQU81" s="52"/>
      <c r="AQV81" s="52"/>
      <c r="AQW81" s="52"/>
      <c r="AQX81" s="52"/>
      <c r="AQY81" s="52"/>
      <c r="AQZ81" s="52"/>
      <c r="ARA81" s="52"/>
      <c r="ARB81" s="52"/>
      <c r="ARC81" s="52"/>
      <c r="ARD81" s="52"/>
      <c r="ARE81" s="52"/>
      <c r="ARF81" s="52"/>
      <c r="ARG81" s="52"/>
      <c r="ARH81" s="52"/>
      <c r="ARI81" s="52"/>
      <c r="ARJ81" s="52"/>
      <c r="ARK81" s="52"/>
      <c r="ARL81" s="52"/>
      <c r="ARM81" s="52"/>
      <c r="ARN81" s="52"/>
      <c r="ARO81" s="52"/>
      <c r="ARP81" s="52"/>
      <c r="ARQ81" s="52"/>
      <c r="ARR81" s="52"/>
      <c r="ARS81" s="52"/>
      <c r="ART81" s="52"/>
      <c r="ARU81" s="52"/>
      <c r="ARV81" s="52"/>
      <c r="ARW81" s="52"/>
      <c r="ARX81" s="52"/>
      <c r="ARY81" s="52"/>
      <c r="ARZ81" s="52"/>
      <c r="ASA81" s="52"/>
      <c r="ASB81" s="52"/>
      <c r="ASC81" s="52"/>
      <c r="ASD81" s="52"/>
      <c r="ASE81" s="52"/>
      <c r="ASF81" s="52"/>
      <c r="ASG81" s="52"/>
      <c r="ASH81" s="52"/>
      <c r="ASI81" s="52"/>
      <c r="ASJ81" s="52"/>
      <c r="ASK81" s="52"/>
      <c r="ASL81" s="52"/>
      <c r="ASM81" s="52"/>
      <c r="ASN81" s="52"/>
      <c r="ASO81" s="52"/>
      <c r="ASP81" s="52"/>
      <c r="ASQ81" s="52"/>
      <c r="ASR81" s="52"/>
      <c r="ASS81" s="52"/>
      <c r="AST81" s="52"/>
      <c r="ASU81" s="52"/>
      <c r="ASV81" s="52"/>
      <c r="ASW81" s="52"/>
      <c r="ASX81" s="52"/>
      <c r="ASY81" s="52"/>
      <c r="ASZ81" s="52"/>
      <c r="ATA81" s="52"/>
      <c r="ATB81" s="52"/>
      <c r="ATC81" s="52"/>
      <c r="ATD81" s="52"/>
      <c r="ATE81" s="52"/>
      <c r="ATF81" s="52"/>
      <c r="ATG81" s="52"/>
      <c r="ATH81" s="52"/>
      <c r="ATI81" s="52"/>
      <c r="ATJ81" s="52"/>
      <c r="ATK81" s="52"/>
      <c r="ATL81" s="52"/>
      <c r="ATM81" s="52"/>
      <c r="ATN81" s="52"/>
      <c r="ATO81" s="52"/>
      <c r="ATP81" s="52"/>
      <c r="ATQ81" s="52"/>
      <c r="ATR81" s="52"/>
      <c r="ATS81" s="52"/>
      <c r="ATT81" s="52"/>
      <c r="ATU81" s="52"/>
      <c r="ATV81" s="52"/>
      <c r="ATW81" s="52"/>
      <c r="ATX81" s="52"/>
      <c r="ATY81" s="52"/>
      <c r="ATZ81" s="52"/>
      <c r="AUA81" s="52"/>
      <c r="AUB81" s="52"/>
      <c r="AUC81" s="52"/>
      <c r="AUD81" s="52"/>
      <c r="AUE81" s="52"/>
      <c r="AUF81" s="52"/>
      <c r="AUG81" s="52"/>
      <c r="AUH81" s="52"/>
      <c r="AUI81" s="52"/>
      <c r="AUJ81" s="52"/>
      <c r="AUK81" s="52"/>
      <c r="AUL81" s="52"/>
      <c r="AUM81" s="52"/>
      <c r="AUN81" s="52"/>
      <c r="AUO81" s="52"/>
      <c r="AUP81" s="52"/>
      <c r="AUQ81" s="52"/>
      <c r="AUR81" s="52"/>
      <c r="AUS81" s="52"/>
      <c r="AUT81" s="52"/>
      <c r="AUU81" s="52"/>
      <c r="AUV81" s="52"/>
      <c r="AUW81" s="52"/>
      <c r="AUX81" s="52"/>
      <c r="AUY81" s="52"/>
      <c r="AUZ81" s="52"/>
      <c r="AVA81" s="52"/>
      <c r="AVB81" s="52"/>
      <c r="AVC81" s="52"/>
      <c r="AVD81" s="52"/>
      <c r="AVE81" s="52"/>
      <c r="AVF81" s="52"/>
      <c r="AVG81" s="52"/>
      <c r="AVH81" s="52"/>
      <c r="AVI81" s="52"/>
      <c r="AVJ81" s="52"/>
      <c r="AVK81" s="52"/>
      <c r="AVL81" s="52"/>
      <c r="AVM81" s="52"/>
      <c r="AVN81" s="52"/>
      <c r="AVO81" s="52"/>
      <c r="AVP81" s="52"/>
      <c r="AVQ81" s="52"/>
      <c r="AVR81" s="52"/>
      <c r="AVS81" s="52"/>
      <c r="AVT81" s="52"/>
      <c r="AVU81" s="52"/>
      <c r="AVV81" s="52"/>
      <c r="AVW81" s="52"/>
      <c r="AVX81" s="52"/>
      <c r="AVY81" s="52"/>
      <c r="AVZ81" s="52"/>
      <c r="AWA81" s="52"/>
      <c r="AWB81" s="52"/>
      <c r="AWC81" s="52"/>
      <c r="AWD81" s="52"/>
      <c r="AWE81" s="52"/>
      <c r="AWF81" s="52"/>
      <c r="AWG81" s="52"/>
      <c r="AWH81" s="52"/>
      <c r="AWI81" s="52"/>
      <c r="AWJ81" s="52"/>
      <c r="AWK81" s="52"/>
      <c r="AWL81" s="52"/>
      <c r="AWM81" s="52"/>
      <c r="AWN81" s="52"/>
      <c r="AWO81" s="52"/>
      <c r="AWP81" s="52"/>
      <c r="AWQ81" s="52"/>
      <c r="AWR81" s="52"/>
      <c r="AWS81" s="52"/>
      <c r="AWT81" s="52"/>
      <c r="AWU81" s="52"/>
      <c r="AWV81" s="52"/>
      <c r="AWW81" s="52"/>
      <c r="AWX81" s="52"/>
      <c r="AWY81" s="52"/>
      <c r="AWZ81" s="52"/>
      <c r="AXA81" s="52"/>
      <c r="AXB81" s="52"/>
      <c r="AXC81" s="52"/>
      <c r="AXD81" s="52"/>
      <c r="AXE81" s="52"/>
      <c r="AXF81" s="52"/>
      <c r="AXG81" s="52"/>
      <c r="AXH81" s="52"/>
      <c r="AXI81" s="52"/>
      <c r="AXJ81" s="52"/>
      <c r="AXK81" s="52"/>
      <c r="AXL81" s="52"/>
      <c r="AXM81" s="52"/>
      <c r="AXN81" s="52"/>
      <c r="AXO81" s="52"/>
      <c r="AXP81" s="52"/>
      <c r="AXQ81" s="52"/>
      <c r="AXR81" s="52"/>
      <c r="AXS81" s="52"/>
      <c r="AXT81" s="52"/>
      <c r="AXU81" s="52"/>
      <c r="AXV81" s="52"/>
      <c r="AXW81" s="52"/>
      <c r="AXX81" s="52"/>
      <c r="AXY81" s="52"/>
      <c r="AXZ81" s="52"/>
      <c r="AYA81" s="52"/>
      <c r="AYB81" s="52"/>
      <c r="AYC81" s="52"/>
      <c r="AYD81" s="52"/>
      <c r="AYE81" s="52"/>
      <c r="AYF81" s="52"/>
      <c r="AYG81" s="52"/>
      <c r="AYH81" s="52"/>
      <c r="AYI81" s="52"/>
      <c r="AYJ81" s="52"/>
      <c r="AYK81" s="52"/>
      <c r="AYL81" s="52"/>
      <c r="AYM81" s="52"/>
      <c r="AYN81" s="52"/>
      <c r="AYO81" s="52"/>
      <c r="AYP81" s="52"/>
      <c r="AYQ81" s="52"/>
      <c r="AYR81" s="52"/>
      <c r="AYS81" s="52"/>
      <c r="AYT81" s="52"/>
      <c r="AYU81" s="52"/>
      <c r="AYV81" s="52"/>
      <c r="AYW81" s="52"/>
      <c r="AYX81" s="52"/>
      <c r="AYY81" s="52"/>
      <c r="AYZ81" s="52"/>
      <c r="AZA81" s="52"/>
      <c r="AZB81" s="52"/>
      <c r="AZC81" s="52"/>
      <c r="AZD81" s="52"/>
      <c r="AZE81" s="52"/>
      <c r="AZF81" s="52"/>
      <c r="AZG81" s="52"/>
      <c r="AZH81" s="52"/>
      <c r="AZI81" s="52"/>
      <c r="AZJ81" s="52"/>
      <c r="AZK81" s="52"/>
      <c r="AZL81" s="52"/>
      <c r="AZM81" s="52"/>
      <c r="AZN81" s="52"/>
      <c r="AZO81" s="52"/>
      <c r="AZP81" s="52"/>
      <c r="AZQ81" s="52"/>
      <c r="AZR81" s="52"/>
      <c r="AZS81" s="52"/>
      <c r="AZT81" s="52"/>
      <c r="AZU81" s="52"/>
      <c r="AZV81" s="52"/>
      <c r="AZW81" s="52"/>
      <c r="AZX81" s="52"/>
      <c r="AZY81" s="52"/>
      <c r="AZZ81" s="52"/>
      <c r="BAA81" s="52"/>
      <c r="BAB81" s="52"/>
      <c r="BAC81" s="52"/>
      <c r="BAD81" s="52"/>
      <c r="BAE81" s="52"/>
      <c r="BAF81" s="52"/>
      <c r="BAG81" s="52"/>
      <c r="BAH81" s="52"/>
      <c r="BAI81" s="52"/>
      <c r="BAJ81" s="52"/>
      <c r="BAK81" s="52"/>
      <c r="BAL81" s="52"/>
      <c r="BAM81" s="52"/>
      <c r="BAN81" s="52"/>
      <c r="BAO81" s="52"/>
      <c r="BAP81" s="52"/>
      <c r="BAQ81" s="52"/>
      <c r="BAR81" s="52"/>
      <c r="BAS81" s="52"/>
      <c r="BAT81" s="52"/>
      <c r="BAU81" s="52"/>
      <c r="BAV81" s="52"/>
      <c r="BAW81" s="52"/>
      <c r="BAX81" s="52"/>
      <c r="BAY81" s="52"/>
      <c r="BAZ81" s="52"/>
      <c r="BBA81" s="52"/>
      <c r="BBB81" s="52"/>
      <c r="BBC81" s="52"/>
      <c r="BBD81" s="52"/>
      <c r="BBE81" s="52"/>
      <c r="BBF81" s="52"/>
      <c r="BBG81" s="52"/>
      <c r="BBH81" s="52"/>
      <c r="BBI81" s="52"/>
      <c r="BBJ81" s="52"/>
      <c r="BBK81" s="52"/>
      <c r="BBL81" s="52"/>
      <c r="BBM81" s="52"/>
      <c r="BBN81" s="52"/>
      <c r="BBO81" s="52"/>
      <c r="BBP81" s="52"/>
      <c r="BBQ81" s="52"/>
      <c r="BBR81" s="52"/>
      <c r="BBS81" s="52"/>
      <c r="BBT81" s="52"/>
      <c r="BBU81" s="52"/>
      <c r="BBV81" s="52"/>
      <c r="BBW81" s="52"/>
      <c r="BBX81" s="52"/>
      <c r="BBY81" s="52"/>
      <c r="BBZ81" s="52"/>
      <c r="BCA81" s="52"/>
      <c r="BCB81" s="52"/>
      <c r="BCC81" s="52"/>
      <c r="BCD81" s="52"/>
      <c r="BCE81" s="52"/>
      <c r="BCF81" s="52"/>
      <c r="BCG81" s="52"/>
      <c r="BCH81" s="52"/>
      <c r="BCI81" s="52"/>
      <c r="BCJ81" s="52"/>
      <c r="BCK81" s="52"/>
      <c r="BCL81" s="52"/>
      <c r="BCM81" s="52"/>
      <c r="BCN81" s="52"/>
      <c r="BCO81" s="52"/>
      <c r="BCP81" s="52"/>
      <c r="BCQ81" s="52"/>
      <c r="BCR81" s="52"/>
      <c r="BCS81" s="52"/>
      <c r="BCT81" s="52"/>
      <c r="BCU81" s="52"/>
      <c r="BCV81" s="52"/>
      <c r="BCW81" s="52"/>
      <c r="BCX81" s="52"/>
      <c r="BCY81" s="52"/>
      <c r="BCZ81" s="52"/>
      <c r="BDA81" s="52"/>
      <c r="BDB81" s="52"/>
      <c r="BDC81" s="52"/>
      <c r="BDD81" s="52"/>
      <c r="BDE81" s="52"/>
      <c r="BDF81" s="52"/>
      <c r="BDG81" s="52"/>
      <c r="BDH81" s="52"/>
      <c r="BDI81" s="52"/>
      <c r="BDJ81" s="52"/>
      <c r="BDK81" s="52"/>
      <c r="BDL81" s="52"/>
      <c r="BDM81" s="52"/>
      <c r="BDN81" s="52"/>
      <c r="BDO81" s="52"/>
      <c r="BDP81" s="52"/>
      <c r="BDQ81" s="52"/>
      <c r="BDR81" s="52"/>
      <c r="BDS81" s="52"/>
      <c r="BDT81" s="52"/>
      <c r="BDU81" s="52"/>
      <c r="BDV81" s="52"/>
      <c r="BDW81" s="52"/>
      <c r="BDX81" s="52"/>
      <c r="BDY81" s="52"/>
      <c r="BDZ81" s="52"/>
      <c r="BEA81" s="52"/>
      <c r="BEB81" s="52"/>
      <c r="BEC81" s="52"/>
      <c r="BED81" s="52"/>
      <c r="BEE81" s="52"/>
      <c r="BEF81" s="52"/>
      <c r="BEG81" s="52"/>
      <c r="BEH81" s="52"/>
      <c r="BEI81" s="52"/>
      <c r="BEJ81" s="52"/>
      <c r="BEK81" s="52"/>
      <c r="BEL81" s="52"/>
      <c r="BEM81" s="52"/>
      <c r="BEN81" s="52"/>
      <c r="BEO81" s="52"/>
      <c r="BEP81" s="52"/>
      <c r="BEQ81" s="52"/>
      <c r="BER81" s="52"/>
      <c r="BES81" s="52"/>
      <c r="BET81" s="52"/>
      <c r="BEU81" s="52"/>
      <c r="BEV81" s="52"/>
      <c r="BEW81" s="52"/>
      <c r="BEX81" s="52"/>
      <c r="BEY81" s="52"/>
      <c r="BEZ81" s="52"/>
      <c r="BFA81" s="52"/>
      <c r="BFB81" s="52"/>
      <c r="BFC81" s="52"/>
      <c r="BFD81" s="52"/>
      <c r="BFE81" s="52"/>
      <c r="BFF81" s="52"/>
      <c r="BFG81" s="52"/>
      <c r="BFH81" s="52"/>
      <c r="BFI81" s="52"/>
      <c r="BFJ81" s="52"/>
      <c r="BFK81" s="52"/>
      <c r="BFL81" s="52"/>
      <c r="BFM81" s="52"/>
      <c r="BFN81" s="52"/>
      <c r="BFO81" s="52"/>
      <c r="BFP81" s="52"/>
      <c r="BFQ81" s="52"/>
      <c r="BFR81" s="52"/>
      <c r="BFS81" s="52"/>
      <c r="BFT81" s="52"/>
      <c r="BFU81" s="52"/>
      <c r="BFV81" s="52"/>
      <c r="BFW81" s="52"/>
      <c r="BFX81" s="52"/>
      <c r="BFY81" s="52"/>
      <c r="BFZ81" s="52"/>
      <c r="BGA81" s="52"/>
      <c r="BGB81" s="52"/>
      <c r="BGC81" s="52"/>
      <c r="BGD81" s="52"/>
      <c r="BGE81" s="52"/>
      <c r="BGF81" s="52"/>
      <c r="BGG81" s="52"/>
      <c r="BGH81" s="52"/>
      <c r="BGI81" s="52"/>
      <c r="BGJ81" s="52"/>
      <c r="BGK81" s="52"/>
      <c r="BGL81" s="52"/>
      <c r="BGM81" s="52"/>
      <c r="BGN81" s="52"/>
      <c r="BGO81" s="52"/>
      <c r="BGP81" s="52"/>
      <c r="BGQ81" s="52"/>
      <c r="BGR81" s="52"/>
      <c r="BGS81" s="52"/>
      <c r="BGT81" s="52"/>
      <c r="BGU81" s="52"/>
      <c r="BGV81" s="52"/>
      <c r="BGW81" s="52"/>
      <c r="BGX81" s="52"/>
      <c r="BGY81" s="52"/>
      <c r="BGZ81" s="52"/>
      <c r="BHA81" s="52"/>
      <c r="BHB81" s="52"/>
      <c r="BHC81" s="52"/>
      <c r="BHD81" s="52"/>
      <c r="BHE81" s="52"/>
      <c r="BHF81" s="52"/>
      <c r="BHG81" s="52"/>
      <c r="BHH81" s="52"/>
      <c r="BHI81" s="52"/>
      <c r="BHJ81" s="52"/>
      <c r="BHK81" s="52"/>
      <c r="BHL81" s="52"/>
      <c r="BHM81" s="52"/>
      <c r="BHN81" s="52"/>
      <c r="BHO81" s="52"/>
      <c r="BHP81" s="52"/>
      <c r="BHQ81" s="52"/>
      <c r="BHR81" s="52"/>
      <c r="BHS81" s="52"/>
      <c r="BHT81" s="52"/>
      <c r="BHU81" s="52"/>
      <c r="BHV81" s="52"/>
      <c r="BHW81" s="52"/>
      <c r="BHX81" s="52"/>
      <c r="BHY81" s="52"/>
      <c r="BHZ81" s="52"/>
      <c r="BIA81" s="52"/>
      <c r="BIB81" s="52"/>
      <c r="BIC81" s="52"/>
      <c r="BID81" s="52"/>
      <c r="BIE81" s="52"/>
      <c r="BIF81" s="52"/>
      <c r="BIG81" s="52"/>
      <c r="BIH81" s="52"/>
      <c r="BII81" s="52"/>
      <c r="BIJ81" s="52"/>
      <c r="BIK81" s="52"/>
      <c r="BIL81" s="52"/>
      <c r="BIM81" s="52"/>
      <c r="BIN81" s="52"/>
      <c r="BIO81" s="52"/>
      <c r="BIP81" s="52"/>
      <c r="BIQ81" s="52"/>
      <c r="BIR81" s="52"/>
      <c r="BIS81" s="52"/>
      <c r="BIT81" s="52"/>
      <c r="BIU81" s="52"/>
      <c r="BIV81" s="52"/>
      <c r="BIW81" s="52"/>
      <c r="BIX81" s="52"/>
      <c r="BIY81" s="52"/>
      <c r="BIZ81" s="52"/>
      <c r="BJA81" s="52"/>
      <c r="BJB81" s="52"/>
      <c r="BJC81" s="52"/>
      <c r="BJD81" s="52"/>
      <c r="BJE81" s="52"/>
      <c r="BJF81" s="52"/>
      <c r="BJG81" s="52"/>
      <c r="BJH81" s="52"/>
      <c r="BJI81" s="52"/>
      <c r="BJJ81" s="52"/>
      <c r="BJK81" s="52"/>
      <c r="BJL81" s="52"/>
      <c r="BJM81" s="52"/>
      <c r="BJN81" s="52"/>
      <c r="BJO81" s="52"/>
      <c r="BJP81" s="52"/>
      <c r="BJQ81" s="52"/>
      <c r="BJR81" s="52"/>
      <c r="BJS81" s="52"/>
      <c r="BJT81" s="52"/>
      <c r="BJU81" s="52"/>
      <c r="BJV81" s="52"/>
      <c r="BJW81" s="52"/>
      <c r="BJX81" s="52"/>
      <c r="BJY81" s="52"/>
      <c r="BJZ81" s="52"/>
      <c r="BKA81" s="52"/>
      <c r="BKB81" s="52"/>
      <c r="BKC81" s="52"/>
      <c r="BKD81" s="52"/>
      <c r="BKE81" s="52"/>
      <c r="BKF81" s="52"/>
      <c r="BKG81" s="52"/>
      <c r="BKH81" s="52"/>
      <c r="BKI81" s="52"/>
      <c r="BKJ81" s="52"/>
      <c r="BKK81" s="52"/>
      <c r="BKL81" s="52"/>
      <c r="BKM81" s="52"/>
      <c r="BKN81" s="52"/>
      <c r="BKO81" s="52"/>
      <c r="BKP81" s="52"/>
      <c r="BKQ81" s="52"/>
      <c r="BKR81" s="52"/>
      <c r="BKS81" s="52"/>
      <c r="BKT81" s="52"/>
      <c r="BKU81" s="52"/>
      <c r="BKV81" s="52"/>
      <c r="BKW81" s="52"/>
      <c r="BKX81" s="52"/>
      <c r="BKY81" s="52"/>
      <c r="BKZ81" s="52"/>
      <c r="BLA81" s="52"/>
      <c r="BLB81" s="52"/>
      <c r="BLC81" s="52"/>
      <c r="BLD81" s="52"/>
      <c r="BLE81" s="52"/>
      <c r="BLF81" s="52"/>
      <c r="BLG81" s="52"/>
      <c r="BLH81" s="52"/>
      <c r="BLI81" s="52"/>
      <c r="BLJ81" s="52"/>
      <c r="BLK81" s="52"/>
      <c r="BLL81" s="52"/>
      <c r="BLM81" s="52"/>
      <c r="BLN81" s="52"/>
      <c r="BLO81" s="52"/>
      <c r="BLP81" s="52"/>
      <c r="BLQ81" s="52"/>
      <c r="BLR81" s="52"/>
      <c r="BLS81" s="52"/>
      <c r="BLT81" s="52"/>
      <c r="BLU81" s="52"/>
      <c r="BLV81" s="52"/>
      <c r="BLW81" s="52"/>
      <c r="BLX81" s="52"/>
      <c r="BLY81" s="52"/>
      <c r="BLZ81" s="52"/>
      <c r="BMA81" s="52"/>
      <c r="BMB81" s="52"/>
      <c r="BMC81" s="52"/>
      <c r="BMD81" s="52"/>
      <c r="BME81" s="52"/>
      <c r="BMF81" s="52"/>
      <c r="BMG81" s="52"/>
      <c r="BMH81" s="52"/>
      <c r="BMI81" s="52"/>
      <c r="BMJ81" s="52"/>
      <c r="BMK81" s="52"/>
      <c r="BML81" s="52"/>
      <c r="BMM81" s="52"/>
      <c r="BMN81" s="52"/>
      <c r="BMO81" s="52"/>
      <c r="BMP81" s="52"/>
      <c r="BMQ81" s="52"/>
      <c r="BMR81" s="52"/>
      <c r="BMS81" s="52"/>
      <c r="BMT81" s="52"/>
      <c r="BMU81" s="52"/>
      <c r="BMV81" s="52"/>
      <c r="BMW81" s="52"/>
      <c r="BMX81" s="52"/>
      <c r="BMY81" s="52"/>
      <c r="BMZ81" s="52"/>
      <c r="BNA81" s="52"/>
      <c r="BNB81" s="52"/>
      <c r="BNC81" s="52"/>
      <c r="BND81" s="52"/>
      <c r="BNE81" s="52"/>
      <c r="BNF81" s="52"/>
      <c r="BNG81" s="52"/>
      <c r="BNH81" s="52"/>
      <c r="BNI81" s="52"/>
      <c r="BNJ81" s="52"/>
      <c r="BNK81" s="52"/>
      <c r="BNL81" s="52"/>
      <c r="BNM81" s="52"/>
      <c r="BNN81" s="52"/>
      <c r="BNO81" s="52"/>
      <c r="BNP81" s="52"/>
      <c r="BNQ81" s="52"/>
      <c r="BNR81" s="52"/>
      <c r="BNS81" s="52"/>
      <c r="BNT81" s="52"/>
      <c r="BNU81" s="52"/>
      <c r="BNV81" s="52"/>
      <c r="BNW81" s="52"/>
      <c r="BNX81" s="52"/>
      <c r="BNY81" s="52"/>
      <c r="BNZ81" s="52"/>
      <c r="BOA81" s="52"/>
      <c r="BOB81" s="52"/>
      <c r="BOC81" s="52"/>
      <c r="BOD81" s="52"/>
      <c r="BOE81" s="52"/>
      <c r="BOF81" s="52"/>
      <c r="BOG81" s="52"/>
      <c r="BOH81" s="52"/>
      <c r="BOI81" s="52"/>
      <c r="BOJ81" s="52"/>
      <c r="BOK81" s="52"/>
      <c r="BOL81" s="52"/>
      <c r="BOM81" s="52"/>
      <c r="BON81" s="52"/>
      <c r="BOO81" s="52"/>
      <c r="BOP81" s="52"/>
      <c r="BOQ81" s="52"/>
    </row>
    <row r="82" spans="1:1759" s="25" customFormat="1" ht="48.75" customHeight="1" x14ac:dyDescent="0.2">
      <c r="A82" s="6"/>
      <c r="B82" s="6"/>
      <c r="C82" s="6"/>
      <c r="D82" s="7"/>
      <c r="E82" s="11" t="s">
        <v>30</v>
      </c>
      <c r="F82" s="12" t="s">
        <v>43</v>
      </c>
      <c r="G82" s="17">
        <v>32104361</v>
      </c>
      <c r="H82" s="12">
        <f>3000000-500000</f>
        <v>2500000</v>
      </c>
      <c r="I82" s="12"/>
      <c r="J82" s="12">
        <f t="shared" si="21"/>
        <v>2500000</v>
      </c>
      <c r="K82" s="6">
        <v>7.8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2"/>
      <c r="LR82" s="52"/>
      <c r="LS82" s="52"/>
      <c r="LT82" s="52"/>
      <c r="LU82" s="52"/>
      <c r="LV82" s="52"/>
      <c r="LW82" s="52"/>
      <c r="LX82" s="52"/>
      <c r="LY82" s="52"/>
      <c r="LZ82" s="52"/>
      <c r="MA82" s="52"/>
      <c r="MB82" s="52"/>
      <c r="MC82" s="52"/>
      <c r="MD82" s="52"/>
      <c r="ME82" s="52"/>
      <c r="MF82" s="52"/>
      <c r="MG82" s="52"/>
      <c r="MH82" s="52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2"/>
      <c r="SD82" s="52"/>
      <c r="SE82" s="52"/>
      <c r="SF82" s="52"/>
      <c r="SG82" s="52"/>
      <c r="SH82" s="52"/>
      <c r="SI82" s="52"/>
      <c r="SJ82" s="52"/>
      <c r="SK82" s="52"/>
      <c r="SL82" s="52"/>
      <c r="SM82" s="52"/>
      <c r="SN82" s="52"/>
      <c r="SO82" s="52"/>
      <c r="SP82" s="52"/>
      <c r="SQ82" s="52"/>
      <c r="SR82" s="52"/>
      <c r="SS82" s="52"/>
      <c r="ST82" s="52"/>
      <c r="SU82" s="52"/>
      <c r="SV82" s="52"/>
      <c r="SW82" s="52"/>
      <c r="SX82" s="52"/>
      <c r="SY82" s="52"/>
      <c r="SZ82" s="52"/>
      <c r="TA82" s="52"/>
      <c r="TB82" s="52"/>
      <c r="TC82" s="52"/>
      <c r="TD82" s="52"/>
      <c r="TE82" s="52"/>
      <c r="TF82" s="52"/>
      <c r="TG82" s="52"/>
      <c r="TH82" s="52"/>
      <c r="TI82" s="52"/>
      <c r="TJ82" s="52"/>
      <c r="TK82" s="52"/>
      <c r="TL82" s="52"/>
      <c r="TM82" s="52"/>
      <c r="TN82" s="52"/>
      <c r="TO82" s="52"/>
      <c r="TP82" s="52"/>
      <c r="TQ82" s="52"/>
      <c r="TR82" s="52"/>
      <c r="TS82" s="52"/>
      <c r="TT82" s="52"/>
      <c r="TU82" s="52"/>
      <c r="TV82" s="52"/>
      <c r="TW82" s="52"/>
      <c r="TX82" s="52"/>
      <c r="TY82" s="52"/>
      <c r="TZ82" s="52"/>
      <c r="UA82" s="52"/>
      <c r="UB82" s="52"/>
      <c r="UC82" s="52"/>
      <c r="UD82" s="52"/>
      <c r="UE82" s="52"/>
      <c r="UF82" s="52"/>
      <c r="UG82" s="52"/>
      <c r="UH82" s="52"/>
      <c r="UI82" s="52"/>
      <c r="UJ82" s="52"/>
      <c r="UK82" s="52"/>
      <c r="UL82" s="52"/>
      <c r="UM82" s="52"/>
      <c r="UN82" s="52"/>
      <c r="UO82" s="52"/>
      <c r="UP82" s="52"/>
      <c r="UQ82" s="52"/>
      <c r="UR82" s="52"/>
      <c r="US82" s="52"/>
      <c r="UT82" s="52"/>
      <c r="UU82" s="52"/>
      <c r="UV82" s="52"/>
      <c r="UW82" s="52"/>
      <c r="UX82" s="52"/>
      <c r="UY82" s="52"/>
      <c r="UZ82" s="52"/>
      <c r="VA82" s="52"/>
      <c r="VB82" s="52"/>
      <c r="VC82" s="52"/>
      <c r="VD82" s="52"/>
      <c r="VE82" s="52"/>
      <c r="VF82" s="52"/>
      <c r="VG82" s="52"/>
      <c r="VH82" s="52"/>
      <c r="VI82" s="52"/>
      <c r="VJ82" s="52"/>
      <c r="VK82" s="52"/>
      <c r="VL82" s="52"/>
      <c r="VM82" s="52"/>
      <c r="VN82" s="52"/>
      <c r="VO82" s="52"/>
      <c r="VP82" s="52"/>
      <c r="VQ82" s="52"/>
      <c r="VR82" s="52"/>
      <c r="VS82" s="52"/>
      <c r="VT82" s="52"/>
      <c r="VU82" s="52"/>
      <c r="VV82" s="52"/>
      <c r="VW82" s="52"/>
      <c r="VX82" s="52"/>
      <c r="VY82" s="52"/>
      <c r="VZ82" s="52"/>
      <c r="WA82" s="52"/>
      <c r="WB82" s="52"/>
      <c r="WC82" s="52"/>
      <c r="WD82" s="52"/>
      <c r="WE82" s="52"/>
      <c r="WF82" s="52"/>
      <c r="WG82" s="52"/>
      <c r="WH82" s="52"/>
      <c r="WI82" s="52"/>
      <c r="WJ82" s="52"/>
      <c r="WK82" s="52"/>
      <c r="WL82" s="52"/>
      <c r="WM82" s="52"/>
      <c r="WN82" s="52"/>
      <c r="WO82" s="52"/>
      <c r="WP82" s="52"/>
      <c r="WQ82" s="52"/>
      <c r="WR82" s="52"/>
      <c r="WS82" s="52"/>
      <c r="WT82" s="52"/>
      <c r="WU82" s="52"/>
      <c r="WV82" s="52"/>
      <c r="WW82" s="52"/>
      <c r="WX82" s="52"/>
      <c r="WY82" s="52"/>
      <c r="WZ82" s="52"/>
      <c r="XA82" s="52"/>
      <c r="XB82" s="52"/>
      <c r="XC82" s="52"/>
      <c r="XD82" s="52"/>
      <c r="XE82" s="52"/>
      <c r="XF82" s="52"/>
      <c r="XG82" s="52"/>
      <c r="XH82" s="52"/>
      <c r="XI82" s="52"/>
      <c r="XJ82" s="52"/>
      <c r="XK82" s="52"/>
      <c r="XL82" s="52"/>
      <c r="XM82" s="52"/>
      <c r="XN82" s="52"/>
      <c r="XO82" s="52"/>
      <c r="XP82" s="52"/>
      <c r="XQ82" s="52"/>
      <c r="XR82" s="52"/>
      <c r="XS82" s="52"/>
      <c r="XT82" s="52"/>
      <c r="XU82" s="52"/>
      <c r="XV82" s="52"/>
      <c r="XW82" s="52"/>
      <c r="XX82" s="52"/>
      <c r="XY82" s="52"/>
      <c r="XZ82" s="52"/>
      <c r="YA82" s="52"/>
      <c r="YB82" s="52"/>
      <c r="YC82" s="52"/>
      <c r="YD82" s="52"/>
      <c r="YE82" s="52"/>
      <c r="YF82" s="52"/>
      <c r="YG82" s="52"/>
      <c r="YH82" s="52"/>
      <c r="YI82" s="52"/>
      <c r="YJ82" s="52"/>
      <c r="YK82" s="52"/>
      <c r="YL82" s="52"/>
      <c r="YM82" s="52"/>
      <c r="YN82" s="52"/>
      <c r="YO82" s="52"/>
      <c r="YP82" s="52"/>
      <c r="YQ82" s="52"/>
      <c r="YR82" s="52"/>
      <c r="YS82" s="52"/>
      <c r="YT82" s="52"/>
      <c r="YU82" s="52"/>
      <c r="YV82" s="52"/>
      <c r="YW82" s="52"/>
      <c r="YX82" s="52"/>
      <c r="YY82" s="52"/>
      <c r="YZ82" s="52"/>
      <c r="ZA82" s="52"/>
      <c r="ZB82" s="52"/>
      <c r="ZC82" s="52"/>
      <c r="ZD82" s="52"/>
      <c r="ZE82" s="52"/>
      <c r="ZF82" s="52"/>
      <c r="ZG82" s="52"/>
      <c r="ZH82" s="52"/>
      <c r="ZI82" s="52"/>
      <c r="ZJ82" s="52"/>
      <c r="ZK82" s="52"/>
      <c r="ZL82" s="52"/>
      <c r="ZM82" s="52"/>
      <c r="ZN82" s="52"/>
      <c r="ZO82" s="52"/>
      <c r="ZP82" s="52"/>
      <c r="ZQ82" s="52"/>
      <c r="ZR82" s="52"/>
      <c r="ZS82" s="52"/>
      <c r="ZT82" s="52"/>
      <c r="ZU82" s="52"/>
      <c r="ZV82" s="52"/>
      <c r="ZW82" s="52"/>
      <c r="ZX82" s="52"/>
      <c r="ZY82" s="52"/>
      <c r="ZZ82" s="52"/>
      <c r="AAA82" s="52"/>
      <c r="AAB82" s="52"/>
      <c r="AAC82" s="52"/>
      <c r="AAD82" s="52"/>
      <c r="AAE82" s="52"/>
      <c r="AAF82" s="52"/>
      <c r="AAG82" s="52"/>
      <c r="AAH82" s="52"/>
      <c r="AAI82" s="52"/>
      <c r="AAJ82" s="52"/>
      <c r="AAK82" s="52"/>
      <c r="AAL82" s="52"/>
      <c r="AAM82" s="52"/>
      <c r="AAN82" s="52"/>
      <c r="AAO82" s="52"/>
      <c r="AAP82" s="52"/>
      <c r="AAQ82" s="52"/>
      <c r="AAR82" s="52"/>
      <c r="AAS82" s="52"/>
      <c r="AAT82" s="52"/>
      <c r="AAU82" s="52"/>
      <c r="AAV82" s="52"/>
      <c r="AAW82" s="52"/>
      <c r="AAX82" s="52"/>
      <c r="AAY82" s="52"/>
      <c r="AAZ82" s="52"/>
      <c r="ABA82" s="52"/>
      <c r="ABB82" s="52"/>
      <c r="ABC82" s="52"/>
      <c r="ABD82" s="52"/>
      <c r="ABE82" s="52"/>
      <c r="ABF82" s="52"/>
      <c r="ABG82" s="52"/>
      <c r="ABH82" s="52"/>
      <c r="ABI82" s="52"/>
      <c r="ABJ82" s="52"/>
      <c r="ABK82" s="52"/>
      <c r="ABL82" s="52"/>
      <c r="ABM82" s="52"/>
      <c r="ABN82" s="52"/>
      <c r="ABO82" s="52"/>
      <c r="ABP82" s="52"/>
      <c r="ABQ82" s="52"/>
      <c r="ABR82" s="52"/>
      <c r="ABS82" s="52"/>
      <c r="ABT82" s="52"/>
      <c r="ABU82" s="52"/>
      <c r="ABV82" s="52"/>
      <c r="ABW82" s="52"/>
      <c r="ABX82" s="52"/>
      <c r="ABY82" s="52"/>
      <c r="ABZ82" s="52"/>
      <c r="ACA82" s="52"/>
      <c r="ACB82" s="52"/>
      <c r="ACC82" s="52"/>
      <c r="ACD82" s="52"/>
      <c r="ACE82" s="52"/>
      <c r="ACF82" s="52"/>
      <c r="ACG82" s="52"/>
      <c r="ACH82" s="52"/>
      <c r="ACI82" s="52"/>
      <c r="ACJ82" s="52"/>
      <c r="ACK82" s="52"/>
      <c r="ACL82" s="52"/>
      <c r="ACM82" s="52"/>
      <c r="ACN82" s="52"/>
      <c r="ACO82" s="52"/>
      <c r="ACP82" s="52"/>
      <c r="ACQ82" s="52"/>
      <c r="ACR82" s="52"/>
      <c r="ACS82" s="52"/>
      <c r="ACT82" s="52"/>
      <c r="ACU82" s="52"/>
      <c r="ACV82" s="52"/>
      <c r="ACW82" s="52"/>
      <c r="ACX82" s="52"/>
      <c r="ACY82" s="52"/>
      <c r="ACZ82" s="52"/>
      <c r="ADA82" s="52"/>
      <c r="ADB82" s="52"/>
      <c r="ADC82" s="52"/>
      <c r="ADD82" s="52"/>
      <c r="ADE82" s="52"/>
      <c r="ADF82" s="52"/>
      <c r="ADG82" s="52"/>
      <c r="ADH82" s="52"/>
      <c r="ADI82" s="52"/>
      <c r="ADJ82" s="52"/>
      <c r="ADK82" s="52"/>
      <c r="ADL82" s="52"/>
      <c r="ADM82" s="52"/>
      <c r="ADN82" s="52"/>
      <c r="ADO82" s="52"/>
      <c r="ADP82" s="52"/>
      <c r="ADQ82" s="52"/>
      <c r="ADR82" s="52"/>
      <c r="ADS82" s="52"/>
      <c r="ADT82" s="52"/>
      <c r="ADU82" s="52"/>
      <c r="ADV82" s="52"/>
      <c r="ADW82" s="52"/>
      <c r="ADX82" s="52"/>
      <c r="ADY82" s="52"/>
      <c r="ADZ82" s="52"/>
      <c r="AEA82" s="52"/>
      <c r="AEB82" s="52"/>
      <c r="AEC82" s="52"/>
      <c r="AED82" s="52"/>
      <c r="AEE82" s="52"/>
      <c r="AEF82" s="52"/>
      <c r="AEG82" s="52"/>
      <c r="AEH82" s="52"/>
      <c r="AEI82" s="52"/>
      <c r="AEJ82" s="52"/>
      <c r="AEK82" s="52"/>
      <c r="AEL82" s="52"/>
      <c r="AEM82" s="52"/>
      <c r="AEN82" s="52"/>
      <c r="AEO82" s="52"/>
      <c r="AEP82" s="52"/>
      <c r="AEQ82" s="52"/>
      <c r="AER82" s="52"/>
      <c r="AES82" s="52"/>
      <c r="AET82" s="52"/>
      <c r="AEU82" s="52"/>
      <c r="AEV82" s="52"/>
      <c r="AEW82" s="52"/>
      <c r="AEX82" s="52"/>
      <c r="AEY82" s="52"/>
      <c r="AEZ82" s="52"/>
      <c r="AFA82" s="52"/>
      <c r="AFB82" s="52"/>
      <c r="AFC82" s="52"/>
      <c r="AFD82" s="52"/>
      <c r="AFE82" s="52"/>
      <c r="AFF82" s="52"/>
      <c r="AFG82" s="52"/>
      <c r="AFH82" s="52"/>
      <c r="AFI82" s="52"/>
      <c r="AFJ82" s="52"/>
      <c r="AFK82" s="52"/>
      <c r="AFL82" s="52"/>
      <c r="AFM82" s="52"/>
      <c r="AFN82" s="52"/>
      <c r="AFO82" s="52"/>
      <c r="AFP82" s="52"/>
      <c r="AFQ82" s="52"/>
      <c r="AFR82" s="52"/>
      <c r="AFS82" s="52"/>
      <c r="AFT82" s="52"/>
      <c r="AFU82" s="52"/>
      <c r="AFV82" s="52"/>
      <c r="AFW82" s="52"/>
      <c r="AFX82" s="52"/>
      <c r="AFY82" s="52"/>
      <c r="AFZ82" s="52"/>
      <c r="AGA82" s="52"/>
      <c r="AGB82" s="52"/>
      <c r="AGC82" s="52"/>
      <c r="AGD82" s="52"/>
      <c r="AGE82" s="52"/>
      <c r="AGF82" s="52"/>
      <c r="AGG82" s="52"/>
      <c r="AGH82" s="52"/>
      <c r="AGI82" s="52"/>
      <c r="AGJ82" s="52"/>
      <c r="AGK82" s="52"/>
      <c r="AGL82" s="52"/>
      <c r="AGM82" s="52"/>
      <c r="AGN82" s="52"/>
      <c r="AGO82" s="52"/>
      <c r="AGP82" s="52"/>
      <c r="AGQ82" s="52"/>
      <c r="AGR82" s="52"/>
      <c r="AGS82" s="52"/>
      <c r="AGT82" s="52"/>
      <c r="AGU82" s="52"/>
      <c r="AGV82" s="52"/>
      <c r="AGW82" s="52"/>
      <c r="AGX82" s="52"/>
      <c r="AGY82" s="52"/>
      <c r="AGZ82" s="52"/>
      <c r="AHA82" s="52"/>
      <c r="AHB82" s="52"/>
      <c r="AHC82" s="52"/>
      <c r="AHD82" s="52"/>
      <c r="AHE82" s="52"/>
      <c r="AHF82" s="52"/>
      <c r="AHG82" s="52"/>
      <c r="AHH82" s="52"/>
      <c r="AHI82" s="52"/>
      <c r="AHJ82" s="52"/>
      <c r="AHK82" s="52"/>
      <c r="AHL82" s="52"/>
      <c r="AHM82" s="52"/>
      <c r="AHN82" s="52"/>
      <c r="AHO82" s="52"/>
      <c r="AHP82" s="52"/>
      <c r="AHQ82" s="52"/>
      <c r="AHR82" s="52"/>
      <c r="AHS82" s="52"/>
      <c r="AHT82" s="52"/>
      <c r="AHU82" s="52"/>
      <c r="AHV82" s="52"/>
      <c r="AHW82" s="52"/>
      <c r="AHX82" s="52"/>
      <c r="AHY82" s="52"/>
      <c r="AHZ82" s="52"/>
      <c r="AIA82" s="52"/>
      <c r="AIB82" s="52"/>
      <c r="AIC82" s="52"/>
      <c r="AID82" s="52"/>
      <c r="AIE82" s="52"/>
      <c r="AIF82" s="52"/>
      <c r="AIG82" s="52"/>
      <c r="AIH82" s="52"/>
      <c r="AII82" s="52"/>
      <c r="AIJ82" s="52"/>
      <c r="AIK82" s="52"/>
      <c r="AIL82" s="52"/>
      <c r="AIM82" s="52"/>
      <c r="AIN82" s="52"/>
      <c r="AIO82" s="52"/>
      <c r="AIP82" s="52"/>
      <c r="AIQ82" s="52"/>
      <c r="AIR82" s="52"/>
      <c r="AIS82" s="52"/>
      <c r="AIT82" s="52"/>
      <c r="AIU82" s="52"/>
      <c r="AIV82" s="52"/>
      <c r="AIW82" s="52"/>
      <c r="AIX82" s="52"/>
      <c r="AIY82" s="52"/>
      <c r="AIZ82" s="52"/>
      <c r="AJA82" s="52"/>
      <c r="AJB82" s="52"/>
      <c r="AJC82" s="52"/>
      <c r="AJD82" s="52"/>
      <c r="AJE82" s="52"/>
      <c r="AJF82" s="52"/>
      <c r="AJG82" s="52"/>
      <c r="AJH82" s="52"/>
      <c r="AJI82" s="52"/>
      <c r="AJJ82" s="52"/>
      <c r="AJK82" s="52"/>
      <c r="AJL82" s="52"/>
      <c r="AJM82" s="52"/>
      <c r="AJN82" s="52"/>
      <c r="AJO82" s="52"/>
      <c r="AJP82" s="52"/>
      <c r="AJQ82" s="52"/>
      <c r="AJR82" s="52"/>
      <c r="AJS82" s="52"/>
      <c r="AJT82" s="52"/>
      <c r="AJU82" s="52"/>
      <c r="AJV82" s="52"/>
      <c r="AJW82" s="52"/>
      <c r="AJX82" s="52"/>
      <c r="AJY82" s="52"/>
      <c r="AJZ82" s="52"/>
      <c r="AKA82" s="52"/>
      <c r="AKB82" s="52"/>
      <c r="AKC82" s="52"/>
      <c r="AKD82" s="52"/>
      <c r="AKE82" s="52"/>
      <c r="AKF82" s="52"/>
      <c r="AKG82" s="52"/>
      <c r="AKH82" s="52"/>
      <c r="AKI82" s="52"/>
      <c r="AKJ82" s="52"/>
      <c r="AKK82" s="52"/>
      <c r="AKL82" s="52"/>
      <c r="AKM82" s="52"/>
      <c r="AKN82" s="52"/>
      <c r="AKO82" s="52"/>
      <c r="AKP82" s="52"/>
      <c r="AKQ82" s="52"/>
      <c r="AKR82" s="52"/>
      <c r="AKS82" s="52"/>
      <c r="AKT82" s="52"/>
      <c r="AKU82" s="52"/>
      <c r="AKV82" s="52"/>
      <c r="AKW82" s="52"/>
      <c r="AKX82" s="52"/>
      <c r="AKY82" s="52"/>
      <c r="AKZ82" s="52"/>
      <c r="ALA82" s="52"/>
      <c r="ALB82" s="52"/>
      <c r="ALC82" s="52"/>
      <c r="ALD82" s="52"/>
      <c r="ALE82" s="52"/>
      <c r="ALF82" s="52"/>
      <c r="ALG82" s="52"/>
      <c r="ALH82" s="52"/>
      <c r="ALI82" s="52"/>
      <c r="ALJ82" s="52"/>
      <c r="ALK82" s="52"/>
      <c r="ALL82" s="52"/>
      <c r="ALM82" s="52"/>
      <c r="ALN82" s="52"/>
      <c r="ALO82" s="52"/>
      <c r="ALP82" s="52"/>
      <c r="ALQ82" s="52"/>
      <c r="ALR82" s="52"/>
      <c r="ALS82" s="52"/>
      <c r="ALT82" s="52"/>
      <c r="ALU82" s="52"/>
      <c r="ALV82" s="52"/>
      <c r="ALW82" s="52"/>
      <c r="ALX82" s="52"/>
      <c r="ALY82" s="52"/>
      <c r="ALZ82" s="52"/>
      <c r="AMA82" s="52"/>
      <c r="AMB82" s="52"/>
      <c r="AMC82" s="52"/>
      <c r="AMD82" s="52"/>
      <c r="AME82" s="52"/>
      <c r="AMF82" s="52"/>
      <c r="AMG82" s="52"/>
      <c r="AMH82" s="52"/>
      <c r="AMI82" s="52"/>
      <c r="AMJ82" s="52"/>
      <c r="AMK82" s="52"/>
      <c r="AML82" s="52"/>
      <c r="AMM82" s="52"/>
      <c r="AMN82" s="52"/>
      <c r="AMO82" s="52"/>
      <c r="AMP82" s="52"/>
      <c r="AMQ82" s="52"/>
      <c r="AMR82" s="52"/>
      <c r="AMS82" s="52"/>
      <c r="AMT82" s="52"/>
      <c r="AMU82" s="52"/>
      <c r="AMV82" s="52"/>
      <c r="AMW82" s="52"/>
      <c r="AMX82" s="52"/>
      <c r="AMY82" s="52"/>
      <c r="AMZ82" s="52"/>
      <c r="ANA82" s="52"/>
      <c r="ANB82" s="52"/>
      <c r="ANC82" s="52"/>
      <c r="AND82" s="52"/>
      <c r="ANE82" s="52"/>
      <c r="ANF82" s="52"/>
      <c r="ANG82" s="52"/>
      <c r="ANH82" s="52"/>
      <c r="ANI82" s="52"/>
      <c r="ANJ82" s="52"/>
      <c r="ANK82" s="52"/>
      <c r="ANL82" s="52"/>
      <c r="ANM82" s="52"/>
      <c r="ANN82" s="52"/>
      <c r="ANO82" s="52"/>
      <c r="ANP82" s="52"/>
      <c r="ANQ82" s="52"/>
      <c r="ANR82" s="52"/>
      <c r="ANS82" s="52"/>
      <c r="ANT82" s="52"/>
      <c r="ANU82" s="52"/>
      <c r="ANV82" s="52"/>
      <c r="ANW82" s="52"/>
      <c r="ANX82" s="52"/>
      <c r="ANY82" s="52"/>
      <c r="ANZ82" s="52"/>
      <c r="AOA82" s="52"/>
      <c r="AOB82" s="52"/>
      <c r="AOC82" s="52"/>
      <c r="AOD82" s="52"/>
      <c r="AOE82" s="52"/>
      <c r="AOF82" s="52"/>
      <c r="AOG82" s="52"/>
      <c r="AOH82" s="52"/>
      <c r="AOI82" s="52"/>
      <c r="AOJ82" s="52"/>
      <c r="AOK82" s="52"/>
      <c r="AOL82" s="52"/>
      <c r="AOM82" s="52"/>
      <c r="AON82" s="52"/>
      <c r="AOO82" s="52"/>
      <c r="AOP82" s="52"/>
      <c r="AOQ82" s="52"/>
      <c r="AOR82" s="52"/>
      <c r="AOS82" s="52"/>
      <c r="AOT82" s="52"/>
      <c r="AOU82" s="52"/>
      <c r="AOV82" s="52"/>
      <c r="AOW82" s="52"/>
      <c r="AOX82" s="52"/>
      <c r="AOY82" s="52"/>
      <c r="AOZ82" s="52"/>
      <c r="APA82" s="52"/>
      <c r="APB82" s="52"/>
      <c r="APC82" s="52"/>
      <c r="APD82" s="52"/>
      <c r="APE82" s="52"/>
      <c r="APF82" s="52"/>
      <c r="APG82" s="52"/>
      <c r="APH82" s="52"/>
      <c r="API82" s="52"/>
      <c r="APJ82" s="52"/>
      <c r="APK82" s="52"/>
      <c r="APL82" s="52"/>
      <c r="APM82" s="52"/>
      <c r="APN82" s="52"/>
      <c r="APO82" s="52"/>
      <c r="APP82" s="52"/>
      <c r="APQ82" s="52"/>
      <c r="APR82" s="52"/>
      <c r="APS82" s="52"/>
      <c r="APT82" s="52"/>
      <c r="APU82" s="52"/>
      <c r="APV82" s="52"/>
      <c r="APW82" s="52"/>
      <c r="APX82" s="52"/>
      <c r="APY82" s="52"/>
      <c r="APZ82" s="52"/>
      <c r="AQA82" s="52"/>
      <c r="AQB82" s="52"/>
      <c r="AQC82" s="52"/>
      <c r="AQD82" s="52"/>
      <c r="AQE82" s="52"/>
      <c r="AQF82" s="52"/>
      <c r="AQG82" s="52"/>
      <c r="AQH82" s="52"/>
      <c r="AQI82" s="52"/>
      <c r="AQJ82" s="52"/>
      <c r="AQK82" s="52"/>
      <c r="AQL82" s="52"/>
      <c r="AQM82" s="52"/>
      <c r="AQN82" s="52"/>
      <c r="AQO82" s="52"/>
      <c r="AQP82" s="52"/>
      <c r="AQQ82" s="52"/>
      <c r="AQR82" s="52"/>
      <c r="AQS82" s="52"/>
      <c r="AQT82" s="52"/>
      <c r="AQU82" s="52"/>
      <c r="AQV82" s="52"/>
      <c r="AQW82" s="52"/>
      <c r="AQX82" s="52"/>
      <c r="AQY82" s="52"/>
      <c r="AQZ82" s="52"/>
      <c r="ARA82" s="52"/>
      <c r="ARB82" s="52"/>
      <c r="ARC82" s="52"/>
      <c r="ARD82" s="52"/>
      <c r="ARE82" s="52"/>
      <c r="ARF82" s="52"/>
      <c r="ARG82" s="52"/>
      <c r="ARH82" s="52"/>
      <c r="ARI82" s="52"/>
      <c r="ARJ82" s="52"/>
      <c r="ARK82" s="52"/>
      <c r="ARL82" s="52"/>
      <c r="ARM82" s="52"/>
      <c r="ARN82" s="52"/>
      <c r="ARO82" s="52"/>
      <c r="ARP82" s="52"/>
      <c r="ARQ82" s="52"/>
      <c r="ARR82" s="52"/>
      <c r="ARS82" s="52"/>
      <c r="ART82" s="52"/>
      <c r="ARU82" s="52"/>
      <c r="ARV82" s="52"/>
      <c r="ARW82" s="52"/>
      <c r="ARX82" s="52"/>
      <c r="ARY82" s="52"/>
      <c r="ARZ82" s="52"/>
      <c r="ASA82" s="52"/>
      <c r="ASB82" s="52"/>
      <c r="ASC82" s="52"/>
      <c r="ASD82" s="52"/>
      <c r="ASE82" s="52"/>
      <c r="ASF82" s="52"/>
      <c r="ASG82" s="52"/>
      <c r="ASH82" s="52"/>
      <c r="ASI82" s="52"/>
      <c r="ASJ82" s="52"/>
      <c r="ASK82" s="52"/>
      <c r="ASL82" s="52"/>
      <c r="ASM82" s="52"/>
      <c r="ASN82" s="52"/>
      <c r="ASO82" s="52"/>
      <c r="ASP82" s="52"/>
      <c r="ASQ82" s="52"/>
      <c r="ASR82" s="52"/>
      <c r="ASS82" s="52"/>
      <c r="AST82" s="52"/>
      <c r="ASU82" s="52"/>
      <c r="ASV82" s="52"/>
      <c r="ASW82" s="52"/>
      <c r="ASX82" s="52"/>
      <c r="ASY82" s="52"/>
      <c r="ASZ82" s="52"/>
      <c r="ATA82" s="52"/>
      <c r="ATB82" s="52"/>
      <c r="ATC82" s="52"/>
      <c r="ATD82" s="52"/>
      <c r="ATE82" s="52"/>
      <c r="ATF82" s="52"/>
      <c r="ATG82" s="52"/>
      <c r="ATH82" s="52"/>
      <c r="ATI82" s="52"/>
      <c r="ATJ82" s="52"/>
      <c r="ATK82" s="52"/>
      <c r="ATL82" s="52"/>
      <c r="ATM82" s="52"/>
      <c r="ATN82" s="52"/>
      <c r="ATO82" s="52"/>
      <c r="ATP82" s="52"/>
      <c r="ATQ82" s="52"/>
      <c r="ATR82" s="52"/>
      <c r="ATS82" s="52"/>
      <c r="ATT82" s="52"/>
      <c r="ATU82" s="52"/>
      <c r="ATV82" s="52"/>
      <c r="ATW82" s="52"/>
      <c r="ATX82" s="52"/>
      <c r="ATY82" s="52"/>
      <c r="ATZ82" s="52"/>
      <c r="AUA82" s="52"/>
      <c r="AUB82" s="52"/>
      <c r="AUC82" s="52"/>
      <c r="AUD82" s="52"/>
      <c r="AUE82" s="52"/>
      <c r="AUF82" s="52"/>
      <c r="AUG82" s="52"/>
      <c r="AUH82" s="52"/>
      <c r="AUI82" s="52"/>
      <c r="AUJ82" s="52"/>
      <c r="AUK82" s="52"/>
      <c r="AUL82" s="52"/>
      <c r="AUM82" s="52"/>
      <c r="AUN82" s="52"/>
      <c r="AUO82" s="52"/>
      <c r="AUP82" s="52"/>
      <c r="AUQ82" s="52"/>
      <c r="AUR82" s="52"/>
      <c r="AUS82" s="52"/>
      <c r="AUT82" s="52"/>
      <c r="AUU82" s="52"/>
      <c r="AUV82" s="52"/>
      <c r="AUW82" s="52"/>
      <c r="AUX82" s="52"/>
      <c r="AUY82" s="52"/>
      <c r="AUZ82" s="52"/>
      <c r="AVA82" s="52"/>
      <c r="AVB82" s="52"/>
      <c r="AVC82" s="52"/>
      <c r="AVD82" s="52"/>
      <c r="AVE82" s="52"/>
      <c r="AVF82" s="52"/>
      <c r="AVG82" s="52"/>
      <c r="AVH82" s="52"/>
      <c r="AVI82" s="52"/>
      <c r="AVJ82" s="52"/>
      <c r="AVK82" s="52"/>
      <c r="AVL82" s="52"/>
      <c r="AVM82" s="52"/>
      <c r="AVN82" s="52"/>
      <c r="AVO82" s="52"/>
      <c r="AVP82" s="52"/>
      <c r="AVQ82" s="52"/>
      <c r="AVR82" s="52"/>
      <c r="AVS82" s="52"/>
      <c r="AVT82" s="52"/>
      <c r="AVU82" s="52"/>
      <c r="AVV82" s="52"/>
      <c r="AVW82" s="52"/>
      <c r="AVX82" s="52"/>
      <c r="AVY82" s="52"/>
      <c r="AVZ82" s="52"/>
      <c r="AWA82" s="52"/>
      <c r="AWB82" s="52"/>
      <c r="AWC82" s="52"/>
      <c r="AWD82" s="52"/>
      <c r="AWE82" s="52"/>
      <c r="AWF82" s="52"/>
      <c r="AWG82" s="52"/>
      <c r="AWH82" s="52"/>
      <c r="AWI82" s="52"/>
      <c r="AWJ82" s="52"/>
      <c r="AWK82" s="52"/>
      <c r="AWL82" s="52"/>
      <c r="AWM82" s="52"/>
      <c r="AWN82" s="52"/>
      <c r="AWO82" s="52"/>
      <c r="AWP82" s="52"/>
      <c r="AWQ82" s="52"/>
      <c r="AWR82" s="52"/>
      <c r="AWS82" s="52"/>
      <c r="AWT82" s="52"/>
      <c r="AWU82" s="52"/>
      <c r="AWV82" s="52"/>
      <c r="AWW82" s="52"/>
      <c r="AWX82" s="52"/>
      <c r="AWY82" s="52"/>
      <c r="AWZ82" s="52"/>
      <c r="AXA82" s="52"/>
      <c r="AXB82" s="52"/>
      <c r="AXC82" s="52"/>
      <c r="AXD82" s="52"/>
      <c r="AXE82" s="52"/>
      <c r="AXF82" s="52"/>
      <c r="AXG82" s="52"/>
      <c r="AXH82" s="52"/>
      <c r="AXI82" s="52"/>
      <c r="AXJ82" s="52"/>
      <c r="AXK82" s="52"/>
      <c r="AXL82" s="52"/>
      <c r="AXM82" s="52"/>
      <c r="AXN82" s="52"/>
      <c r="AXO82" s="52"/>
      <c r="AXP82" s="52"/>
      <c r="AXQ82" s="52"/>
      <c r="AXR82" s="52"/>
      <c r="AXS82" s="52"/>
      <c r="AXT82" s="52"/>
      <c r="AXU82" s="52"/>
      <c r="AXV82" s="52"/>
      <c r="AXW82" s="52"/>
      <c r="AXX82" s="52"/>
      <c r="AXY82" s="52"/>
      <c r="AXZ82" s="52"/>
      <c r="AYA82" s="52"/>
      <c r="AYB82" s="52"/>
      <c r="AYC82" s="52"/>
      <c r="AYD82" s="52"/>
      <c r="AYE82" s="52"/>
      <c r="AYF82" s="52"/>
      <c r="AYG82" s="52"/>
      <c r="AYH82" s="52"/>
      <c r="AYI82" s="52"/>
      <c r="AYJ82" s="52"/>
      <c r="AYK82" s="52"/>
      <c r="AYL82" s="52"/>
      <c r="AYM82" s="52"/>
      <c r="AYN82" s="52"/>
      <c r="AYO82" s="52"/>
      <c r="AYP82" s="52"/>
      <c r="AYQ82" s="52"/>
      <c r="AYR82" s="52"/>
      <c r="AYS82" s="52"/>
      <c r="AYT82" s="52"/>
      <c r="AYU82" s="52"/>
      <c r="AYV82" s="52"/>
      <c r="AYW82" s="52"/>
      <c r="AYX82" s="52"/>
      <c r="AYY82" s="52"/>
      <c r="AYZ82" s="52"/>
      <c r="AZA82" s="52"/>
      <c r="AZB82" s="52"/>
      <c r="AZC82" s="52"/>
      <c r="AZD82" s="52"/>
      <c r="AZE82" s="52"/>
      <c r="AZF82" s="52"/>
      <c r="AZG82" s="52"/>
      <c r="AZH82" s="52"/>
      <c r="AZI82" s="52"/>
      <c r="AZJ82" s="52"/>
      <c r="AZK82" s="52"/>
      <c r="AZL82" s="52"/>
      <c r="AZM82" s="52"/>
      <c r="AZN82" s="52"/>
      <c r="AZO82" s="52"/>
      <c r="AZP82" s="52"/>
      <c r="AZQ82" s="52"/>
      <c r="AZR82" s="52"/>
      <c r="AZS82" s="52"/>
      <c r="AZT82" s="52"/>
      <c r="AZU82" s="52"/>
      <c r="AZV82" s="52"/>
      <c r="AZW82" s="52"/>
      <c r="AZX82" s="52"/>
      <c r="AZY82" s="52"/>
      <c r="AZZ82" s="52"/>
      <c r="BAA82" s="52"/>
      <c r="BAB82" s="52"/>
      <c r="BAC82" s="52"/>
      <c r="BAD82" s="52"/>
      <c r="BAE82" s="52"/>
      <c r="BAF82" s="52"/>
      <c r="BAG82" s="52"/>
      <c r="BAH82" s="52"/>
      <c r="BAI82" s="52"/>
      <c r="BAJ82" s="52"/>
      <c r="BAK82" s="52"/>
      <c r="BAL82" s="52"/>
      <c r="BAM82" s="52"/>
      <c r="BAN82" s="52"/>
      <c r="BAO82" s="52"/>
      <c r="BAP82" s="52"/>
      <c r="BAQ82" s="52"/>
      <c r="BAR82" s="52"/>
      <c r="BAS82" s="52"/>
      <c r="BAT82" s="52"/>
      <c r="BAU82" s="52"/>
      <c r="BAV82" s="52"/>
      <c r="BAW82" s="52"/>
      <c r="BAX82" s="52"/>
      <c r="BAY82" s="52"/>
      <c r="BAZ82" s="52"/>
      <c r="BBA82" s="52"/>
      <c r="BBB82" s="52"/>
      <c r="BBC82" s="52"/>
      <c r="BBD82" s="52"/>
      <c r="BBE82" s="52"/>
      <c r="BBF82" s="52"/>
      <c r="BBG82" s="52"/>
      <c r="BBH82" s="52"/>
      <c r="BBI82" s="52"/>
      <c r="BBJ82" s="52"/>
      <c r="BBK82" s="52"/>
      <c r="BBL82" s="52"/>
      <c r="BBM82" s="52"/>
      <c r="BBN82" s="52"/>
      <c r="BBO82" s="52"/>
      <c r="BBP82" s="52"/>
      <c r="BBQ82" s="52"/>
      <c r="BBR82" s="52"/>
      <c r="BBS82" s="52"/>
      <c r="BBT82" s="52"/>
      <c r="BBU82" s="52"/>
      <c r="BBV82" s="52"/>
      <c r="BBW82" s="52"/>
      <c r="BBX82" s="52"/>
      <c r="BBY82" s="52"/>
      <c r="BBZ82" s="52"/>
      <c r="BCA82" s="52"/>
      <c r="BCB82" s="52"/>
      <c r="BCC82" s="52"/>
      <c r="BCD82" s="52"/>
      <c r="BCE82" s="52"/>
      <c r="BCF82" s="52"/>
      <c r="BCG82" s="52"/>
      <c r="BCH82" s="52"/>
      <c r="BCI82" s="52"/>
      <c r="BCJ82" s="52"/>
      <c r="BCK82" s="52"/>
      <c r="BCL82" s="52"/>
      <c r="BCM82" s="52"/>
      <c r="BCN82" s="52"/>
      <c r="BCO82" s="52"/>
      <c r="BCP82" s="52"/>
      <c r="BCQ82" s="52"/>
      <c r="BCR82" s="52"/>
      <c r="BCS82" s="52"/>
      <c r="BCT82" s="52"/>
      <c r="BCU82" s="52"/>
      <c r="BCV82" s="52"/>
      <c r="BCW82" s="52"/>
      <c r="BCX82" s="52"/>
      <c r="BCY82" s="52"/>
      <c r="BCZ82" s="52"/>
      <c r="BDA82" s="52"/>
      <c r="BDB82" s="52"/>
      <c r="BDC82" s="52"/>
      <c r="BDD82" s="52"/>
      <c r="BDE82" s="52"/>
      <c r="BDF82" s="52"/>
      <c r="BDG82" s="52"/>
      <c r="BDH82" s="52"/>
      <c r="BDI82" s="52"/>
      <c r="BDJ82" s="52"/>
      <c r="BDK82" s="52"/>
      <c r="BDL82" s="52"/>
      <c r="BDM82" s="52"/>
      <c r="BDN82" s="52"/>
      <c r="BDO82" s="52"/>
      <c r="BDP82" s="52"/>
      <c r="BDQ82" s="52"/>
      <c r="BDR82" s="52"/>
      <c r="BDS82" s="52"/>
      <c r="BDT82" s="52"/>
      <c r="BDU82" s="52"/>
      <c r="BDV82" s="52"/>
      <c r="BDW82" s="52"/>
      <c r="BDX82" s="52"/>
      <c r="BDY82" s="52"/>
      <c r="BDZ82" s="52"/>
      <c r="BEA82" s="52"/>
      <c r="BEB82" s="52"/>
      <c r="BEC82" s="52"/>
      <c r="BED82" s="52"/>
      <c r="BEE82" s="52"/>
      <c r="BEF82" s="52"/>
      <c r="BEG82" s="52"/>
      <c r="BEH82" s="52"/>
      <c r="BEI82" s="52"/>
      <c r="BEJ82" s="52"/>
      <c r="BEK82" s="52"/>
      <c r="BEL82" s="52"/>
      <c r="BEM82" s="52"/>
      <c r="BEN82" s="52"/>
      <c r="BEO82" s="52"/>
      <c r="BEP82" s="52"/>
      <c r="BEQ82" s="52"/>
      <c r="BER82" s="52"/>
      <c r="BES82" s="52"/>
      <c r="BET82" s="52"/>
      <c r="BEU82" s="52"/>
      <c r="BEV82" s="52"/>
      <c r="BEW82" s="52"/>
      <c r="BEX82" s="52"/>
      <c r="BEY82" s="52"/>
      <c r="BEZ82" s="52"/>
      <c r="BFA82" s="52"/>
      <c r="BFB82" s="52"/>
      <c r="BFC82" s="52"/>
      <c r="BFD82" s="52"/>
      <c r="BFE82" s="52"/>
      <c r="BFF82" s="52"/>
      <c r="BFG82" s="52"/>
      <c r="BFH82" s="52"/>
      <c r="BFI82" s="52"/>
      <c r="BFJ82" s="52"/>
      <c r="BFK82" s="52"/>
      <c r="BFL82" s="52"/>
      <c r="BFM82" s="52"/>
      <c r="BFN82" s="52"/>
      <c r="BFO82" s="52"/>
      <c r="BFP82" s="52"/>
      <c r="BFQ82" s="52"/>
      <c r="BFR82" s="52"/>
      <c r="BFS82" s="52"/>
      <c r="BFT82" s="52"/>
      <c r="BFU82" s="52"/>
      <c r="BFV82" s="52"/>
      <c r="BFW82" s="52"/>
      <c r="BFX82" s="52"/>
      <c r="BFY82" s="52"/>
      <c r="BFZ82" s="52"/>
      <c r="BGA82" s="52"/>
      <c r="BGB82" s="52"/>
      <c r="BGC82" s="52"/>
      <c r="BGD82" s="52"/>
      <c r="BGE82" s="52"/>
      <c r="BGF82" s="52"/>
      <c r="BGG82" s="52"/>
      <c r="BGH82" s="52"/>
      <c r="BGI82" s="52"/>
      <c r="BGJ82" s="52"/>
      <c r="BGK82" s="52"/>
      <c r="BGL82" s="52"/>
      <c r="BGM82" s="52"/>
      <c r="BGN82" s="52"/>
      <c r="BGO82" s="52"/>
      <c r="BGP82" s="52"/>
      <c r="BGQ82" s="52"/>
      <c r="BGR82" s="52"/>
      <c r="BGS82" s="52"/>
      <c r="BGT82" s="52"/>
      <c r="BGU82" s="52"/>
      <c r="BGV82" s="52"/>
      <c r="BGW82" s="52"/>
      <c r="BGX82" s="52"/>
      <c r="BGY82" s="52"/>
      <c r="BGZ82" s="52"/>
      <c r="BHA82" s="52"/>
      <c r="BHB82" s="52"/>
      <c r="BHC82" s="52"/>
      <c r="BHD82" s="52"/>
      <c r="BHE82" s="52"/>
      <c r="BHF82" s="52"/>
      <c r="BHG82" s="52"/>
      <c r="BHH82" s="52"/>
      <c r="BHI82" s="52"/>
      <c r="BHJ82" s="52"/>
      <c r="BHK82" s="52"/>
      <c r="BHL82" s="52"/>
      <c r="BHM82" s="52"/>
      <c r="BHN82" s="52"/>
      <c r="BHO82" s="52"/>
      <c r="BHP82" s="52"/>
      <c r="BHQ82" s="52"/>
      <c r="BHR82" s="52"/>
      <c r="BHS82" s="52"/>
      <c r="BHT82" s="52"/>
      <c r="BHU82" s="52"/>
      <c r="BHV82" s="52"/>
      <c r="BHW82" s="52"/>
      <c r="BHX82" s="52"/>
      <c r="BHY82" s="52"/>
      <c r="BHZ82" s="52"/>
      <c r="BIA82" s="52"/>
      <c r="BIB82" s="52"/>
      <c r="BIC82" s="52"/>
      <c r="BID82" s="52"/>
      <c r="BIE82" s="52"/>
      <c r="BIF82" s="52"/>
      <c r="BIG82" s="52"/>
      <c r="BIH82" s="52"/>
      <c r="BII82" s="52"/>
      <c r="BIJ82" s="52"/>
      <c r="BIK82" s="52"/>
      <c r="BIL82" s="52"/>
      <c r="BIM82" s="52"/>
      <c r="BIN82" s="52"/>
      <c r="BIO82" s="52"/>
      <c r="BIP82" s="52"/>
      <c r="BIQ82" s="52"/>
      <c r="BIR82" s="52"/>
      <c r="BIS82" s="52"/>
      <c r="BIT82" s="52"/>
      <c r="BIU82" s="52"/>
      <c r="BIV82" s="52"/>
      <c r="BIW82" s="52"/>
      <c r="BIX82" s="52"/>
      <c r="BIY82" s="52"/>
      <c r="BIZ82" s="52"/>
      <c r="BJA82" s="52"/>
      <c r="BJB82" s="52"/>
      <c r="BJC82" s="52"/>
      <c r="BJD82" s="52"/>
      <c r="BJE82" s="52"/>
      <c r="BJF82" s="52"/>
      <c r="BJG82" s="52"/>
      <c r="BJH82" s="52"/>
      <c r="BJI82" s="52"/>
      <c r="BJJ82" s="52"/>
      <c r="BJK82" s="52"/>
      <c r="BJL82" s="52"/>
      <c r="BJM82" s="52"/>
      <c r="BJN82" s="52"/>
      <c r="BJO82" s="52"/>
      <c r="BJP82" s="52"/>
      <c r="BJQ82" s="52"/>
      <c r="BJR82" s="52"/>
      <c r="BJS82" s="52"/>
      <c r="BJT82" s="52"/>
      <c r="BJU82" s="52"/>
      <c r="BJV82" s="52"/>
      <c r="BJW82" s="52"/>
      <c r="BJX82" s="52"/>
      <c r="BJY82" s="52"/>
      <c r="BJZ82" s="52"/>
      <c r="BKA82" s="52"/>
      <c r="BKB82" s="52"/>
      <c r="BKC82" s="52"/>
      <c r="BKD82" s="52"/>
      <c r="BKE82" s="52"/>
      <c r="BKF82" s="52"/>
      <c r="BKG82" s="52"/>
      <c r="BKH82" s="52"/>
      <c r="BKI82" s="52"/>
      <c r="BKJ82" s="52"/>
      <c r="BKK82" s="52"/>
      <c r="BKL82" s="52"/>
      <c r="BKM82" s="52"/>
      <c r="BKN82" s="52"/>
      <c r="BKO82" s="52"/>
      <c r="BKP82" s="52"/>
      <c r="BKQ82" s="52"/>
      <c r="BKR82" s="52"/>
      <c r="BKS82" s="52"/>
      <c r="BKT82" s="52"/>
      <c r="BKU82" s="52"/>
      <c r="BKV82" s="52"/>
      <c r="BKW82" s="52"/>
      <c r="BKX82" s="52"/>
      <c r="BKY82" s="52"/>
      <c r="BKZ82" s="52"/>
      <c r="BLA82" s="52"/>
      <c r="BLB82" s="52"/>
      <c r="BLC82" s="52"/>
      <c r="BLD82" s="52"/>
      <c r="BLE82" s="52"/>
      <c r="BLF82" s="52"/>
      <c r="BLG82" s="52"/>
      <c r="BLH82" s="52"/>
      <c r="BLI82" s="52"/>
      <c r="BLJ82" s="52"/>
      <c r="BLK82" s="52"/>
      <c r="BLL82" s="52"/>
      <c r="BLM82" s="52"/>
      <c r="BLN82" s="52"/>
      <c r="BLO82" s="52"/>
      <c r="BLP82" s="52"/>
      <c r="BLQ82" s="52"/>
      <c r="BLR82" s="52"/>
      <c r="BLS82" s="52"/>
      <c r="BLT82" s="52"/>
      <c r="BLU82" s="52"/>
      <c r="BLV82" s="52"/>
      <c r="BLW82" s="52"/>
      <c r="BLX82" s="52"/>
      <c r="BLY82" s="52"/>
      <c r="BLZ82" s="52"/>
      <c r="BMA82" s="52"/>
      <c r="BMB82" s="52"/>
      <c r="BMC82" s="52"/>
      <c r="BMD82" s="52"/>
      <c r="BME82" s="52"/>
      <c r="BMF82" s="52"/>
      <c r="BMG82" s="52"/>
      <c r="BMH82" s="52"/>
      <c r="BMI82" s="52"/>
      <c r="BMJ82" s="52"/>
      <c r="BMK82" s="52"/>
      <c r="BML82" s="52"/>
      <c r="BMM82" s="52"/>
      <c r="BMN82" s="52"/>
      <c r="BMO82" s="52"/>
      <c r="BMP82" s="52"/>
      <c r="BMQ82" s="52"/>
      <c r="BMR82" s="52"/>
      <c r="BMS82" s="52"/>
      <c r="BMT82" s="52"/>
      <c r="BMU82" s="52"/>
      <c r="BMV82" s="52"/>
      <c r="BMW82" s="52"/>
      <c r="BMX82" s="52"/>
      <c r="BMY82" s="52"/>
      <c r="BMZ82" s="52"/>
      <c r="BNA82" s="52"/>
      <c r="BNB82" s="52"/>
      <c r="BNC82" s="52"/>
      <c r="BND82" s="52"/>
      <c r="BNE82" s="52"/>
      <c r="BNF82" s="52"/>
      <c r="BNG82" s="52"/>
      <c r="BNH82" s="52"/>
      <c r="BNI82" s="52"/>
      <c r="BNJ82" s="52"/>
      <c r="BNK82" s="52"/>
      <c r="BNL82" s="52"/>
      <c r="BNM82" s="52"/>
      <c r="BNN82" s="52"/>
      <c r="BNO82" s="52"/>
      <c r="BNP82" s="52"/>
      <c r="BNQ82" s="52"/>
      <c r="BNR82" s="52"/>
      <c r="BNS82" s="52"/>
      <c r="BNT82" s="52"/>
      <c r="BNU82" s="52"/>
      <c r="BNV82" s="52"/>
      <c r="BNW82" s="52"/>
      <c r="BNX82" s="52"/>
      <c r="BNY82" s="52"/>
      <c r="BNZ82" s="52"/>
      <c r="BOA82" s="52"/>
      <c r="BOB82" s="52"/>
      <c r="BOC82" s="52"/>
      <c r="BOD82" s="52"/>
      <c r="BOE82" s="52"/>
      <c r="BOF82" s="52"/>
      <c r="BOG82" s="52"/>
      <c r="BOH82" s="52"/>
      <c r="BOI82" s="52"/>
      <c r="BOJ82" s="52"/>
      <c r="BOK82" s="52"/>
      <c r="BOL82" s="52"/>
      <c r="BOM82" s="52"/>
      <c r="BON82" s="52"/>
      <c r="BOO82" s="52"/>
      <c r="BOP82" s="52"/>
      <c r="BOQ82" s="52"/>
    </row>
    <row r="83" spans="1:1759" s="25" customFormat="1" ht="52.5" customHeight="1" x14ac:dyDescent="0.2">
      <c r="A83" s="7">
        <v>1517330</v>
      </c>
      <c r="B83" s="7">
        <v>7330</v>
      </c>
      <c r="C83" s="62" t="s">
        <v>11</v>
      </c>
      <c r="D83" s="19" t="s">
        <v>67</v>
      </c>
      <c r="E83" s="19"/>
      <c r="F83" s="12"/>
      <c r="G83" s="12"/>
      <c r="H83" s="9">
        <f>H84+H100</f>
        <v>37916996</v>
      </c>
      <c r="I83" s="9">
        <f>I84+I100</f>
        <v>-1597734</v>
      </c>
      <c r="J83" s="9">
        <f>J84+J100</f>
        <v>36319262</v>
      </c>
      <c r="K83" s="6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  <c r="IW83" s="52"/>
      <c r="IX83" s="52"/>
      <c r="IY83" s="52"/>
      <c r="IZ83" s="52"/>
      <c r="JA83" s="52"/>
      <c r="JB83" s="52"/>
      <c r="JC83" s="52"/>
      <c r="JD83" s="52"/>
      <c r="JE83" s="52"/>
      <c r="JF83" s="52"/>
      <c r="JG83" s="52"/>
      <c r="JH83" s="52"/>
      <c r="JI83" s="52"/>
      <c r="JJ83" s="52"/>
      <c r="JK83" s="52"/>
      <c r="JL83" s="52"/>
      <c r="JM83" s="52"/>
      <c r="JN83" s="52"/>
      <c r="JO83" s="52"/>
      <c r="JP83" s="52"/>
      <c r="JQ83" s="52"/>
      <c r="JR83" s="52"/>
      <c r="JS83" s="52"/>
      <c r="JT83" s="52"/>
      <c r="JU83" s="52"/>
      <c r="JV83" s="52"/>
      <c r="JW83" s="52"/>
      <c r="JX83" s="52"/>
      <c r="JY83" s="52"/>
      <c r="JZ83" s="52"/>
      <c r="KA83" s="52"/>
      <c r="KB83" s="52"/>
      <c r="KC83" s="52"/>
      <c r="KD83" s="52"/>
      <c r="KE83" s="52"/>
      <c r="KF83" s="52"/>
      <c r="KG83" s="52"/>
      <c r="KH83" s="52"/>
      <c r="KI83" s="52"/>
      <c r="KJ83" s="52"/>
      <c r="KK83" s="52"/>
      <c r="KL83" s="52"/>
      <c r="KM83" s="52"/>
      <c r="KN83" s="52"/>
      <c r="KO83" s="52"/>
      <c r="KP83" s="52"/>
      <c r="KQ83" s="52"/>
      <c r="KR83" s="52"/>
      <c r="KS83" s="52"/>
      <c r="KT83" s="52"/>
      <c r="KU83" s="52"/>
      <c r="KV83" s="52"/>
      <c r="KW83" s="52"/>
      <c r="KX83" s="52"/>
      <c r="KY83" s="52"/>
      <c r="KZ83" s="52"/>
      <c r="LA83" s="52"/>
      <c r="LB83" s="52"/>
      <c r="LC83" s="52"/>
      <c r="LD83" s="52"/>
      <c r="LE83" s="52"/>
      <c r="LF83" s="52"/>
      <c r="LG83" s="52"/>
      <c r="LH83" s="52"/>
      <c r="LI83" s="52"/>
      <c r="LJ83" s="52"/>
      <c r="LK83" s="52"/>
      <c r="LL83" s="52"/>
      <c r="LM83" s="52"/>
      <c r="LN83" s="52"/>
      <c r="LO83" s="52"/>
      <c r="LP83" s="52"/>
      <c r="LQ83" s="52"/>
      <c r="LR83" s="52"/>
      <c r="LS83" s="52"/>
      <c r="LT83" s="52"/>
      <c r="LU83" s="52"/>
      <c r="LV83" s="52"/>
      <c r="LW83" s="52"/>
      <c r="LX83" s="52"/>
      <c r="LY83" s="52"/>
      <c r="LZ83" s="52"/>
      <c r="MA83" s="52"/>
      <c r="MB83" s="52"/>
      <c r="MC83" s="52"/>
      <c r="MD83" s="52"/>
      <c r="ME83" s="52"/>
      <c r="MF83" s="52"/>
      <c r="MG83" s="52"/>
      <c r="MH83" s="52"/>
      <c r="MI83" s="52"/>
      <c r="MJ83" s="52"/>
      <c r="MK83" s="52"/>
      <c r="ML83" s="52"/>
      <c r="MM83" s="52"/>
      <c r="MN83" s="52"/>
      <c r="MO83" s="52"/>
      <c r="MP83" s="52"/>
      <c r="MQ83" s="52"/>
      <c r="MR83" s="52"/>
      <c r="MS83" s="52"/>
      <c r="MT83" s="52"/>
      <c r="MU83" s="52"/>
      <c r="MV83" s="52"/>
      <c r="MW83" s="52"/>
      <c r="MX83" s="52"/>
      <c r="MY83" s="52"/>
      <c r="MZ83" s="52"/>
      <c r="NA83" s="52"/>
      <c r="NB83" s="52"/>
      <c r="NC83" s="52"/>
      <c r="ND83" s="52"/>
      <c r="NE83" s="52"/>
      <c r="NF83" s="52"/>
      <c r="NG83" s="52"/>
      <c r="NH83" s="52"/>
      <c r="NI83" s="52"/>
      <c r="NJ83" s="52"/>
      <c r="NK83" s="52"/>
      <c r="NL83" s="52"/>
      <c r="NM83" s="52"/>
      <c r="NN83" s="52"/>
      <c r="NO83" s="52"/>
      <c r="NP83" s="52"/>
      <c r="NQ83" s="52"/>
      <c r="NR83" s="52"/>
      <c r="NS83" s="52"/>
      <c r="NT83" s="52"/>
      <c r="NU83" s="52"/>
      <c r="NV83" s="52"/>
      <c r="NW83" s="52"/>
      <c r="NX83" s="52"/>
      <c r="NY83" s="52"/>
      <c r="NZ83" s="52"/>
      <c r="OA83" s="52"/>
      <c r="OB83" s="52"/>
      <c r="OC83" s="52"/>
      <c r="OD83" s="52"/>
      <c r="OE83" s="52"/>
      <c r="OF83" s="52"/>
      <c r="OG83" s="52"/>
      <c r="OH83" s="52"/>
      <c r="OI83" s="52"/>
      <c r="OJ83" s="52"/>
      <c r="OK83" s="52"/>
      <c r="OL83" s="52"/>
      <c r="OM83" s="52"/>
      <c r="ON83" s="52"/>
      <c r="OO83" s="52"/>
      <c r="OP83" s="52"/>
      <c r="OQ83" s="52"/>
      <c r="OR83" s="52"/>
      <c r="OS83" s="52"/>
      <c r="OT83" s="52"/>
      <c r="OU83" s="52"/>
      <c r="OV83" s="52"/>
      <c r="OW83" s="52"/>
      <c r="OX83" s="52"/>
      <c r="OY83" s="52"/>
      <c r="OZ83" s="52"/>
      <c r="PA83" s="52"/>
      <c r="PB83" s="52"/>
      <c r="PC83" s="52"/>
      <c r="PD83" s="52"/>
      <c r="PE83" s="52"/>
      <c r="PF83" s="52"/>
      <c r="PG83" s="52"/>
      <c r="PH83" s="52"/>
      <c r="PI83" s="52"/>
      <c r="PJ83" s="52"/>
      <c r="PK83" s="52"/>
      <c r="PL83" s="52"/>
      <c r="PM83" s="52"/>
      <c r="PN83" s="52"/>
      <c r="PO83" s="52"/>
      <c r="PP83" s="52"/>
      <c r="PQ83" s="52"/>
      <c r="PR83" s="52"/>
      <c r="PS83" s="52"/>
      <c r="PT83" s="52"/>
      <c r="PU83" s="52"/>
      <c r="PV83" s="52"/>
      <c r="PW83" s="52"/>
      <c r="PX83" s="52"/>
      <c r="PY83" s="52"/>
      <c r="PZ83" s="52"/>
      <c r="QA83" s="52"/>
      <c r="QB83" s="52"/>
      <c r="QC83" s="52"/>
      <c r="QD83" s="52"/>
      <c r="QE83" s="52"/>
      <c r="QF83" s="52"/>
      <c r="QG83" s="52"/>
      <c r="QH83" s="52"/>
      <c r="QI83" s="52"/>
      <c r="QJ83" s="52"/>
      <c r="QK83" s="52"/>
      <c r="QL83" s="52"/>
      <c r="QM83" s="52"/>
      <c r="QN83" s="52"/>
      <c r="QO83" s="52"/>
      <c r="QP83" s="52"/>
      <c r="QQ83" s="52"/>
      <c r="QR83" s="52"/>
      <c r="QS83" s="52"/>
      <c r="QT83" s="52"/>
      <c r="QU83" s="52"/>
      <c r="QV83" s="52"/>
      <c r="QW83" s="52"/>
      <c r="QX83" s="52"/>
      <c r="QY83" s="52"/>
      <c r="QZ83" s="52"/>
      <c r="RA83" s="52"/>
      <c r="RB83" s="52"/>
      <c r="RC83" s="52"/>
      <c r="RD83" s="52"/>
      <c r="RE83" s="52"/>
      <c r="RF83" s="52"/>
      <c r="RG83" s="52"/>
      <c r="RH83" s="52"/>
      <c r="RI83" s="52"/>
      <c r="RJ83" s="52"/>
      <c r="RK83" s="52"/>
      <c r="RL83" s="52"/>
      <c r="RM83" s="52"/>
      <c r="RN83" s="52"/>
      <c r="RO83" s="52"/>
      <c r="RP83" s="52"/>
      <c r="RQ83" s="52"/>
      <c r="RR83" s="52"/>
      <c r="RS83" s="52"/>
      <c r="RT83" s="52"/>
      <c r="RU83" s="52"/>
      <c r="RV83" s="52"/>
      <c r="RW83" s="52"/>
      <c r="RX83" s="52"/>
      <c r="RY83" s="52"/>
      <c r="RZ83" s="52"/>
      <c r="SA83" s="52"/>
      <c r="SB83" s="52"/>
      <c r="SC83" s="52"/>
      <c r="SD83" s="52"/>
      <c r="SE83" s="52"/>
      <c r="SF83" s="52"/>
      <c r="SG83" s="52"/>
      <c r="SH83" s="52"/>
      <c r="SI83" s="52"/>
      <c r="SJ83" s="52"/>
      <c r="SK83" s="52"/>
      <c r="SL83" s="52"/>
      <c r="SM83" s="52"/>
      <c r="SN83" s="52"/>
      <c r="SO83" s="52"/>
      <c r="SP83" s="52"/>
      <c r="SQ83" s="52"/>
      <c r="SR83" s="52"/>
      <c r="SS83" s="52"/>
      <c r="ST83" s="52"/>
      <c r="SU83" s="52"/>
      <c r="SV83" s="52"/>
      <c r="SW83" s="52"/>
      <c r="SX83" s="52"/>
      <c r="SY83" s="52"/>
      <c r="SZ83" s="52"/>
      <c r="TA83" s="52"/>
      <c r="TB83" s="52"/>
      <c r="TC83" s="52"/>
      <c r="TD83" s="52"/>
      <c r="TE83" s="52"/>
      <c r="TF83" s="52"/>
      <c r="TG83" s="52"/>
      <c r="TH83" s="52"/>
      <c r="TI83" s="52"/>
      <c r="TJ83" s="52"/>
      <c r="TK83" s="52"/>
      <c r="TL83" s="52"/>
      <c r="TM83" s="52"/>
      <c r="TN83" s="52"/>
      <c r="TO83" s="52"/>
      <c r="TP83" s="52"/>
      <c r="TQ83" s="52"/>
      <c r="TR83" s="52"/>
      <c r="TS83" s="52"/>
      <c r="TT83" s="52"/>
      <c r="TU83" s="52"/>
      <c r="TV83" s="52"/>
      <c r="TW83" s="52"/>
      <c r="TX83" s="52"/>
      <c r="TY83" s="52"/>
      <c r="TZ83" s="52"/>
      <c r="UA83" s="52"/>
      <c r="UB83" s="52"/>
      <c r="UC83" s="52"/>
      <c r="UD83" s="52"/>
      <c r="UE83" s="52"/>
      <c r="UF83" s="52"/>
      <c r="UG83" s="52"/>
      <c r="UH83" s="52"/>
      <c r="UI83" s="52"/>
      <c r="UJ83" s="52"/>
      <c r="UK83" s="52"/>
      <c r="UL83" s="52"/>
      <c r="UM83" s="52"/>
      <c r="UN83" s="52"/>
      <c r="UO83" s="52"/>
      <c r="UP83" s="52"/>
      <c r="UQ83" s="52"/>
      <c r="UR83" s="52"/>
      <c r="US83" s="52"/>
      <c r="UT83" s="52"/>
      <c r="UU83" s="52"/>
      <c r="UV83" s="52"/>
      <c r="UW83" s="52"/>
      <c r="UX83" s="52"/>
      <c r="UY83" s="52"/>
      <c r="UZ83" s="52"/>
      <c r="VA83" s="52"/>
      <c r="VB83" s="52"/>
      <c r="VC83" s="52"/>
      <c r="VD83" s="52"/>
      <c r="VE83" s="52"/>
      <c r="VF83" s="52"/>
      <c r="VG83" s="52"/>
      <c r="VH83" s="52"/>
      <c r="VI83" s="52"/>
      <c r="VJ83" s="52"/>
      <c r="VK83" s="52"/>
      <c r="VL83" s="52"/>
      <c r="VM83" s="52"/>
      <c r="VN83" s="52"/>
      <c r="VO83" s="52"/>
      <c r="VP83" s="52"/>
      <c r="VQ83" s="52"/>
      <c r="VR83" s="52"/>
      <c r="VS83" s="52"/>
      <c r="VT83" s="52"/>
      <c r="VU83" s="52"/>
      <c r="VV83" s="52"/>
      <c r="VW83" s="52"/>
      <c r="VX83" s="52"/>
      <c r="VY83" s="52"/>
      <c r="VZ83" s="52"/>
      <c r="WA83" s="52"/>
      <c r="WB83" s="52"/>
      <c r="WC83" s="52"/>
      <c r="WD83" s="52"/>
      <c r="WE83" s="52"/>
      <c r="WF83" s="52"/>
      <c r="WG83" s="52"/>
      <c r="WH83" s="52"/>
      <c r="WI83" s="52"/>
      <c r="WJ83" s="52"/>
      <c r="WK83" s="52"/>
      <c r="WL83" s="52"/>
      <c r="WM83" s="52"/>
      <c r="WN83" s="52"/>
      <c r="WO83" s="52"/>
      <c r="WP83" s="52"/>
      <c r="WQ83" s="52"/>
      <c r="WR83" s="52"/>
      <c r="WS83" s="52"/>
      <c r="WT83" s="52"/>
      <c r="WU83" s="52"/>
      <c r="WV83" s="52"/>
      <c r="WW83" s="52"/>
      <c r="WX83" s="52"/>
      <c r="WY83" s="52"/>
      <c r="WZ83" s="52"/>
      <c r="XA83" s="52"/>
      <c r="XB83" s="52"/>
      <c r="XC83" s="52"/>
      <c r="XD83" s="52"/>
      <c r="XE83" s="52"/>
      <c r="XF83" s="52"/>
      <c r="XG83" s="52"/>
      <c r="XH83" s="52"/>
      <c r="XI83" s="52"/>
      <c r="XJ83" s="52"/>
      <c r="XK83" s="52"/>
      <c r="XL83" s="52"/>
      <c r="XM83" s="52"/>
      <c r="XN83" s="52"/>
      <c r="XO83" s="52"/>
      <c r="XP83" s="52"/>
      <c r="XQ83" s="52"/>
      <c r="XR83" s="52"/>
      <c r="XS83" s="52"/>
      <c r="XT83" s="52"/>
      <c r="XU83" s="52"/>
      <c r="XV83" s="52"/>
      <c r="XW83" s="52"/>
      <c r="XX83" s="52"/>
      <c r="XY83" s="52"/>
      <c r="XZ83" s="52"/>
      <c r="YA83" s="52"/>
      <c r="YB83" s="52"/>
      <c r="YC83" s="52"/>
      <c r="YD83" s="52"/>
      <c r="YE83" s="52"/>
      <c r="YF83" s="52"/>
      <c r="YG83" s="52"/>
      <c r="YH83" s="52"/>
      <c r="YI83" s="52"/>
      <c r="YJ83" s="52"/>
      <c r="YK83" s="52"/>
      <c r="YL83" s="52"/>
      <c r="YM83" s="52"/>
      <c r="YN83" s="52"/>
      <c r="YO83" s="52"/>
      <c r="YP83" s="52"/>
      <c r="YQ83" s="52"/>
      <c r="YR83" s="52"/>
      <c r="YS83" s="52"/>
      <c r="YT83" s="52"/>
      <c r="YU83" s="52"/>
      <c r="YV83" s="52"/>
      <c r="YW83" s="52"/>
      <c r="YX83" s="52"/>
      <c r="YY83" s="52"/>
      <c r="YZ83" s="52"/>
      <c r="ZA83" s="52"/>
      <c r="ZB83" s="52"/>
      <c r="ZC83" s="52"/>
      <c r="ZD83" s="52"/>
      <c r="ZE83" s="52"/>
      <c r="ZF83" s="52"/>
      <c r="ZG83" s="52"/>
      <c r="ZH83" s="52"/>
      <c r="ZI83" s="52"/>
      <c r="ZJ83" s="52"/>
      <c r="ZK83" s="52"/>
      <c r="ZL83" s="52"/>
      <c r="ZM83" s="52"/>
      <c r="ZN83" s="52"/>
      <c r="ZO83" s="52"/>
      <c r="ZP83" s="52"/>
      <c r="ZQ83" s="52"/>
      <c r="ZR83" s="52"/>
      <c r="ZS83" s="52"/>
      <c r="ZT83" s="52"/>
      <c r="ZU83" s="52"/>
      <c r="ZV83" s="52"/>
      <c r="ZW83" s="52"/>
      <c r="ZX83" s="52"/>
      <c r="ZY83" s="52"/>
      <c r="ZZ83" s="52"/>
      <c r="AAA83" s="52"/>
      <c r="AAB83" s="52"/>
      <c r="AAC83" s="52"/>
      <c r="AAD83" s="52"/>
      <c r="AAE83" s="52"/>
      <c r="AAF83" s="52"/>
      <c r="AAG83" s="52"/>
      <c r="AAH83" s="52"/>
      <c r="AAI83" s="52"/>
      <c r="AAJ83" s="52"/>
      <c r="AAK83" s="52"/>
      <c r="AAL83" s="52"/>
      <c r="AAM83" s="52"/>
      <c r="AAN83" s="52"/>
      <c r="AAO83" s="52"/>
      <c r="AAP83" s="52"/>
      <c r="AAQ83" s="52"/>
      <c r="AAR83" s="52"/>
      <c r="AAS83" s="52"/>
      <c r="AAT83" s="52"/>
      <c r="AAU83" s="52"/>
      <c r="AAV83" s="52"/>
      <c r="AAW83" s="52"/>
      <c r="AAX83" s="52"/>
      <c r="AAY83" s="52"/>
      <c r="AAZ83" s="52"/>
      <c r="ABA83" s="52"/>
      <c r="ABB83" s="52"/>
      <c r="ABC83" s="52"/>
      <c r="ABD83" s="52"/>
      <c r="ABE83" s="52"/>
      <c r="ABF83" s="52"/>
      <c r="ABG83" s="52"/>
      <c r="ABH83" s="52"/>
      <c r="ABI83" s="52"/>
      <c r="ABJ83" s="52"/>
      <c r="ABK83" s="52"/>
      <c r="ABL83" s="52"/>
      <c r="ABM83" s="52"/>
      <c r="ABN83" s="52"/>
      <c r="ABO83" s="52"/>
      <c r="ABP83" s="52"/>
      <c r="ABQ83" s="52"/>
      <c r="ABR83" s="52"/>
      <c r="ABS83" s="52"/>
      <c r="ABT83" s="52"/>
      <c r="ABU83" s="52"/>
      <c r="ABV83" s="52"/>
      <c r="ABW83" s="52"/>
      <c r="ABX83" s="52"/>
      <c r="ABY83" s="52"/>
      <c r="ABZ83" s="52"/>
      <c r="ACA83" s="52"/>
      <c r="ACB83" s="52"/>
      <c r="ACC83" s="52"/>
      <c r="ACD83" s="52"/>
      <c r="ACE83" s="52"/>
      <c r="ACF83" s="52"/>
      <c r="ACG83" s="52"/>
      <c r="ACH83" s="52"/>
      <c r="ACI83" s="52"/>
      <c r="ACJ83" s="52"/>
      <c r="ACK83" s="52"/>
      <c r="ACL83" s="52"/>
      <c r="ACM83" s="52"/>
      <c r="ACN83" s="52"/>
      <c r="ACO83" s="52"/>
      <c r="ACP83" s="52"/>
      <c r="ACQ83" s="52"/>
      <c r="ACR83" s="52"/>
      <c r="ACS83" s="52"/>
      <c r="ACT83" s="52"/>
      <c r="ACU83" s="52"/>
      <c r="ACV83" s="52"/>
      <c r="ACW83" s="52"/>
      <c r="ACX83" s="52"/>
      <c r="ACY83" s="52"/>
      <c r="ACZ83" s="52"/>
      <c r="ADA83" s="52"/>
      <c r="ADB83" s="52"/>
      <c r="ADC83" s="52"/>
      <c r="ADD83" s="52"/>
      <c r="ADE83" s="52"/>
      <c r="ADF83" s="52"/>
      <c r="ADG83" s="52"/>
      <c r="ADH83" s="52"/>
      <c r="ADI83" s="52"/>
      <c r="ADJ83" s="52"/>
      <c r="ADK83" s="52"/>
      <c r="ADL83" s="52"/>
      <c r="ADM83" s="52"/>
      <c r="ADN83" s="52"/>
      <c r="ADO83" s="52"/>
      <c r="ADP83" s="52"/>
      <c r="ADQ83" s="52"/>
      <c r="ADR83" s="52"/>
      <c r="ADS83" s="52"/>
      <c r="ADT83" s="52"/>
      <c r="ADU83" s="52"/>
      <c r="ADV83" s="52"/>
      <c r="ADW83" s="52"/>
      <c r="ADX83" s="52"/>
      <c r="ADY83" s="52"/>
      <c r="ADZ83" s="52"/>
      <c r="AEA83" s="52"/>
      <c r="AEB83" s="52"/>
      <c r="AEC83" s="52"/>
      <c r="AED83" s="52"/>
      <c r="AEE83" s="52"/>
      <c r="AEF83" s="52"/>
      <c r="AEG83" s="52"/>
      <c r="AEH83" s="52"/>
      <c r="AEI83" s="52"/>
      <c r="AEJ83" s="52"/>
      <c r="AEK83" s="52"/>
      <c r="AEL83" s="52"/>
      <c r="AEM83" s="52"/>
      <c r="AEN83" s="52"/>
      <c r="AEO83" s="52"/>
      <c r="AEP83" s="52"/>
      <c r="AEQ83" s="52"/>
      <c r="AER83" s="52"/>
      <c r="AES83" s="52"/>
      <c r="AET83" s="52"/>
      <c r="AEU83" s="52"/>
      <c r="AEV83" s="52"/>
      <c r="AEW83" s="52"/>
      <c r="AEX83" s="52"/>
      <c r="AEY83" s="52"/>
      <c r="AEZ83" s="52"/>
      <c r="AFA83" s="52"/>
      <c r="AFB83" s="52"/>
      <c r="AFC83" s="52"/>
      <c r="AFD83" s="52"/>
      <c r="AFE83" s="52"/>
      <c r="AFF83" s="52"/>
      <c r="AFG83" s="52"/>
      <c r="AFH83" s="52"/>
      <c r="AFI83" s="52"/>
      <c r="AFJ83" s="52"/>
      <c r="AFK83" s="52"/>
      <c r="AFL83" s="52"/>
      <c r="AFM83" s="52"/>
      <c r="AFN83" s="52"/>
      <c r="AFO83" s="52"/>
      <c r="AFP83" s="52"/>
      <c r="AFQ83" s="52"/>
      <c r="AFR83" s="52"/>
      <c r="AFS83" s="52"/>
      <c r="AFT83" s="52"/>
      <c r="AFU83" s="52"/>
      <c r="AFV83" s="52"/>
      <c r="AFW83" s="52"/>
      <c r="AFX83" s="52"/>
      <c r="AFY83" s="52"/>
      <c r="AFZ83" s="52"/>
      <c r="AGA83" s="52"/>
      <c r="AGB83" s="52"/>
      <c r="AGC83" s="52"/>
      <c r="AGD83" s="52"/>
      <c r="AGE83" s="52"/>
      <c r="AGF83" s="52"/>
      <c r="AGG83" s="52"/>
      <c r="AGH83" s="52"/>
      <c r="AGI83" s="52"/>
      <c r="AGJ83" s="52"/>
      <c r="AGK83" s="52"/>
      <c r="AGL83" s="52"/>
      <c r="AGM83" s="52"/>
      <c r="AGN83" s="52"/>
      <c r="AGO83" s="52"/>
      <c r="AGP83" s="52"/>
      <c r="AGQ83" s="52"/>
      <c r="AGR83" s="52"/>
      <c r="AGS83" s="52"/>
      <c r="AGT83" s="52"/>
      <c r="AGU83" s="52"/>
      <c r="AGV83" s="52"/>
      <c r="AGW83" s="52"/>
      <c r="AGX83" s="52"/>
      <c r="AGY83" s="52"/>
      <c r="AGZ83" s="52"/>
      <c r="AHA83" s="52"/>
      <c r="AHB83" s="52"/>
      <c r="AHC83" s="52"/>
      <c r="AHD83" s="52"/>
      <c r="AHE83" s="52"/>
      <c r="AHF83" s="52"/>
      <c r="AHG83" s="52"/>
      <c r="AHH83" s="52"/>
      <c r="AHI83" s="52"/>
      <c r="AHJ83" s="52"/>
      <c r="AHK83" s="52"/>
      <c r="AHL83" s="52"/>
      <c r="AHM83" s="52"/>
      <c r="AHN83" s="52"/>
      <c r="AHO83" s="52"/>
      <c r="AHP83" s="52"/>
      <c r="AHQ83" s="52"/>
      <c r="AHR83" s="52"/>
      <c r="AHS83" s="52"/>
      <c r="AHT83" s="52"/>
      <c r="AHU83" s="52"/>
      <c r="AHV83" s="52"/>
      <c r="AHW83" s="52"/>
      <c r="AHX83" s="52"/>
      <c r="AHY83" s="52"/>
      <c r="AHZ83" s="52"/>
      <c r="AIA83" s="52"/>
      <c r="AIB83" s="52"/>
      <c r="AIC83" s="52"/>
      <c r="AID83" s="52"/>
      <c r="AIE83" s="52"/>
      <c r="AIF83" s="52"/>
      <c r="AIG83" s="52"/>
      <c r="AIH83" s="52"/>
      <c r="AII83" s="52"/>
      <c r="AIJ83" s="52"/>
      <c r="AIK83" s="52"/>
      <c r="AIL83" s="52"/>
      <c r="AIM83" s="52"/>
      <c r="AIN83" s="52"/>
      <c r="AIO83" s="52"/>
      <c r="AIP83" s="52"/>
      <c r="AIQ83" s="52"/>
      <c r="AIR83" s="52"/>
      <c r="AIS83" s="52"/>
      <c r="AIT83" s="52"/>
      <c r="AIU83" s="52"/>
      <c r="AIV83" s="52"/>
      <c r="AIW83" s="52"/>
      <c r="AIX83" s="52"/>
      <c r="AIY83" s="52"/>
      <c r="AIZ83" s="52"/>
      <c r="AJA83" s="52"/>
      <c r="AJB83" s="52"/>
      <c r="AJC83" s="52"/>
      <c r="AJD83" s="52"/>
      <c r="AJE83" s="52"/>
      <c r="AJF83" s="52"/>
      <c r="AJG83" s="52"/>
      <c r="AJH83" s="52"/>
      <c r="AJI83" s="52"/>
      <c r="AJJ83" s="52"/>
      <c r="AJK83" s="52"/>
      <c r="AJL83" s="52"/>
      <c r="AJM83" s="52"/>
      <c r="AJN83" s="52"/>
      <c r="AJO83" s="52"/>
      <c r="AJP83" s="52"/>
      <c r="AJQ83" s="52"/>
      <c r="AJR83" s="52"/>
      <c r="AJS83" s="52"/>
      <c r="AJT83" s="52"/>
      <c r="AJU83" s="52"/>
      <c r="AJV83" s="52"/>
      <c r="AJW83" s="52"/>
      <c r="AJX83" s="52"/>
      <c r="AJY83" s="52"/>
      <c r="AJZ83" s="52"/>
      <c r="AKA83" s="52"/>
      <c r="AKB83" s="52"/>
      <c r="AKC83" s="52"/>
      <c r="AKD83" s="52"/>
      <c r="AKE83" s="52"/>
      <c r="AKF83" s="52"/>
      <c r="AKG83" s="52"/>
      <c r="AKH83" s="52"/>
      <c r="AKI83" s="52"/>
      <c r="AKJ83" s="52"/>
      <c r="AKK83" s="52"/>
      <c r="AKL83" s="52"/>
      <c r="AKM83" s="52"/>
      <c r="AKN83" s="52"/>
      <c r="AKO83" s="52"/>
      <c r="AKP83" s="52"/>
      <c r="AKQ83" s="52"/>
      <c r="AKR83" s="52"/>
      <c r="AKS83" s="52"/>
      <c r="AKT83" s="52"/>
      <c r="AKU83" s="52"/>
      <c r="AKV83" s="52"/>
      <c r="AKW83" s="52"/>
      <c r="AKX83" s="52"/>
      <c r="AKY83" s="52"/>
      <c r="AKZ83" s="52"/>
      <c r="ALA83" s="52"/>
      <c r="ALB83" s="52"/>
      <c r="ALC83" s="52"/>
      <c r="ALD83" s="52"/>
      <c r="ALE83" s="52"/>
      <c r="ALF83" s="52"/>
      <c r="ALG83" s="52"/>
      <c r="ALH83" s="52"/>
      <c r="ALI83" s="52"/>
      <c r="ALJ83" s="52"/>
      <c r="ALK83" s="52"/>
      <c r="ALL83" s="52"/>
      <c r="ALM83" s="52"/>
      <c r="ALN83" s="52"/>
      <c r="ALO83" s="52"/>
      <c r="ALP83" s="52"/>
      <c r="ALQ83" s="52"/>
      <c r="ALR83" s="52"/>
      <c r="ALS83" s="52"/>
      <c r="ALT83" s="52"/>
      <c r="ALU83" s="52"/>
      <c r="ALV83" s="52"/>
      <c r="ALW83" s="52"/>
      <c r="ALX83" s="52"/>
      <c r="ALY83" s="52"/>
      <c r="ALZ83" s="52"/>
      <c r="AMA83" s="52"/>
      <c r="AMB83" s="52"/>
      <c r="AMC83" s="52"/>
      <c r="AMD83" s="52"/>
      <c r="AME83" s="52"/>
      <c r="AMF83" s="52"/>
      <c r="AMG83" s="52"/>
      <c r="AMH83" s="52"/>
      <c r="AMI83" s="52"/>
      <c r="AMJ83" s="52"/>
      <c r="AMK83" s="52"/>
      <c r="AML83" s="52"/>
      <c r="AMM83" s="52"/>
      <c r="AMN83" s="52"/>
      <c r="AMO83" s="52"/>
      <c r="AMP83" s="52"/>
      <c r="AMQ83" s="52"/>
      <c r="AMR83" s="52"/>
      <c r="AMS83" s="52"/>
      <c r="AMT83" s="52"/>
      <c r="AMU83" s="52"/>
      <c r="AMV83" s="52"/>
      <c r="AMW83" s="52"/>
      <c r="AMX83" s="52"/>
      <c r="AMY83" s="52"/>
      <c r="AMZ83" s="52"/>
      <c r="ANA83" s="52"/>
      <c r="ANB83" s="52"/>
      <c r="ANC83" s="52"/>
      <c r="AND83" s="52"/>
      <c r="ANE83" s="52"/>
      <c r="ANF83" s="52"/>
      <c r="ANG83" s="52"/>
      <c r="ANH83" s="52"/>
      <c r="ANI83" s="52"/>
      <c r="ANJ83" s="52"/>
      <c r="ANK83" s="52"/>
      <c r="ANL83" s="52"/>
      <c r="ANM83" s="52"/>
      <c r="ANN83" s="52"/>
      <c r="ANO83" s="52"/>
      <c r="ANP83" s="52"/>
      <c r="ANQ83" s="52"/>
      <c r="ANR83" s="52"/>
      <c r="ANS83" s="52"/>
      <c r="ANT83" s="52"/>
      <c r="ANU83" s="52"/>
      <c r="ANV83" s="52"/>
      <c r="ANW83" s="52"/>
      <c r="ANX83" s="52"/>
      <c r="ANY83" s="52"/>
      <c r="ANZ83" s="52"/>
      <c r="AOA83" s="52"/>
      <c r="AOB83" s="52"/>
      <c r="AOC83" s="52"/>
      <c r="AOD83" s="52"/>
      <c r="AOE83" s="52"/>
      <c r="AOF83" s="52"/>
      <c r="AOG83" s="52"/>
      <c r="AOH83" s="52"/>
      <c r="AOI83" s="52"/>
      <c r="AOJ83" s="52"/>
      <c r="AOK83" s="52"/>
      <c r="AOL83" s="52"/>
      <c r="AOM83" s="52"/>
      <c r="AON83" s="52"/>
      <c r="AOO83" s="52"/>
      <c r="AOP83" s="52"/>
      <c r="AOQ83" s="52"/>
      <c r="AOR83" s="52"/>
      <c r="AOS83" s="52"/>
      <c r="AOT83" s="52"/>
      <c r="AOU83" s="52"/>
      <c r="AOV83" s="52"/>
      <c r="AOW83" s="52"/>
      <c r="AOX83" s="52"/>
      <c r="AOY83" s="52"/>
      <c r="AOZ83" s="52"/>
      <c r="APA83" s="52"/>
      <c r="APB83" s="52"/>
      <c r="APC83" s="52"/>
      <c r="APD83" s="52"/>
      <c r="APE83" s="52"/>
      <c r="APF83" s="52"/>
      <c r="APG83" s="52"/>
      <c r="APH83" s="52"/>
      <c r="API83" s="52"/>
      <c r="APJ83" s="52"/>
      <c r="APK83" s="52"/>
      <c r="APL83" s="52"/>
      <c r="APM83" s="52"/>
      <c r="APN83" s="52"/>
      <c r="APO83" s="52"/>
      <c r="APP83" s="52"/>
      <c r="APQ83" s="52"/>
      <c r="APR83" s="52"/>
      <c r="APS83" s="52"/>
      <c r="APT83" s="52"/>
      <c r="APU83" s="52"/>
      <c r="APV83" s="52"/>
      <c r="APW83" s="52"/>
      <c r="APX83" s="52"/>
      <c r="APY83" s="52"/>
      <c r="APZ83" s="52"/>
      <c r="AQA83" s="52"/>
      <c r="AQB83" s="52"/>
      <c r="AQC83" s="52"/>
      <c r="AQD83" s="52"/>
      <c r="AQE83" s="52"/>
      <c r="AQF83" s="52"/>
      <c r="AQG83" s="52"/>
      <c r="AQH83" s="52"/>
      <c r="AQI83" s="52"/>
      <c r="AQJ83" s="52"/>
      <c r="AQK83" s="52"/>
      <c r="AQL83" s="52"/>
      <c r="AQM83" s="52"/>
      <c r="AQN83" s="52"/>
      <c r="AQO83" s="52"/>
      <c r="AQP83" s="52"/>
      <c r="AQQ83" s="52"/>
      <c r="AQR83" s="52"/>
      <c r="AQS83" s="52"/>
      <c r="AQT83" s="52"/>
      <c r="AQU83" s="52"/>
      <c r="AQV83" s="52"/>
      <c r="AQW83" s="52"/>
      <c r="AQX83" s="52"/>
      <c r="AQY83" s="52"/>
      <c r="AQZ83" s="52"/>
      <c r="ARA83" s="52"/>
      <c r="ARB83" s="52"/>
      <c r="ARC83" s="52"/>
      <c r="ARD83" s="52"/>
      <c r="ARE83" s="52"/>
      <c r="ARF83" s="52"/>
      <c r="ARG83" s="52"/>
      <c r="ARH83" s="52"/>
      <c r="ARI83" s="52"/>
      <c r="ARJ83" s="52"/>
      <c r="ARK83" s="52"/>
      <c r="ARL83" s="52"/>
      <c r="ARM83" s="52"/>
      <c r="ARN83" s="52"/>
      <c r="ARO83" s="52"/>
      <c r="ARP83" s="52"/>
      <c r="ARQ83" s="52"/>
      <c r="ARR83" s="52"/>
      <c r="ARS83" s="52"/>
      <c r="ART83" s="52"/>
      <c r="ARU83" s="52"/>
      <c r="ARV83" s="52"/>
      <c r="ARW83" s="52"/>
      <c r="ARX83" s="52"/>
      <c r="ARY83" s="52"/>
      <c r="ARZ83" s="52"/>
      <c r="ASA83" s="52"/>
      <c r="ASB83" s="52"/>
      <c r="ASC83" s="52"/>
      <c r="ASD83" s="52"/>
      <c r="ASE83" s="52"/>
      <c r="ASF83" s="52"/>
      <c r="ASG83" s="52"/>
      <c r="ASH83" s="52"/>
      <c r="ASI83" s="52"/>
      <c r="ASJ83" s="52"/>
      <c r="ASK83" s="52"/>
      <c r="ASL83" s="52"/>
      <c r="ASM83" s="52"/>
      <c r="ASN83" s="52"/>
      <c r="ASO83" s="52"/>
      <c r="ASP83" s="52"/>
      <c r="ASQ83" s="52"/>
      <c r="ASR83" s="52"/>
      <c r="ASS83" s="52"/>
      <c r="AST83" s="52"/>
      <c r="ASU83" s="52"/>
      <c r="ASV83" s="52"/>
      <c r="ASW83" s="52"/>
      <c r="ASX83" s="52"/>
      <c r="ASY83" s="52"/>
      <c r="ASZ83" s="52"/>
      <c r="ATA83" s="52"/>
      <c r="ATB83" s="52"/>
      <c r="ATC83" s="52"/>
      <c r="ATD83" s="52"/>
      <c r="ATE83" s="52"/>
      <c r="ATF83" s="52"/>
      <c r="ATG83" s="52"/>
      <c r="ATH83" s="52"/>
      <c r="ATI83" s="52"/>
      <c r="ATJ83" s="52"/>
      <c r="ATK83" s="52"/>
      <c r="ATL83" s="52"/>
      <c r="ATM83" s="52"/>
      <c r="ATN83" s="52"/>
      <c r="ATO83" s="52"/>
      <c r="ATP83" s="52"/>
      <c r="ATQ83" s="52"/>
      <c r="ATR83" s="52"/>
      <c r="ATS83" s="52"/>
      <c r="ATT83" s="52"/>
      <c r="ATU83" s="52"/>
      <c r="ATV83" s="52"/>
      <c r="ATW83" s="52"/>
      <c r="ATX83" s="52"/>
      <c r="ATY83" s="52"/>
      <c r="ATZ83" s="52"/>
      <c r="AUA83" s="52"/>
      <c r="AUB83" s="52"/>
      <c r="AUC83" s="52"/>
      <c r="AUD83" s="52"/>
      <c r="AUE83" s="52"/>
      <c r="AUF83" s="52"/>
      <c r="AUG83" s="52"/>
      <c r="AUH83" s="52"/>
      <c r="AUI83" s="52"/>
      <c r="AUJ83" s="52"/>
      <c r="AUK83" s="52"/>
      <c r="AUL83" s="52"/>
      <c r="AUM83" s="52"/>
      <c r="AUN83" s="52"/>
      <c r="AUO83" s="52"/>
      <c r="AUP83" s="52"/>
      <c r="AUQ83" s="52"/>
      <c r="AUR83" s="52"/>
      <c r="AUS83" s="52"/>
      <c r="AUT83" s="52"/>
      <c r="AUU83" s="52"/>
      <c r="AUV83" s="52"/>
      <c r="AUW83" s="52"/>
      <c r="AUX83" s="52"/>
      <c r="AUY83" s="52"/>
      <c r="AUZ83" s="52"/>
      <c r="AVA83" s="52"/>
      <c r="AVB83" s="52"/>
      <c r="AVC83" s="52"/>
      <c r="AVD83" s="52"/>
      <c r="AVE83" s="52"/>
      <c r="AVF83" s="52"/>
      <c r="AVG83" s="52"/>
      <c r="AVH83" s="52"/>
      <c r="AVI83" s="52"/>
      <c r="AVJ83" s="52"/>
      <c r="AVK83" s="52"/>
      <c r="AVL83" s="52"/>
      <c r="AVM83" s="52"/>
      <c r="AVN83" s="52"/>
      <c r="AVO83" s="52"/>
      <c r="AVP83" s="52"/>
      <c r="AVQ83" s="52"/>
      <c r="AVR83" s="52"/>
      <c r="AVS83" s="52"/>
      <c r="AVT83" s="52"/>
      <c r="AVU83" s="52"/>
      <c r="AVV83" s="52"/>
      <c r="AVW83" s="52"/>
      <c r="AVX83" s="52"/>
      <c r="AVY83" s="52"/>
      <c r="AVZ83" s="52"/>
      <c r="AWA83" s="52"/>
      <c r="AWB83" s="52"/>
      <c r="AWC83" s="52"/>
      <c r="AWD83" s="52"/>
      <c r="AWE83" s="52"/>
      <c r="AWF83" s="52"/>
      <c r="AWG83" s="52"/>
      <c r="AWH83" s="52"/>
      <c r="AWI83" s="52"/>
      <c r="AWJ83" s="52"/>
      <c r="AWK83" s="52"/>
      <c r="AWL83" s="52"/>
      <c r="AWM83" s="52"/>
      <c r="AWN83" s="52"/>
      <c r="AWO83" s="52"/>
      <c r="AWP83" s="52"/>
      <c r="AWQ83" s="52"/>
      <c r="AWR83" s="52"/>
      <c r="AWS83" s="52"/>
      <c r="AWT83" s="52"/>
      <c r="AWU83" s="52"/>
      <c r="AWV83" s="52"/>
      <c r="AWW83" s="52"/>
      <c r="AWX83" s="52"/>
      <c r="AWY83" s="52"/>
      <c r="AWZ83" s="52"/>
      <c r="AXA83" s="52"/>
      <c r="AXB83" s="52"/>
      <c r="AXC83" s="52"/>
      <c r="AXD83" s="52"/>
      <c r="AXE83" s="52"/>
      <c r="AXF83" s="52"/>
      <c r="AXG83" s="52"/>
      <c r="AXH83" s="52"/>
      <c r="AXI83" s="52"/>
      <c r="AXJ83" s="52"/>
      <c r="AXK83" s="52"/>
      <c r="AXL83" s="52"/>
      <c r="AXM83" s="52"/>
      <c r="AXN83" s="52"/>
      <c r="AXO83" s="52"/>
      <c r="AXP83" s="52"/>
      <c r="AXQ83" s="52"/>
      <c r="AXR83" s="52"/>
      <c r="AXS83" s="52"/>
      <c r="AXT83" s="52"/>
      <c r="AXU83" s="52"/>
      <c r="AXV83" s="52"/>
      <c r="AXW83" s="52"/>
      <c r="AXX83" s="52"/>
      <c r="AXY83" s="52"/>
      <c r="AXZ83" s="52"/>
      <c r="AYA83" s="52"/>
      <c r="AYB83" s="52"/>
      <c r="AYC83" s="52"/>
      <c r="AYD83" s="52"/>
      <c r="AYE83" s="52"/>
      <c r="AYF83" s="52"/>
      <c r="AYG83" s="52"/>
      <c r="AYH83" s="52"/>
      <c r="AYI83" s="52"/>
      <c r="AYJ83" s="52"/>
      <c r="AYK83" s="52"/>
      <c r="AYL83" s="52"/>
      <c r="AYM83" s="52"/>
      <c r="AYN83" s="52"/>
      <c r="AYO83" s="52"/>
      <c r="AYP83" s="52"/>
      <c r="AYQ83" s="52"/>
      <c r="AYR83" s="52"/>
      <c r="AYS83" s="52"/>
      <c r="AYT83" s="52"/>
      <c r="AYU83" s="52"/>
      <c r="AYV83" s="52"/>
      <c r="AYW83" s="52"/>
      <c r="AYX83" s="52"/>
      <c r="AYY83" s="52"/>
      <c r="AYZ83" s="52"/>
      <c r="AZA83" s="52"/>
      <c r="AZB83" s="52"/>
      <c r="AZC83" s="52"/>
      <c r="AZD83" s="52"/>
      <c r="AZE83" s="52"/>
      <c r="AZF83" s="52"/>
      <c r="AZG83" s="52"/>
      <c r="AZH83" s="52"/>
      <c r="AZI83" s="52"/>
      <c r="AZJ83" s="52"/>
      <c r="AZK83" s="52"/>
      <c r="AZL83" s="52"/>
      <c r="AZM83" s="52"/>
      <c r="AZN83" s="52"/>
      <c r="AZO83" s="52"/>
      <c r="AZP83" s="52"/>
      <c r="AZQ83" s="52"/>
      <c r="AZR83" s="52"/>
      <c r="AZS83" s="52"/>
      <c r="AZT83" s="52"/>
      <c r="AZU83" s="52"/>
      <c r="AZV83" s="52"/>
      <c r="AZW83" s="52"/>
      <c r="AZX83" s="52"/>
      <c r="AZY83" s="52"/>
      <c r="AZZ83" s="52"/>
      <c r="BAA83" s="52"/>
      <c r="BAB83" s="52"/>
      <c r="BAC83" s="52"/>
      <c r="BAD83" s="52"/>
      <c r="BAE83" s="52"/>
      <c r="BAF83" s="52"/>
      <c r="BAG83" s="52"/>
      <c r="BAH83" s="52"/>
      <c r="BAI83" s="52"/>
      <c r="BAJ83" s="52"/>
      <c r="BAK83" s="52"/>
      <c r="BAL83" s="52"/>
      <c r="BAM83" s="52"/>
      <c r="BAN83" s="52"/>
      <c r="BAO83" s="52"/>
      <c r="BAP83" s="52"/>
      <c r="BAQ83" s="52"/>
      <c r="BAR83" s="52"/>
      <c r="BAS83" s="52"/>
      <c r="BAT83" s="52"/>
      <c r="BAU83" s="52"/>
      <c r="BAV83" s="52"/>
      <c r="BAW83" s="52"/>
      <c r="BAX83" s="52"/>
      <c r="BAY83" s="52"/>
      <c r="BAZ83" s="52"/>
      <c r="BBA83" s="52"/>
      <c r="BBB83" s="52"/>
      <c r="BBC83" s="52"/>
      <c r="BBD83" s="52"/>
      <c r="BBE83" s="52"/>
      <c r="BBF83" s="52"/>
      <c r="BBG83" s="52"/>
      <c r="BBH83" s="52"/>
      <c r="BBI83" s="52"/>
      <c r="BBJ83" s="52"/>
      <c r="BBK83" s="52"/>
      <c r="BBL83" s="52"/>
      <c r="BBM83" s="52"/>
      <c r="BBN83" s="52"/>
      <c r="BBO83" s="52"/>
      <c r="BBP83" s="52"/>
      <c r="BBQ83" s="52"/>
      <c r="BBR83" s="52"/>
      <c r="BBS83" s="52"/>
      <c r="BBT83" s="52"/>
      <c r="BBU83" s="52"/>
      <c r="BBV83" s="52"/>
      <c r="BBW83" s="52"/>
      <c r="BBX83" s="52"/>
      <c r="BBY83" s="52"/>
      <c r="BBZ83" s="52"/>
      <c r="BCA83" s="52"/>
      <c r="BCB83" s="52"/>
      <c r="BCC83" s="52"/>
      <c r="BCD83" s="52"/>
      <c r="BCE83" s="52"/>
      <c r="BCF83" s="52"/>
      <c r="BCG83" s="52"/>
      <c r="BCH83" s="52"/>
      <c r="BCI83" s="52"/>
      <c r="BCJ83" s="52"/>
      <c r="BCK83" s="52"/>
      <c r="BCL83" s="52"/>
      <c r="BCM83" s="52"/>
      <c r="BCN83" s="52"/>
      <c r="BCO83" s="52"/>
      <c r="BCP83" s="52"/>
      <c r="BCQ83" s="52"/>
      <c r="BCR83" s="52"/>
      <c r="BCS83" s="52"/>
      <c r="BCT83" s="52"/>
      <c r="BCU83" s="52"/>
      <c r="BCV83" s="52"/>
      <c r="BCW83" s="52"/>
      <c r="BCX83" s="52"/>
      <c r="BCY83" s="52"/>
      <c r="BCZ83" s="52"/>
      <c r="BDA83" s="52"/>
      <c r="BDB83" s="52"/>
      <c r="BDC83" s="52"/>
      <c r="BDD83" s="52"/>
      <c r="BDE83" s="52"/>
      <c r="BDF83" s="52"/>
      <c r="BDG83" s="52"/>
      <c r="BDH83" s="52"/>
      <c r="BDI83" s="52"/>
      <c r="BDJ83" s="52"/>
      <c r="BDK83" s="52"/>
      <c r="BDL83" s="52"/>
      <c r="BDM83" s="52"/>
      <c r="BDN83" s="52"/>
      <c r="BDO83" s="52"/>
      <c r="BDP83" s="52"/>
      <c r="BDQ83" s="52"/>
      <c r="BDR83" s="52"/>
      <c r="BDS83" s="52"/>
      <c r="BDT83" s="52"/>
      <c r="BDU83" s="52"/>
      <c r="BDV83" s="52"/>
      <c r="BDW83" s="52"/>
      <c r="BDX83" s="52"/>
      <c r="BDY83" s="52"/>
      <c r="BDZ83" s="52"/>
      <c r="BEA83" s="52"/>
      <c r="BEB83" s="52"/>
      <c r="BEC83" s="52"/>
      <c r="BED83" s="52"/>
      <c r="BEE83" s="52"/>
      <c r="BEF83" s="52"/>
      <c r="BEG83" s="52"/>
      <c r="BEH83" s="52"/>
      <c r="BEI83" s="52"/>
      <c r="BEJ83" s="52"/>
      <c r="BEK83" s="52"/>
      <c r="BEL83" s="52"/>
      <c r="BEM83" s="52"/>
      <c r="BEN83" s="52"/>
      <c r="BEO83" s="52"/>
      <c r="BEP83" s="52"/>
      <c r="BEQ83" s="52"/>
      <c r="BER83" s="52"/>
      <c r="BES83" s="52"/>
      <c r="BET83" s="52"/>
      <c r="BEU83" s="52"/>
      <c r="BEV83" s="52"/>
      <c r="BEW83" s="52"/>
      <c r="BEX83" s="52"/>
      <c r="BEY83" s="52"/>
      <c r="BEZ83" s="52"/>
      <c r="BFA83" s="52"/>
      <c r="BFB83" s="52"/>
      <c r="BFC83" s="52"/>
      <c r="BFD83" s="52"/>
      <c r="BFE83" s="52"/>
      <c r="BFF83" s="52"/>
      <c r="BFG83" s="52"/>
      <c r="BFH83" s="52"/>
      <c r="BFI83" s="52"/>
      <c r="BFJ83" s="52"/>
      <c r="BFK83" s="52"/>
      <c r="BFL83" s="52"/>
      <c r="BFM83" s="52"/>
      <c r="BFN83" s="52"/>
      <c r="BFO83" s="52"/>
      <c r="BFP83" s="52"/>
      <c r="BFQ83" s="52"/>
      <c r="BFR83" s="52"/>
      <c r="BFS83" s="52"/>
      <c r="BFT83" s="52"/>
      <c r="BFU83" s="52"/>
      <c r="BFV83" s="52"/>
      <c r="BFW83" s="52"/>
      <c r="BFX83" s="52"/>
      <c r="BFY83" s="52"/>
      <c r="BFZ83" s="52"/>
      <c r="BGA83" s="52"/>
      <c r="BGB83" s="52"/>
      <c r="BGC83" s="52"/>
      <c r="BGD83" s="52"/>
      <c r="BGE83" s="52"/>
      <c r="BGF83" s="52"/>
      <c r="BGG83" s="52"/>
      <c r="BGH83" s="52"/>
      <c r="BGI83" s="52"/>
      <c r="BGJ83" s="52"/>
      <c r="BGK83" s="52"/>
      <c r="BGL83" s="52"/>
      <c r="BGM83" s="52"/>
      <c r="BGN83" s="52"/>
      <c r="BGO83" s="52"/>
      <c r="BGP83" s="52"/>
      <c r="BGQ83" s="52"/>
      <c r="BGR83" s="52"/>
      <c r="BGS83" s="52"/>
      <c r="BGT83" s="52"/>
      <c r="BGU83" s="52"/>
      <c r="BGV83" s="52"/>
      <c r="BGW83" s="52"/>
      <c r="BGX83" s="52"/>
      <c r="BGY83" s="52"/>
      <c r="BGZ83" s="52"/>
      <c r="BHA83" s="52"/>
      <c r="BHB83" s="52"/>
      <c r="BHC83" s="52"/>
      <c r="BHD83" s="52"/>
      <c r="BHE83" s="52"/>
      <c r="BHF83" s="52"/>
      <c r="BHG83" s="52"/>
      <c r="BHH83" s="52"/>
      <c r="BHI83" s="52"/>
      <c r="BHJ83" s="52"/>
      <c r="BHK83" s="52"/>
      <c r="BHL83" s="52"/>
      <c r="BHM83" s="52"/>
      <c r="BHN83" s="52"/>
      <c r="BHO83" s="52"/>
      <c r="BHP83" s="52"/>
      <c r="BHQ83" s="52"/>
      <c r="BHR83" s="52"/>
      <c r="BHS83" s="52"/>
      <c r="BHT83" s="52"/>
      <c r="BHU83" s="52"/>
      <c r="BHV83" s="52"/>
      <c r="BHW83" s="52"/>
      <c r="BHX83" s="52"/>
      <c r="BHY83" s="52"/>
      <c r="BHZ83" s="52"/>
      <c r="BIA83" s="52"/>
      <c r="BIB83" s="52"/>
      <c r="BIC83" s="52"/>
      <c r="BID83" s="52"/>
      <c r="BIE83" s="52"/>
      <c r="BIF83" s="52"/>
      <c r="BIG83" s="52"/>
      <c r="BIH83" s="52"/>
      <c r="BII83" s="52"/>
      <c r="BIJ83" s="52"/>
      <c r="BIK83" s="52"/>
      <c r="BIL83" s="52"/>
      <c r="BIM83" s="52"/>
      <c r="BIN83" s="52"/>
      <c r="BIO83" s="52"/>
      <c r="BIP83" s="52"/>
      <c r="BIQ83" s="52"/>
      <c r="BIR83" s="52"/>
      <c r="BIS83" s="52"/>
      <c r="BIT83" s="52"/>
      <c r="BIU83" s="52"/>
      <c r="BIV83" s="52"/>
      <c r="BIW83" s="52"/>
      <c r="BIX83" s="52"/>
      <c r="BIY83" s="52"/>
      <c r="BIZ83" s="52"/>
      <c r="BJA83" s="52"/>
      <c r="BJB83" s="52"/>
      <c r="BJC83" s="52"/>
      <c r="BJD83" s="52"/>
      <c r="BJE83" s="52"/>
      <c r="BJF83" s="52"/>
      <c r="BJG83" s="52"/>
      <c r="BJH83" s="52"/>
      <c r="BJI83" s="52"/>
      <c r="BJJ83" s="52"/>
      <c r="BJK83" s="52"/>
      <c r="BJL83" s="52"/>
      <c r="BJM83" s="52"/>
      <c r="BJN83" s="52"/>
      <c r="BJO83" s="52"/>
      <c r="BJP83" s="52"/>
      <c r="BJQ83" s="52"/>
      <c r="BJR83" s="52"/>
      <c r="BJS83" s="52"/>
      <c r="BJT83" s="52"/>
      <c r="BJU83" s="52"/>
      <c r="BJV83" s="52"/>
      <c r="BJW83" s="52"/>
      <c r="BJX83" s="52"/>
      <c r="BJY83" s="52"/>
      <c r="BJZ83" s="52"/>
      <c r="BKA83" s="52"/>
      <c r="BKB83" s="52"/>
      <c r="BKC83" s="52"/>
      <c r="BKD83" s="52"/>
      <c r="BKE83" s="52"/>
      <c r="BKF83" s="52"/>
      <c r="BKG83" s="52"/>
      <c r="BKH83" s="52"/>
      <c r="BKI83" s="52"/>
      <c r="BKJ83" s="52"/>
      <c r="BKK83" s="52"/>
      <c r="BKL83" s="52"/>
      <c r="BKM83" s="52"/>
      <c r="BKN83" s="52"/>
      <c r="BKO83" s="52"/>
      <c r="BKP83" s="52"/>
      <c r="BKQ83" s="52"/>
      <c r="BKR83" s="52"/>
      <c r="BKS83" s="52"/>
      <c r="BKT83" s="52"/>
      <c r="BKU83" s="52"/>
      <c r="BKV83" s="52"/>
      <c r="BKW83" s="52"/>
      <c r="BKX83" s="52"/>
      <c r="BKY83" s="52"/>
      <c r="BKZ83" s="52"/>
      <c r="BLA83" s="52"/>
      <c r="BLB83" s="52"/>
      <c r="BLC83" s="52"/>
      <c r="BLD83" s="52"/>
      <c r="BLE83" s="52"/>
      <c r="BLF83" s="52"/>
      <c r="BLG83" s="52"/>
      <c r="BLH83" s="52"/>
      <c r="BLI83" s="52"/>
      <c r="BLJ83" s="52"/>
      <c r="BLK83" s="52"/>
      <c r="BLL83" s="52"/>
      <c r="BLM83" s="52"/>
      <c r="BLN83" s="52"/>
      <c r="BLO83" s="52"/>
      <c r="BLP83" s="52"/>
      <c r="BLQ83" s="52"/>
      <c r="BLR83" s="52"/>
      <c r="BLS83" s="52"/>
      <c r="BLT83" s="52"/>
      <c r="BLU83" s="52"/>
      <c r="BLV83" s="52"/>
      <c r="BLW83" s="52"/>
      <c r="BLX83" s="52"/>
      <c r="BLY83" s="52"/>
      <c r="BLZ83" s="52"/>
      <c r="BMA83" s="52"/>
      <c r="BMB83" s="52"/>
      <c r="BMC83" s="52"/>
      <c r="BMD83" s="52"/>
      <c r="BME83" s="52"/>
      <c r="BMF83" s="52"/>
      <c r="BMG83" s="52"/>
      <c r="BMH83" s="52"/>
      <c r="BMI83" s="52"/>
      <c r="BMJ83" s="52"/>
      <c r="BMK83" s="52"/>
      <c r="BML83" s="52"/>
      <c r="BMM83" s="52"/>
      <c r="BMN83" s="52"/>
      <c r="BMO83" s="52"/>
      <c r="BMP83" s="52"/>
      <c r="BMQ83" s="52"/>
      <c r="BMR83" s="52"/>
      <c r="BMS83" s="52"/>
      <c r="BMT83" s="52"/>
      <c r="BMU83" s="52"/>
      <c r="BMV83" s="52"/>
      <c r="BMW83" s="52"/>
      <c r="BMX83" s="52"/>
      <c r="BMY83" s="52"/>
      <c r="BMZ83" s="52"/>
      <c r="BNA83" s="52"/>
      <c r="BNB83" s="52"/>
      <c r="BNC83" s="52"/>
      <c r="BND83" s="52"/>
      <c r="BNE83" s="52"/>
      <c r="BNF83" s="52"/>
      <c r="BNG83" s="52"/>
      <c r="BNH83" s="52"/>
      <c r="BNI83" s="52"/>
      <c r="BNJ83" s="52"/>
      <c r="BNK83" s="52"/>
      <c r="BNL83" s="52"/>
      <c r="BNM83" s="52"/>
      <c r="BNN83" s="52"/>
      <c r="BNO83" s="52"/>
      <c r="BNP83" s="52"/>
      <c r="BNQ83" s="52"/>
      <c r="BNR83" s="52"/>
      <c r="BNS83" s="52"/>
      <c r="BNT83" s="52"/>
      <c r="BNU83" s="52"/>
      <c r="BNV83" s="52"/>
      <c r="BNW83" s="52"/>
      <c r="BNX83" s="52"/>
      <c r="BNY83" s="52"/>
      <c r="BNZ83" s="52"/>
      <c r="BOA83" s="52"/>
      <c r="BOB83" s="52"/>
      <c r="BOC83" s="52"/>
      <c r="BOD83" s="52"/>
      <c r="BOE83" s="52"/>
      <c r="BOF83" s="52"/>
      <c r="BOG83" s="52"/>
      <c r="BOH83" s="52"/>
      <c r="BOI83" s="52"/>
      <c r="BOJ83" s="52"/>
      <c r="BOK83" s="52"/>
      <c r="BOL83" s="52"/>
      <c r="BOM83" s="52"/>
      <c r="BON83" s="52"/>
      <c r="BOO83" s="52"/>
      <c r="BOP83" s="52"/>
      <c r="BOQ83" s="52"/>
    </row>
    <row r="84" spans="1:1759" s="25" customFormat="1" ht="19.350000000000001" customHeight="1" x14ac:dyDescent="0.2">
      <c r="A84" s="29"/>
      <c r="B84" s="29"/>
      <c r="C84" s="29"/>
      <c r="D84" s="7"/>
      <c r="E84" s="16" t="s">
        <v>12</v>
      </c>
      <c r="F84" s="30"/>
      <c r="G84" s="30"/>
      <c r="H84" s="9">
        <f>SUM(H85:H99)</f>
        <v>9705996</v>
      </c>
      <c r="I84" s="9">
        <f>SUM(I85:I99)</f>
        <v>-1200007</v>
      </c>
      <c r="J84" s="9">
        <f>SUM(J85:J99)</f>
        <v>8505989</v>
      </c>
      <c r="K84" s="29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  <c r="JB84" s="52"/>
      <c r="JC84" s="52"/>
      <c r="JD84" s="52"/>
      <c r="JE84" s="52"/>
      <c r="JF84" s="52"/>
      <c r="JG84" s="52"/>
      <c r="JH84" s="52"/>
      <c r="JI84" s="52"/>
      <c r="JJ84" s="52"/>
      <c r="JK84" s="52"/>
      <c r="JL84" s="52"/>
      <c r="JM84" s="52"/>
      <c r="JN84" s="52"/>
      <c r="JO84" s="52"/>
      <c r="JP84" s="52"/>
      <c r="JQ84" s="52"/>
      <c r="JR84" s="52"/>
      <c r="JS84" s="52"/>
      <c r="JT84" s="52"/>
      <c r="JU84" s="52"/>
      <c r="JV84" s="52"/>
      <c r="JW84" s="52"/>
      <c r="JX84" s="52"/>
      <c r="JY84" s="52"/>
      <c r="JZ84" s="52"/>
      <c r="KA84" s="52"/>
      <c r="KB84" s="52"/>
      <c r="KC84" s="52"/>
      <c r="KD84" s="52"/>
      <c r="KE84" s="52"/>
      <c r="KF84" s="52"/>
      <c r="KG84" s="52"/>
      <c r="KH84" s="52"/>
      <c r="KI84" s="52"/>
      <c r="KJ84" s="52"/>
      <c r="KK84" s="52"/>
      <c r="KL84" s="52"/>
      <c r="KM84" s="52"/>
      <c r="KN84" s="52"/>
      <c r="KO84" s="52"/>
      <c r="KP84" s="52"/>
      <c r="KQ84" s="52"/>
      <c r="KR84" s="52"/>
      <c r="KS84" s="52"/>
      <c r="KT84" s="52"/>
      <c r="KU84" s="52"/>
      <c r="KV84" s="52"/>
      <c r="KW84" s="52"/>
      <c r="KX84" s="52"/>
      <c r="KY84" s="52"/>
      <c r="KZ84" s="52"/>
      <c r="LA84" s="52"/>
      <c r="LB84" s="52"/>
      <c r="LC84" s="52"/>
      <c r="LD84" s="52"/>
      <c r="LE84" s="52"/>
      <c r="LF84" s="52"/>
      <c r="LG84" s="52"/>
      <c r="LH84" s="52"/>
      <c r="LI84" s="52"/>
      <c r="LJ84" s="52"/>
      <c r="LK84" s="52"/>
      <c r="LL84" s="52"/>
      <c r="LM84" s="52"/>
      <c r="LN84" s="52"/>
      <c r="LO84" s="52"/>
      <c r="LP84" s="52"/>
      <c r="LQ84" s="52"/>
      <c r="LR84" s="52"/>
      <c r="LS84" s="52"/>
      <c r="LT84" s="52"/>
      <c r="LU84" s="52"/>
      <c r="LV84" s="52"/>
      <c r="LW84" s="52"/>
      <c r="LX84" s="52"/>
      <c r="LY84" s="52"/>
      <c r="LZ84" s="52"/>
      <c r="MA84" s="52"/>
      <c r="MB84" s="52"/>
      <c r="MC84" s="52"/>
      <c r="MD84" s="52"/>
      <c r="ME84" s="52"/>
      <c r="MF84" s="52"/>
      <c r="MG84" s="52"/>
      <c r="MH84" s="52"/>
      <c r="MI84" s="52"/>
      <c r="MJ84" s="52"/>
      <c r="MK84" s="52"/>
      <c r="ML84" s="52"/>
      <c r="MM84" s="52"/>
      <c r="MN84" s="52"/>
      <c r="MO84" s="52"/>
      <c r="MP84" s="52"/>
      <c r="MQ84" s="52"/>
      <c r="MR84" s="52"/>
      <c r="MS84" s="52"/>
      <c r="MT84" s="52"/>
      <c r="MU84" s="52"/>
      <c r="MV84" s="52"/>
      <c r="MW84" s="52"/>
      <c r="MX84" s="52"/>
      <c r="MY84" s="52"/>
      <c r="MZ84" s="52"/>
      <c r="NA84" s="52"/>
      <c r="NB84" s="52"/>
      <c r="NC84" s="52"/>
      <c r="ND84" s="52"/>
      <c r="NE84" s="52"/>
      <c r="NF84" s="52"/>
      <c r="NG84" s="52"/>
      <c r="NH84" s="52"/>
      <c r="NI84" s="52"/>
      <c r="NJ84" s="52"/>
      <c r="NK84" s="52"/>
      <c r="NL84" s="52"/>
      <c r="NM84" s="52"/>
      <c r="NN84" s="52"/>
      <c r="NO84" s="52"/>
      <c r="NP84" s="52"/>
      <c r="NQ84" s="52"/>
      <c r="NR84" s="52"/>
      <c r="NS84" s="52"/>
      <c r="NT84" s="52"/>
      <c r="NU84" s="52"/>
      <c r="NV84" s="52"/>
      <c r="NW84" s="52"/>
      <c r="NX84" s="52"/>
      <c r="NY84" s="52"/>
      <c r="NZ84" s="52"/>
      <c r="OA84" s="52"/>
      <c r="OB84" s="52"/>
      <c r="OC84" s="52"/>
      <c r="OD84" s="52"/>
      <c r="OE84" s="52"/>
      <c r="OF84" s="52"/>
      <c r="OG84" s="52"/>
      <c r="OH84" s="52"/>
      <c r="OI84" s="52"/>
      <c r="OJ84" s="52"/>
      <c r="OK84" s="52"/>
      <c r="OL84" s="52"/>
      <c r="OM84" s="52"/>
      <c r="ON84" s="52"/>
      <c r="OO84" s="52"/>
      <c r="OP84" s="52"/>
      <c r="OQ84" s="52"/>
      <c r="OR84" s="52"/>
      <c r="OS84" s="52"/>
      <c r="OT84" s="52"/>
      <c r="OU84" s="52"/>
      <c r="OV84" s="52"/>
      <c r="OW84" s="52"/>
      <c r="OX84" s="52"/>
      <c r="OY84" s="52"/>
      <c r="OZ84" s="52"/>
      <c r="PA84" s="52"/>
      <c r="PB84" s="52"/>
      <c r="PC84" s="52"/>
      <c r="PD84" s="52"/>
      <c r="PE84" s="52"/>
      <c r="PF84" s="52"/>
      <c r="PG84" s="52"/>
      <c r="PH84" s="52"/>
      <c r="PI84" s="52"/>
      <c r="PJ84" s="52"/>
      <c r="PK84" s="52"/>
      <c r="PL84" s="52"/>
      <c r="PM84" s="52"/>
      <c r="PN84" s="52"/>
      <c r="PO84" s="52"/>
      <c r="PP84" s="52"/>
      <c r="PQ84" s="52"/>
      <c r="PR84" s="52"/>
      <c r="PS84" s="52"/>
      <c r="PT84" s="52"/>
      <c r="PU84" s="52"/>
      <c r="PV84" s="52"/>
      <c r="PW84" s="52"/>
      <c r="PX84" s="52"/>
      <c r="PY84" s="52"/>
      <c r="PZ84" s="52"/>
      <c r="QA84" s="52"/>
      <c r="QB84" s="52"/>
      <c r="QC84" s="52"/>
      <c r="QD84" s="52"/>
      <c r="QE84" s="52"/>
      <c r="QF84" s="52"/>
      <c r="QG84" s="52"/>
      <c r="QH84" s="52"/>
      <c r="QI84" s="52"/>
      <c r="QJ84" s="52"/>
      <c r="QK84" s="52"/>
      <c r="QL84" s="52"/>
      <c r="QM84" s="52"/>
      <c r="QN84" s="52"/>
      <c r="QO84" s="52"/>
      <c r="QP84" s="52"/>
      <c r="QQ84" s="52"/>
      <c r="QR84" s="52"/>
      <c r="QS84" s="52"/>
      <c r="QT84" s="52"/>
      <c r="QU84" s="52"/>
      <c r="QV84" s="52"/>
      <c r="QW84" s="52"/>
      <c r="QX84" s="52"/>
      <c r="QY84" s="52"/>
      <c r="QZ84" s="52"/>
      <c r="RA84" s="52"/>
      <c r="RB84" s="52"/>
      <c r="RC84" s="52"/>
      <c r="RD84" s="52"/>
      <c r="RE84" s="52"/>
      <c r="RF84" s="52"/>
      <c r="RG84" s="52"/>
      <c r="RH84" s="52"/>
      <c r="RI84" s="52"/>
      <c r="RJ84" s="52"/>
      <c r="RK84" s="52"/>
      <c r="RL84" s="52"/>
      <c r="RM84" s="52"/>
      <c r="RN84" s="52"/>
      <c r="RO84" s="52"/>
      <c r="RP84" s="52"/>
      <c r="RQ84" s="52"/>
      <c r="RR84" s="52"/>
      <c r="RS84" s="52"/>
      <c r="RT84" s="52"/>
      <c r="RU84" s="52"/>
      <c r="RV84" s="52"/>
      <c r="RW84" s="52"/>
      <c r="RX84" s="52"/>
      <c r="RY84" s="52"/>
      <c r="RZ84" s="52"/>
      <c r="SA84" s="52"/>
      <c r="SB84" s="52"/>
      <c r="SC84" s="52"/>
      <c r="SD84" s="52"/>
      <c r="SE84" s="52"/>
      <c r="SF84" s="52"/>
      <c r="SG84" s="52"/>
      <c r="SH84" s="52"/>
      <c r="SI84" s="52"/>
      <c r="SJ84" s="52"/>
      <c r="SK84" s="52"/>
      <c r="SL84" s="52"/>
      <c r="SM84" s="52"/>
      <c r="SN84" s="52"/>
      <c r="SO84" s="52"/>
      <c r="SP84" s="52"/>
      <c r="SQ84" s="52"/>
      <c r="SR84" s="52"/>
      <c r="SS84" s="52"/>
      <c r="ST84" s="52"/>
      <c r="SU84" s="52"/>
      <c r="SV84" s="52"/>
      <c r="SW84" s="52"/>
      <c r="SX84" s="52"/>
      <c r="SY84" s="52"/>
      <c r="SZ84" s="52"/>
      <c r="TA84" s="52"/>
      <c r="TB84" s="52"/>
      <c r="TC84" s="52"/>
      <c r="TD84" s="52"/>
      <c r="TE84" s="52"/>
      <c r="TF84" s="52"/>
      <c r="TG84" s="52"/>
      <c r="TH84" s="52"/>
      <c r="TI84" s="52"/>
      <c r="TJ84" s="52"/>
      <c r="TK84" s="52"/>
      <c r="TL84" s="52"/>
      <c r="TM84" s="52"/>
      <c r="TN84" s="52"/>
      <c r="TO84" s="52"/>
      <c r="TP84" s="52"/>
      <c r="TQ84" s="52"/>
      <c r="TR84" s="52"/>
      <c r="TS84" s="52"/>
      <c r="TT84" s="52"/>
      <c r="TU84" s="52"/>
      <c r="TV84" s="52"/>
      <c r="TW84" s="52"/>
      <c r="TX84" s="52"/>
      <c r="TY84" s="52"/>
      <c r="TZ84" s="52"/>
      <c r="UA84" s="52"/>
      <c r="UB84" s="52"/>
      <c r="UC84" s="52"/>
      <c r="UD84" s="52"/>
      <c r="UE84" s="52"/>
      <c r="UF84" s="52"/>
      <c r="UG84" s="52"/>
      <c r="UH84" s="52"/>
      <c r="UI84" s="52"/>
      <c r="UJ84" s="52"/>
      <c r="UK84" s="52"/>
      <c r="UL84" s="52"/>
      <c r="UM84" s="52"/>
      <c r="UN84" s="52"/>
      <c r="UO84" s="52"/>
      <c r="UP84" s="52"/>
      <c r="UQ84" s="52"/>
      <c r="UR84" s="52"/>
      <c r="US84" s="52"/>
      <c r="UT84" s="52"/>
      <c r="UU84" s="52"/>
      <c r="UV84" s="52"/>
      <c r="UW84" s="52"/>
      <c r="UX84" s="52"/>
      <c r="UY84" s="52"/>
      <c r="UZ84" s="52"/>
      <c r="VA84" s="52"/>
      <c r="VB84" s="52"/>
      <c r="VC84" s="52"/>
      <c r="VD84" s="52"/>
      <c r="VE84" s="52"/>
      <c r="VF84" s="52"/>
      <c r="VG84" s="52"/>
      <c r="VH84" s="52"/>
      <c r="VI84" s="52"/>
      <c r="VJ84" s="52"/>
      <c r="VK84" s="52"/>
      <c r="VL84" s="52"/>
      <c r="VM84" s="52"/>
      <c r="VN84" s="52"/>
      <c r="VO84" s="52"/>
      <c r="VP84" s="52"/>
      <c r="VQ84" s="52"/>
      <c r="VR84" s="52"/>
      <c r="VS84" s="52"/>
      <c r="VT84" s="52"/>
      <c r="VU84" s="52"/>
      <c r="VV84" s="52"/>
      <c r="VW84" s="52"/>
      <c r="VX84" s="52"/>
      <c r="VY84" s="52"/>
      <c r="VZ84" s="52"/>
      <c r="WA84" s="52"/>
      <c r="WB84" s="52"/>
      <c r="WC84" s="52"/>
      <c r="WD84" s="52"/>
      <c r="WE84" s="52"/>
      <c r="WF84" s="52"/>
      <c r="WG84" s="52"/>
      <c r="WH84" s="52"/>
      <c r="WI84" s="52"/>
      <c r="WJ84" s="52"/>
      <c r="WK84" s="52"/>
      <c r="WL84" s="52"/>
      <c r="WM84" s="52"/>
      <c r="WN84" s="52"/>
      <c r="WO84" s="52"/>
      <c r="WP84" s="52"/>
      <c r="WQ84" s="52"/>
      <c r="WR84" s="52"/>
      <c r="WS84" s="52"/>
      <c r="WT84" s="52"/>
      <c r="WU84" s="52"/>
      <c r="WV84" s="52"/>
      <c r="WW84" s="52"/>
      <c r="WX84" s="52"/>
      <c r="WY84" s="52"/>
      <c r="WZ84" s="52"/>
      <c r="XA84" s="52"/>
      <c r="XB84" s="52"/>
      <c r="XC84" s="52"/>
      <c r="XD84" s="52"/>
      <c r="XE84" s="52"/>
      <c r="XF84" s="52"/>
      <c r="XG84" s="52"/>
      <c r="XH84" s="52"/>
      <c r="XI84" s="52"/>
      <c r="XJ84" s="52"/>
      <c r="XK84" s="52"/>
      <c r="XL84" s="52"/>
      <c r="XM84" s="52"/>
      <c r="XN84" s="52"/>
      <c r="XO84" s="52"/>
      <c r="XP84" s="52"/>
      <c r="XQ84" s="52"/>
      <c r="XR84" s="52"/>
      <c r="XS84" s="52"/>
      <c r="XT84" s="52"/>
      <c r="XU84" s="52"/>
      <c r="XV84" s="52"/>
      <c r="XW84" s="52"/>
      <c r="XX84" s="52"/>
      <c r="XY84" s="52"/>
      <c r="XZ84" s="52"/>
      <c r="YA84" s="52"/>
      <c r="YB84" s="52"/>
      <c r="YC84" s="52"/>
      <c r="YD84" s="52"/>
      <c r="YE84" s="52"/>
      <c r="YF84" s="52"/>
      <c r="YG84" s="52"/>
      <c r="YH84" s="52"/>
      <c r="YI84" s="52"/>
      <c r="YJ84" s="52"/>
      <c r="YK84" s="52"/>
      <c r="YL84" s="52"/>
      <c r="YM84" s="52"/>
      <c r="YN84" s="52"/>
      <c r="YO84" s="52"/>
      <c r="YP84" s="52"/>
      <c r="YQ84" s="52"/>
      <c r="YR84" s="52"/>
      <c r="YS84" s="52"/>
      <c r="YT84" s="52"/>
      <c r="YU84" s="52"/>
      <c r="YV84" s="52"/>
      <c r="YW84" s="52"/>
      <c r="YX84" s="52"/>
      <c r="YY84" s="52"/>
      <c r="YZ84" s="52"/>
      <c r="ZA84" s="52"/>
      <c r="ZB84" s="52"/>
      <c r="ZC84" s="52"/>
      <c r="ZD84" s="52"/>
      <c r="ZE84" s="52"/>
      <c r="ZF84" s="52"/>
      <c r="ZG84" s="52"/>
      <c r="ZH84" s="52"/>
      <c r="ZI84" s="52"/>
      <c r="ZJ84" s="52"/>
      <c r="ZK84" s="52"/>
      <c r="ZL84" s="52"/>
      <c r="ZM84" s="52"/>
      <c r="ZN84" s="52"/>
      <c r="ZO84" s="52"/>
      <c r="ZP84" s="52"/>
      <c r="ZQ84" s="52"/>
      <c r="ZR84" s="52"/>
      <c r="ZS84" s="52"/>
      <c r="ZT84" s="52"/>
      <c r="ZU84" s="52"/>
      <c r="ZV84" s="52"/>
      <c r="ZW84" s="52"/>
      <c r="ZX84" s="52"/>
      <c r="ZY84" s="52"/>
      <c r="ZZ84" s="52"/>
      <c r="AAA84" s="52"/>
      <c r="AAB84" s="52"/>
      <c r="AAC84" s="52"/>
      <c r="AAD84" s="52"/>
      <c r="AAE84" s="52"/>
      <c r="AAF84" s="52"/>
      <c r="AAG84" s="52"/>
      <c r="AAH84" s="52"/>
      <c r="AAI84" s="52"/>
      <c r="AAJ84" s="52"/>
      <c r="AAK84" s="52"/>
      <c r="AAL84" s="52"/>
      <c r="AAM84" s="52"/>
      <c r="AAN84" s="52"/>
      <c r="AAO84" s="52"/>
      <c r="AAP84" s="52"/>
      <c r="AAQ84" s="52"/>
      <c r="AAR84" s="52"/>
      <c r="AAS84" s="52"/>
      <c r="AAT84" s="52"/>
      <c r="AAU84" s="52"/>
      <c r="AAV84" s="52"/>
      <c r="AAW84" s="52"/>
      <c r="AAX84" s="52"/>
      <c r="AAY84" s="52"/>
      <c r="AAZ84" s="52"/>
      <c r="ABA84" s="52"/>
      <c r="ABB84" s="52"/>
      <c r="ABC84" s="52"/>
      <c r="ABD84" s="52"/>
      <c r="ABE84" s="52"/>
      <c r="ABF84" s="52"/>
      <c r="ABG84" s="52"/>
      <c r="ABH84" s="52"/>
      <c r="ABI84" s="52"/>
      <c r="ABJ84" s="52"/>
      <c r="ABK84" s="52"/>
      <c r="ABL84" s="52"/>
      <c r="ABM84" s="52"/>
      <c r="ABN84" s="52"/>
      <c r="ABO84" s="52"/>
      <c r="ABP84" s="52"/>
      <c r="ABQ84" s="52"/>
      <c r="ABR84" s="52"/>
      <c r="ABS84" s="52"/>
      <c r="ABT84" s="52"/>
      <c r="ABU84" s="52"/>
      <c r="ABV84" s="52"/>
      <c r="ABW84" s="52"/>
      <c r="ABX84" s="52"/>
      <c r="ABY84" s="52"/>
      <c r="ABZ84" s="52"/>
      <c r="ACA84" s="52"/>
      <c r="ACB84" s="52"/>
      <c r="ACC84" s="52"/>
      <c r="ACD84" s="52"/>
      <c r="ACE84" s="52"/>
      <c r="ACF84" s="52"/>
      <c r="ACG84" s="52"/>
      <c r="ACH84" s="52"/>
      <c r="ACI84" s="52"/>
      <c r="ACJ84" s="52"/>
      <c r="ACK84" s="52"/>
      <c r="ACL84" s="52"/>
      <c r="ACM84" s="52"/>
      <c r="ACN84" s="52"/>
      <c r="ACO84" s="52"/>
      <c r="ACP84" s="52"/>
      <c r="ACQ84" s="52"/>
      <c r="ACR84" s="52"/>
      <c r="ACS84" s="52"/>
      <c r="ACT84" s="52"/>
      <c r="ACU84" s="52"/>
      <c r="ACV84" s="52"/>
      <c r="ACW84" s="52"/>
      <c r="ACX84" s="52"/>
      <c r="ACY84" s="52"/>
      <c r="ACZ84" s="52"/>
      <c r="ADA84" s="52"/>
      <c r="ADB84" s="52"/>
      <c r="ADC84" s="52"/>
      <c r="ADD84" s="52"/>
      <c r="ADE84" s="52"/>
      <c r="ADF84" s="52"/>
      <c r="ADG84" s="52"/>
      <c r="ADH84" s="52"/>
      <c r="ADI84" s="52"/>
      <c r="ADJ84" s="52"/>
      <c r="ADK84" s="52"/>
      <c r="ADL84" s="52"/>
      <c r="ADM84" s="52"/>
      <c r="ADN84" s="52"/>
      <c r="ADO84" s="52"/>
      <c r="ADP84" s="52"/>
      <c r="ADQ84" s="52"/>
      <c r="ADR84" s="52"/>
      <c r="ADS84" s="52"/>
      <c r="ADT84" s="52"/>
      <c r="ADU84" s="52"/>
      <c r="ADV84" s="52"/>
      <c r="ADW84" s="52"/>
      <c r="ADX84" s="52"/>
      <c r="ADY84" s="52"/>
      <c r="ADZ84" s="52"/>
      <c r="AEA84" s="52"/>
      <c r="AEB84" s="52"/>
      <c r="AEC84" s="52"/>
      <c r="AED84" s="52"/>
      <c r="AEE84" s="52"/>
      <c r="AEF84" s="52"/>
      <c r="AEG84" s="52"/>
      <c r="AEH84" s="52"/>
      <c r="AEI84" s="52"/>
      <c r="AEJ84" s="52"/>
      <c r="AEK84" s="52"/>
      <c r="AEL84" s="52"/>
      <c r="AEM84" s="52"/>
      <c r="AEN84" s="52"/>
      <c r="AEO84" s="52"/>
      <c r="AEP84" s="52"/>
      <c r="AEQ84" s="52"/>
      <c r="AER84" s="52"/>
      <c r="AES84" s="52"/>
      <c r="AET84" s="52"/>
      <c r="AEU84" s="52"/>
      <c r="AEV84" s="52"/>
      <c r="AEW84" s="52"/>
      <c r="AEX84" s="52"/>
      <c r="AEY84" s="52"/>
      <c r="AEZ84" s="52"/>
      <c r="AFA84" s="52"/>
      <c r="AFB84" s="52"/>
      <c r="AFC84" s="52"/>
      <c r="AFD84" s="52"/>
      <c r="AFE84" s="52"/>
      <c r="AFF84" s="52"/>
      <c r="AFG84" s="52"/>
      <c r="AFH84" s="52"/>
      <c r="AFI84" s="52"/>
      <c r="AFJ84" s="52"/>
      <c r="AFK84" s="52"/>
      <c r="AFL84" s="52"/>
      <c r="AFM84" s="52"/>
      <c r="AFN84" s="52"/>
      <c r="AFO84" s="52"/>
      <c r="AFP84" s="52"/>
      <c r="AFQ84" s="52"/>
      <c r="AFR84" s="52"/>
      <c r="AFS84" s="52"/>
      <c r="AFT84" s="52"/>
      <c r="AFU84" s="52"/>
      <c r="AFV84" s="52"/>
      <c r="AFW84" s="52"/>
      <c r="AFX84" s="52"/>
      <c r="AFY84" s="52"/>
      <c r="AFZ84" s="52"/>
      <c r="AGA84" s="52"/>
      <c r="AGB84" s="52"/>
      <c r="AGC84" s="52"/>
      <c r="AGD84" s="52"/>
      <c r="AGE84" s="52"/>
      <c r="AGF84" s="52"/>
      <c r="AGG84" s="52"/>
      <c r="AGH84" s="52"/>
      <c r="AGI84" s="52"/>
      <c r="AGJ84" s="52"/>
      <c r="AGK84" s="52"/>
      <c r="AGL84" s="52"/>
      <c r="AGM84" s="52"/>
      <c r="AGN84" s="52"/>
      <c r="AGO84" s="52"/>
      <c r="AGP84" s="52"/>
      <c r="AGQ84" s="52"/>
      <c r="AGR84" s="52"/>
      <c r="AGS84" s="52"/>
      <c r="AGT84" s="52"/>
      <c r="AGU84" s="52"/>
      <c r="AGV84" s="52"/>
      <c r="AGW84" s="52"/>
      <c r="AGX84" s="52"/>
      <c r="AGY84" s="52"/>
      <c r="AGZ84" s="52"/>
      <c r="AHA84" s="52"/>
      <c r="AHB84" s="52"/>
      <c r="AHC84" s="52"/>
      <c r="AHD84" s="52"/>
      <c r="AHE84" s="52"/>
      <c r="AHF84" s="52"/>
      <c r="AHG84" s="52"/>
      <c r="AHH84" s="52"/>
      <c r="AHI84" s="52"/>
      <c r="AHJ84" s="52"/>
      <c r="AHK84" s="52"/>
      <c r="AHL84" s="52"/>
      <c r="AHM84" s="52"/>
      <c r="AHN84" s="52"/>
      <c r="AHO84" s="52"/>
      <c r="AHP84" s="52"/>
      <c r="AHQ84" s="52"/>
      <c r="AHR84" s="52"/>
      <c r="AHS84" s="52"/>
      <c r="AHT84" s="52"/>
      <c r="AHU84" s="52"/>
      <c r="AHV84" s="52"/>
      <c r="AHW84" s="52"/>
      <c r="AHX84" s="52"/>
      <c r="AHY84" s="52"/>
      <c r="AHZ84" s="52"/>
      <c r="AIA84" s="52"/>
      <c r="AIB84" s="52"/>
      <c r="AIC84" s="52"/>
      <c r="AID84" s="52"/>
      <c r="AIE84" s="52"/>
      <c r="AIF84" s="52"/>
      <c r="AIG84" s="52"/>
      <c r="AIH84" s="52"/>
      <c r="AII84" s="52"/>
      <c r="AIJ84" s="52"/>
      <c r="AIK84" s="52"/>
      <c r="AIL84" s="52"/>
      <c r="AIM84" s="52"/>
      <c r="AIN84" s="52"/>
      <c r="AIO84" s="52"/>
      <c r="AIP84" s="52"/>
      <c r="AIQ84" s="52"/>
      <c r="AIR84" s="52"/>
      <c r="AIS84" s="52"/>
      <c r="AIT84" s="52"/>
      <c r="AIU84" s="52"/>
      <c r="AIV84" s="52"/>
      <c r="AIW84" s="52"/>
      <c r="AIX84" s="52"/>
      <c r="AIY84" s="52"/>
      <c r="AIZ84" s="52"/>
      <c r="AJA84" s="52"/>
      <c r="AJB84" s="52"/>
      <c r="AJC84" s="52"/>
      <c r="AJD84" s="52"/>
      <c r="AJE84" s="52"/>
      <c r="AJF84" s="52"/>
      <c r="AJG84" s="52"/>
      <c r="AJH84" s="52"/>
      <c r="AJI84" s="52"/>
      <c r="AJJ84" s="52"/>
      <c r="AJK84" s="52"/>
      <c r="AJL84" s="52"/>
      <c r="AJM84" s="52"/>
      <c r="AJN84" s="52"/>
      <c r="AJO84" s="52"/>
      <c r="AJP84" s="52"/>
      <c r="AJQ84" s="52"/>
      <c r="AJR84" s="52"/>
      <c r="AJS84" s="52"/>
      <c r="AJT84" s="52"/>
      <c r="AJU84" s="52"/>
      <c r="AJV84" s="52"/>
      <c r="AJW84" s="52"/>
      <c r="AJX84" s="52"/>
      <c r="AJY84" s="52"/>
      <c r="AJZ84" s="52"/>
      <c r="AKA84" s="52"/>
      <c r="AKB84" s="52"/>
      <c r="AKC84" s="52"/>
      <c r="AKD84" s="52"/>
      <c r="AKE84" s="52"/>
      <c r="AKF84" s="52"/>
      <c r="AKG84" s="52"/>
      <c r="AKH84" s="52"/>
      <c r="AKI84" s="52"/>
      <c r="AKJ84" s="52"/>
      <c r="AKK84" s="52"/>
      <c r="AKL84" s="52"/>
      <c r="AKM84" s="52"/>
      <c r="AKN84" s="52"/>
      <c r="AKO84" s="52"/>
      <c r="AKP84" s="52"/>
      <c r="AKQ84" s="52"/>
      <c r="AKR84" s="52"/>
      <c r="AKS84" s="52"/>
      <c r="AKT84" s="52"/>
      <c r="AKU84" s="52"/>
      <c r="AKV84" s="52"/>
      <c r="AKW84" s="52"/>
      <c r="AKX84" s="52"/>
      <c r="AKY84" s="52"/>
      <c r="AKZ84" s="52"/>
      <c r="ALA84" s="52"/>
      <c r="ALB84" s="52"/>
      <c r="ALC84" s="52"/>
      <c r="ALD84" s="52"/>
      <c r="ALE84" s="52"/>
      <c r="ALF84" s="52"/>
      <c r="ALG84" s="52"/>
      <c r="ALH84" s="52"/>
      <c r="ALI84" s="52"/>
      <c r="ALJ84" s="52"/>
      <c r="ALK84" s="52"/>
      <c r="ALL84" s="52"/>
      <c r="ALM84" s="52"/>
      <c r="ALN84" s="52"/>
      <c r="ALO84" s="52"/>
      <c r="ALP84" s="52"/>
      <c r="ALQ84" s="52"/>
      <c r="ALR84" s="52"/>
      <c r="ALS84" s="52"/>
      <c r="ALT84" s="52"/>
      <c r="ALU84" s="52"/>
      <c r="ALV84" s="52"/>
      <c r="ALW84" s="52"/>
      <c r="ALX84" s="52"/>
      <c r="ALY84" s="52"/>
      <c r="ALZ84" s="52"/>
      <c r="AMA84" s="52"/>
      <c r="AMB84" s="52"/>
      <c r="AMC84" s="52"/>
      <c r="AMD84" s="52"/>
      <c r="AME84" s="52"/>
      <c r="AMF84" s="52"/>
      <c r="AMG84" s="52"/>
      <c r="AMH84" s="52"/>
      <c r="AMI84" s="52"/>
      <c r="AMJ84" s="52"/>
      <c r="AMK84" s="52"/>
      <c r="AML84" s="52"/>
      <c r="AMM84" s="52"/>
      <c r="AMN84" s="52"/>
      <c r="AMO84" s="52"/>
      <c r="AMP84" s="52"/>
      <c r="AMQ84" s="52"/>
      <c r="AMR84" s="52"/>
      <c r="AMS84" s="52"/>
      <c r="AMT84" s="52"/>
      <c r="AMU84" s="52"/>
      <c r="AMV84" s="52"/>
      <c r="AMW84" s="52"/>
      <c r="AMX84" s="52"/>
      <c r="AMY84" s="52"/>
      <c r="AMZ84" s="52"/>
      <c r="ANA84" s="52"/>
      <c r="ANB84" s="52"/>
      <c r="ANC84" s="52"/>
      <c r="AND84" s="52"/>
      <c r="ANE84" s="52"/>
      <c r="ANF84" s="52"/>
      <c r="ANG84" s="52"/>
      <c r="ANH84" s="52"/>
      <c r="ANI84" s="52"/>
      <c r="ANJ84" s="52"/>
      <c r="ANK84" s="52"/>
      <c r="ANL84" s="52"/>
      <c r="ANM84" s="52"/>
      <c r="ANN84" s="52"/>
      <c r="ANO84" s="52"/>
      <c r="ANP84" s="52"/>
      <c r="ANQ84" s="52"/>
      <c r="ANR84" s="52"/>
      <c r="ANS84" s="52"/>
      <c r="ANT84" s="52"/>
      <c r="ANU84" s="52"/>
      <c r="ANV84" s="52"/>
      <c r="ANW84" s="52"/>
      <c r="ANX84" s="52"/>
      <c r="ANY84" s="52"/>
      <c r="ANZ84" s="52"/>
      <c r="AOA84" s="52"/>
      <c r="AOB84" s="52"/>
      <c r="AOC84" s="52"/>
      <c r="AOD84" s="52"/>
      <c r="AOE84" s="52"/>
      <c r="AOF84" s="52"/>
      <c r="AOG84" s="52"/>
      <c r="AOH84" s="52"/>
      <c r="AOI84" s="52"/>
      <c r="AOJ84" s="52"/>
      <c r="AOK84" s="52"/>
      <c r="AOL84" s="52"/>
      <c r="AOM84" s="52"/>
      <c r="AON84" s="52"/>
      <c r="AOO84" s="52"/>
      <c r="AOP84" s="52"/>
      <c r="AOQ84" s="52"/>
      <c r="AOR84" s="52"/>
      <c r="AOS84" s="52"/>
      <c r="AOT84" s="52"/>
      <c r="AOU84" s="52"/>
      <c r="AOV84" s="52"/>
      <c r="AOW84" s="52"/>
      <c r="AOX84" s="52"/>
      <c r="AOY84" s="52"/>
      <c r="AOZ84" s="52"/>
      <c r="APA84" s="52"/>
      <c r="APB84" s="52"/>
      <c r="APC84" s="52"/>
      <c r="APD84" s="52"/>
      <c r="APE84" s="52"/>
      <c r="APF84" s="52"/>
      <c r="APG84" s="52"/>
      <c r="APH84" s="52"/>
      <c r="API84" s="52"/>
      <c r="APJ84" s="52"/>
      <c r="APK84" s="52"/>
      <c r="APL84" s="52"/>
      <c r="APM84" s="52"/>
      <c r="APN84" s="52"/>
      <c r="APO84" s="52"/>
      <c r="APP84" s="52"/>
      <c r="APQ84" s="52"/>
      <c r="APR84" s="52"/>
      <c r="APS84" s="52"/>
      <c r="APT84" s="52"/>
      <c r="APU84" s="52"/>
      <c r="APV84" s="52"/>
      <c r="APW84" s="52"/>
      <c r="APX84" s="52"/>
      <c r="APY84" s="52"/>
      <c r="APZ84" s="52"/>
      <c r="AQA84" s="52"/>
      <c r="AQB84" s="52"/>
      <c r="AQC84" s="52"/>
      <c r="AQD84" s="52"/>
      <c r="AQE84" s="52"/>
      <c r="AQF84" s="52"/>
      <c r="AQG84" s="52"/>
      <c r="AQH84" s="52"/>
      <c r="AQI84" s="52"/>
      <c r="AQJ84" s="52"/>
      <c r="AQK84" s="52"/>
      <c r="AQL84" s="52"/>
      <c r="AQM84" s="52"/>
      <c r="AQN84" s="52"/>
      <c r="AQO84" s="52"/>
      <c r="AQP84" s="52"/>
      <c r="AQQ84" s="52"/>
      <c r="AQR84" s="52"/>
      <c r="AQS84" s="52"/>
      <c r="AQT84" s="52"/>
      <c r="AQU84" s="52"/>
      <c r="AQV84" s="52"/>
      <c r="AQW84" s="52"/>
      <c r="AQX84" s="52"/>
      <c r="AQY84" s="52"/>
      <c r="AQZ84" s="52"/>
      <c r="ARA84" s="52"/>
      <c r="ARB84" s="52"/>
      <c r="ARC84" s="52"/>
      <c r="ARD84" s="52"/>
      <c r="ARE84" s="52"/>
      <c r="ARF84" s="52"/>
      <c r="ARG84" s="52"/>
      <c r="ARH84" s="52"/>
      <c r="ARI84" s="52"/>
      <c r="ARJ84" s="52"/>
      <c r="ARK84" s="52"/>
      <c r="ARL84" s="52"/>
      <c r="ARM84" s="52"/>
      <c r="ARN84" s="52"/>
      <c r="ARO84" s="52"/>
      <c r="ARP84" s="52"/>
      <c r="ARQ84" s="52"/>
      <c r="ARR84" s="52"/>
      <c r="ARS84" s="52"/>
      <c r="ART84" s="52"/>
      <c r="ARU84" s="52"/>
      <c r="ARV84" s="52"/>
      <c r="ARW84" s="52"/>
      <c r="ARX84" s="52"/>
      <c r="ARY84" s="52"/>
      <c r="ARZ84" s="52"/>
      <c r="ASA84" s="52"/>
      <c r="ASB84" s="52"/>
      <c r="ASC84" s="52"/>
      <c r="ASD84" s="52"/>
      <c r="ASE84" s="52"/>
      <c r="ASF84" s="52"/>
      <c r="ASG84" s="52"/>
      <c r="ASH84" s="52"/>
      <c r="ASI84" s="52"/>
      <c r="ASJ84" s="52"/>
      <c r="ASK84" s="52"/>
      <c r="ASL84" s="52"/>
      <c r="ASM84" s="52"/>
      <c r="ASN84" s="52"/>
      <c r="ASO84" s="52"/>
      <c r="ASP84" s="52"/>
      <c r="ASQ84" s="52"/>
      <c r="ASR84" s="52"/>
      <c r="ASS84" s="52"/>
      <c r="AST84" s="52"/>
      <c r="ASU84" s="52"/>
      <c r="ASV84" s="52"/>
      <c r="ASW84" s="52"/>
      <c r="ASX84" s="52"/>
      <c r="ASY84" s="52"/>
      <c r="ASZ84" s="52"/>
      <c r="ATA84" s="52"/>
      <c r="ATB84" s="52"/>
      <c r="ATC84" s="52"/>
      <c r="ATD84" s="52"/>
      <c r="ATE84" s="52"/>
      <c r="ATF84" s="52"/>
      <c r="ATG84" s="52"/>
      <c r="ATH84" s="52"/>
      <c r="ATI84" s="52"/>
      <c r="ATJ84" s="52"/>
      <c r="ATK84" s="52"/>
      <c r="ATL84" s="52"/>
      <c r="ATM84" s="52"/>
      <c r="ATN84" s="52"/>
      <c r="ATO84" s="52"/>
      <c r="ATP84" s="52"/>
      <c r="ATQ84" s="52"/>
      <c r="ATR84" s="52"/>
      <c r="ATS84" s="52"/>
      <c r="ATT84" s="52"/>
      <c r="ATU84" s="52"/>
      <c r="ATV84" s="52"/>
      <c r="ATW84" s="52"/>
      <c r="ATX84" s="52"/>
      <c r="ATY84" s="52"/>
      <c r="ATZ84" s="52"/>
      <c r="AUA84" s="52"/>
      <c r="AUB84" s="52"/>
      <c r="AUC84" s="52"/>
      <c r="AUD84" s="52"/>
      <c r="AUE84" s="52"/>
      <c r="AUF84" s="52"/>
      <c r="AUG84" s="52"/>
      <c r="AUH84" s="52"/>
      <c r="AUI84" s="52"/>
      <c r="AUJ84" s="52"/>
      <c r="AUK84" s="52"/>
      <c r="AUL84" s="52"/>
      <c r="AUM84" s="52"/>
      <c r="AUN84" s="52"/>
      <c r="AUO84" s="52"/>
      <c r="AUP84" s="52"/>
      <c r="AUQ84" s="52"/>
      <c r="AUR84" s="52"/>
      <c r="AUS84" s="52"/>
      <c r="AUT84" s="52"/>
      <c r="AUU84" s="52"/>
      <c r="AUV84" s="52"/>
      <c r="AUW84" s="52"/>
      <c r="AUX84" s="52"/>
      <c r="AUY84" s="52"/>
      <c r="AUZ84" s="52"/>
      <c r="AVA84" s="52"/>
      <c r="AVB84" s="52"/>
      <c r="AVC84" s="52"/>
      <c r="AVD84" s="52"/>
      <c r="AVE84" s="52"/>
      <c r="AVF84" s="52"/>
      <c r="AVG84" s="52"/>
      <c r="AVH84" s="52"/>
      <c r="AVI84" s="52"/>
      <c r="AVJ84" s="52"/>
      <c r="AVK84" s="52"/>
      <c r="AVL84" s="52"/>
      <c r="AVM84" s="52"/>
      <c r="AVN84" s="52"/>
      <c r="AVO84" s="52"/>
      <c r="AVP84" s="52"/>
      <c r="AVQ84" s="52"/>
      <c r="AVR84" s="52"/>
      <c r="AVS84" s="52"/>
      <c r="AVT84" s="52"/>
      <c r="AVU84" s="52"/>
      <c r="AVV84" s="52"/>
      <c r="AVW84" s="52"/>
      <c r="AVX84" s="52"/>
      <c r="AVY84" s="52"/>
      <c r="AVZ84" s="52"/>
      <c r="AWA84" s="52"/>
      <c r="AWB84" s="52"/>
      <c r="AWC84" s="52"/>
      <c r="AWD84" s="52"/>
      <c r="AWE84" s="52"/>
      <c r="AWF84" s="52"/>
      <c r="AWG84" s="52"/>
      <c r="AWH84" s="52"/>
      <c r="AWI84" s="52"/>
      <c r="AWJ84" s="52"/>
      <c r="AWK84" s="52"/>
      <c r="AWL84" s="52"/>
      <c r="AWM84" s="52"/>
      <c r="AWN84" s="52"/>
      <c r="AWO84" s="52"/>
      <c r="AWP84" s="52"/>
      <c r="AWQ84" s="52"/>
      <c r="AWR84" s="52"/>
      <c r="AWS84" s="52"/>
      <c r="AWT84" s="52"/>
      <c r="AWU84" s="52"/>
      <c r="AWV84" s="52"/>
      <c r="AWW84" s="52"/>
      <c r="AWX84" s="52"/>
      <c r="AWY84" s="52"/>
      <c r="AWZ84" s="52"/>
      <c r="AXA84" s="52"/>
      <c r="AXB84" s="52"/>
      <c r="AXC84" s="52"/>
      <c r="AXD84" s="52"/>
      <c r="AXE84" s="52"/>
      <c r="AXF84" s="52"/>
      <c r="AXG84" s="52"/>
      <c r="AXH84" s="52"/>
      <c r="AXI84" s="52"/>
      <c r="AXJ84" s="52"/>
      <c r="AXK84" s="52"/>
      <c r="AXL84" s="52"/>
      <c r="AXM84" s="52"/>
      <c r="AXN84" s="52"/>
      <c r="AXO84" s="52"/>
      <c r="AXP84" s="52"/>
      <c r="AXQ84" s="52"/>
      <c r="AXR84" s="52"/>
      <c r="AXS84" s="52"/>
      <c r="AXT84" s="52"/>
      <c r="AXU84" s="52"/>
      <c r="AXV84" s="52"/>
      <c r="AXW84" s="52"/>
      <c r="AXX84" s="52"/>
      <c r="AXY84" s="52"/>
      <c r="AXZ84" s="52"/>
      <c r="AYA84" s="52"/>
      <c r="AYB84" s="52"/>
      <c r="AYC84" s="52"/>
      <c r="AYD84" s="52"/>
      <c r="AYE84" s="52"/>
      <c r="AYF84" s="52"/>
      <c r="AYG84" s="52"/>
      <c r="AYH84" s="52"/>
      <c r="AYI84" s="52"/>
      <c r="AYJ84" s="52"/>
      <c r="AYK84" s="52"/>
      <c r="AYL84" s="52"/>
      <c r="AYM84" s="52"/>
      <c r="AYN84" s="52"/>
      <c r="AYO84" s="52"/>
      <c r="AYP84" s="52"/>
      <c r="AYQ84" s="52"/>
      <c r="AYR84" s="52"/>
      <c r="AYS84" s="52"/>
      <c r="AYT84" s="52"/>
      <c r="AYU84" s="52"/>
      <c r="AYV84" s="52"/>
      <c r="AYW84" s="52"/>
      <c r="AYX84" s="52"/>
      <c r="AYY84" s="52"/>
      <c r="AYZ84" s="52"/>
      <c r="AZA84" s="52"/>
      <c r="AZB84" s="52"/>
      <c r="AZC84" s="52"/>
      <c r="AZD84" s="52"/>
      <c r="AZE84" s="52"/>
      <c r="AZF84" s="52"/>
      <c r="AZG84" s="52"/>
      <c r="AZH84" s="52"/>
      <c r="AZI84" s="52"/>
      <c r="AZJ84" s="52"/>
      <c r="AZK84" s="52"/>
      <c r="AZL84" s="52"/>
      <c r="AZM84" s="52"/>
      <c r="AZN84" s="52"/>
      <c r="AZO84" s="52"/>
      <c r="AZP84" s="52"/>
      <c r="AZQ84" s="52"/>
      <c r="AZR84" s="52"/>
      <c r="AZS84" s="52"/>
      <c r="AZT84" s="52"/>
      <c r="AZU84" s="52"/>
      <c r="AZV84" s="52"/>
      <c r="AZW84" s="52"/>
      <c r="AZX84" s="52"/>
      <c r="AZY84" s="52"/>
      <c r="AZZ84" s="52"/>
      <c r="BAA84" s="52"/>
      <c r="BAB84" s="52"/>
      <c r="BAC84" s="52"/>
      <c r="BAD84" s="52"/>
      <c r="BAE84" s="52"/>
      <c r="BAF84" s="52"/>
      <c r="BAG84" s="52"/>
      <c r="BAH84" s="52"/>
      <c r="BAI84" s="52"/>
      <c r="BAJ84" s="52"/>
      <c r="BAK84" s="52"/>
      <c r="BAL84" s="52"/>
      <c r="BAM84" s="52"/>
      <c r="BAN84" s="52"/>
      <c r="BAO84" s="52"/>
      <c r="BAP84" s="52"/>
      <c r="BAQ84" s="52"/>
      <c r="BAR84" s="52"/>
      <c r="BAS84" s="52"/>
      <c r="BAT84" s="52"/>
      <c r="BAU84" s="52"/>
      <c r="BAV84" s="52"/>
      <c r="BAW84" s="52"/>
      <c r="BAX84" s="52"/>
      <c r="BAY84" s="52"/>
      <c r="BAZ84" s="52"/>
      <c r="BBA84" s="52"/>
      <c r="BBB84" s="52"/>
      <c r="BBC84" s="52"/>
      <c r="BBD84" s="52"/>
      <c r="BBE84" s="52"/>
      <c r="BBF84" s="52"/>
      <c r="BBG84" s="52"/>
      <c r="BBH84" s="52"/>
      <c r="BBI84" s="52"/>
      <c r="BBJ84" s="52"/>
      <c r="BBK84" s="52"/>
      <c r="BBL84" s="52"/>
      <c r="BBM84" s="52"/>
      <c r="BBN84" s="52"/>
      <c r="BBO84" s="52"/>
      <c r="BBP84" s="52"/>
      <c r="BBQ84" s="52"/>
      <c r="BBR84" s="52"/>
      <c r="BBS84" s="52"/>
      <c r="BBT84" s="52"/>
      <c r="BBU84" s="52"/>
      <c r="BBV84" s="52"/>
      <c r="BBW84" s="52"/>
      <c r="BBX84" s="52"/>
      <c r="BBY84" s="52"/>
      <c r="BBZ84" s="52"/>
      <c r="BCA84" s="52"/>
      <c r="BCB84" s="52"/>
      <c r="BCC84" s="52"/>
      <c r="BCD84" s="52"/>
      <c r="BCE84" s="52"/>
      <c r="BCF84" s="52"/>
      <c r="BCG84" s="52"/>
      <c r="BCH84" s="52"/>
      <c r="BCI84" s="52"/>
      <c r="BCJ84" s="52"/>
      <c r="BCK84" s="52"/>
      <c r="BCL84" s="52"/>
      <c r="BCM84" s="52"/>
      <c r="BCN84" s="52"/>
      <c r="BCO84" s="52"/>
      <c r="BCP84" s="52"/>
      <c r="BCQ84" s="52"/>
      <c r="BCR84" s="52"/>
      <c r="BCS84" s="52"/>
      <c r="BCT84" s="52"/>
      <c r="BCU84" s="52"/>
      <c r="BCV84" s="52"/>
      <c r="BCW84" s="52"/>
      <c r="BCX84" s="52"/>
      <c r="BCY84" s="52"/>
      <c r="BCZ84" s="52"/>
      <c r="BDA84" s="52"/>
      <c r="BDB84" s="52"/>
      <c r="BDC84" s="52"/>
      <c r="BDD84" s="52"/>
      <c r="BDE84" s="52"/>
      <c r="BDF84" s="52"/>
      <c r="BDG84" s="52"/>
      <c r="BDH84" s="52"/>
      <c r="BDI84" s="52"/>
      <c r="BDJ84" s="52"/>
      <c r="BDK84" s="52"/>
      <c r="BDL84" s="52"/>
      <c r="BDM84" s="52"/>
      <c r="BDN84" s="52"/>
      <c r="BDO84" s="52"/>
      <c r="BDP84" s="52"/>
      <c r="BDQ84" s="52"/>
      <c r="BDR84" s="52"/>
      <c r="BDS84" s="52"/>
      <c r="BDT84" s="52"/>
      <c r="BDU84" s="52"/>
      <c r="BDV84" s="52"/>
      <c r="BDW84" s="52"/>
      <c r="BDX84" s="52"/>
      <c r="BDY84" s="52"/>
      <c r="BDZ84" s="52"/>
      <c r="BEA84" s="52"/>
      <c r="BEB84" s="52"/>
      <c r="BEC84" s="52"/>
      <c r="BED84" s="52"/>
      <c r="BEE84" s="52"/>
      <c r="BEF84" s="52"/>
      <c r="BEG84" s="52"/>
      <c r="BEH84" s="52"/>
      <c r="BEI84" s="52"/>
      <c r="BEJ84" s="52"/>
      <c r="BEK84" s="52"/>
      <c r="BEL84" s="52"/>
      <c r="BEM84" s="52"/>
      <c r="BEN84" s="52"/>
      <c r="BEO84" s="52"/>
      <c r="BEP84" s="52"/>
      <c r="BEQ84" s="52"/>
      <c r="BER84" s="52"/>
      <c r="BES84" s="52"/>
      <c r="BET84" s="52"/>
      <c r="BEU84" s="52"/>
      <c r="BEV84" s="52"/>
      <c r="BEW84" s="52"/>
      <c r="BEX84" s="52"/>
      <c r="BEY84" s="52"/>
      <c r="BEZ84" s="52"/>
      <c r="BFA84" s="52"/>
      <c r="BFB84" s="52"/>
      <c r="BFC84" s="52"/>
      <c r="BFD84" s="52"/>
      <c r="BFE84" s="52"/>
      <c r="BFF84" s="52"/>
      <c r="BFG84" s="52"/>
      <c r="BFH84" s="52"/>
      <c r="BFI84" s="52"/>
      <c r="BFJ84" s="52"/>
      <c r="BFK84" s="52"/>
      <c r="BFL84" s="52"/>
      <c r="BFM84" s="52"/>
      <c r="BFN84" s="52"/>
      <c r="BFO84" s="52"/>
      <c r="BFP84" s="52"/>
      <c r="BFQ84" s="52"/>
      <c r="BFR84" s="52"/>
      <c r="BFS84" s="52"/>
      <c r="BFT84" s="52"/>
      <c r="BFU84" s="52"/>
      <c r="BFV84" s="52"/>
      <c r="BFW84" s="52"/>
      <c r="BFX84" s="52"/>
      <c r="BFY84" s="52"/>
      <c r="BFZ84" s="52"/>
      <c r="BGA84" s="52"/>
      <c r="BGB84" s="52"/>
      <c r="BGC84" s="52"/>
      <c r="BGD84" s="52"/>
      <c r="BGE84" s="52"/>
      <c r="BGF84" s="52"/>
      <c r="BGG84" s="52"/>
      <c r="BGH84" s="52"/>
      <c r="BGI84" s="52"/>
      <c r="BGJ84" s="52"/>
      <c r="BGK84" s="52"/>
      <c r="BGL84" s="52"/>
      <c r="BGM84" s="52"/>
      <c r="BGN84" s="52"/>
      <c r="BGO84" s="52"/>
      <c r="BGP84" s="52"/>
      <c r="BGQ84" s="52"/>
      <c r="BGR84" s="52"/>
      <c r="BGS84" s="52"/>
      <c r="BGT84" s="52"/>
      <c r="BGU84" s="52"/>
      <c r="BGV84" s="52"/>
      <c r="BGW84" s="52"/>
      <c r="BGX84" s="52"/>
      <c r="BGY84" s="52"/>
      <c r="BGZ84" s="52"/>
      <c r="BHA84" s="52"/>
      <c r="BHB84" s="52"/>
      <c r="BHC84" s="52"/>
      <c r="BHD84" s="52"/>
      <c r="BHE84" s="52"/>
      <c r="BHF84" s="52"/>
      <c r="BHG84" s="52"/>
      <c r="BHH84" s="52"/>
      <c r="BHI84" s="52"/>
      <c r="BHJ84" s="52"/>
      <c r="BHK84" s="52"/>
      <c r="BHL84" s="52"/>
      <c r="BHM84" s="52"/>
      <c r="BHN84" s="52"/>
      <c r="BHO84" s="52"/>
      <c r="BHP84" s="52"/>
      <c r="BHQ84" s="52"/>
      <c r="BHR84" s="52"/>
      <c r="BHS84" s="52"/>
      <c r="BHT84" s="52"/>
      <c r="BHU84" s="52"/>
      <c r="BHV84" s="52"/>
      <c r="BHW84" s="52"/>
      <c r="BHX84" s="52"/>
      <c r="BHY84" s="52"/>
      <c r="BHZ84" s="52"/>
      <c r="BIA84" s="52"/>
      <c r="BIB84" s="52"/>
      <c r="BIC84" s="52"/>
      <c r="BID84" s="52"/>
      <c r="BIE84" s="52"/>
      <c r="BIF84" s="52"/>
      <c r="BIG84" s="52"/>
      <c r="BIH84" s="52"/>
      <c r="BII84" s="52"/>
      <c r="BIJ84" s="52"/>
      <c r="BIK84" s="52"/>
      <c r="BIL84" s="52"/>
      <c r="BIM84" s="52"/>
      <c r="BIN84" s="52"/>
      <c r="BIO84" s="52"/>
      <c r="BIP84" s="52"/>
      <c r="BIQ84" s="52"/>
      <c r="BIR84" s="52"/>
      <c r="BIS84" s="52"/>
      <c r="BIT84" s="52"/>
      <c r="BIU84" s="52"/>
      <c r="BIV84" s="52"/>
      <c r="BIW84" s="52"/>
      <c r="BIX84" s="52"/>
      <c r="BIY84" s="52"/>
      <c r="BIZ84" s="52"/>
      <c r="BJA84" s="52"/>
      <c r="BJB84" s="52"/>
      <c r="BJC84" s="52"/>
      <c r="BJD84" s="52"/>
      <c r="BJE84" s="52"/>
      <c r="BJF84" s="52"/>
      <c r="BJG84" s="52"/>
      <c r="BJH84" s="52"/>
      <c r="BJI84" s="52"/>
      <c r="BJJ84" s="52"/>
      <c r="BJK84" s="52"/>
      <c r="BJL84" s="52"/>
      <c r="BJM84" s="52"/>
      <c r="BJN84" s="52"/>
      <c r="BJO84" s="52"/>
      <c r="BJP84" s="52"/>
      <c r="BJQ84" s="52"/>
      <c r="BJR84" s="52"/>
      <c r="BJS84" s="52"/>
      <c r="BJT84" s="52"/>
      <c r="BJU84" s="52"/>
      <c r="BJV84" s="52"/>
      <c r="BJW84" s="52"/>
      <c r="BJX84" s="52"/>
      <c r="BJY84" s="52"/>
      <c r="BJZ84" s="52"/>
      <c r="BKA84" s="52"/>
      <c r="BKB84" s="52"/>
      <c r="BKC84" s="52"/>
      <c r="BKD84" s="52"/>
      <c r="BKE84" s="52"/>
      <c r="BKF84" s="52"/>
      <c r="BKG84" s="52"/>
      <c r="BKH84" s="52"/>
      <c r="BKI84" s="52"/>
      <c r="BKJ84" s="52"/>
      <c r="BKK84" s="52"/>
      <c r="BKL84" s="52"/>
      <c r="BKM84" s="52"/>
      <c r="BKN84" s="52"/>
      <c r="BKO84" s="52"/>
      <c r="BKP84" s="52"/>
      <c r="BKQ84" s="52"/>
      <c r="BKR84" s="52"/>
      <c r="BKS84" s="52"/>
      <c r="BKT84" s="52"/>
      <c r="BKU84" s="52"/>
      <c r="BKV84" s="52"/>
      <c r="BKW84" s="52"/>
      <c r="BKX84" s="52"/>
      <c r="BKY84" s="52"/>
      <c r="BKZ84" s="52"/>
      <c r="BLA84" s="52"/>
      <c r="BLB84" s="52"/>
      <c r="BLC84" s="52"/>
      <c r="BLD84" s="52"/>
      <c r="BLE84" s="52"/>
      <c r="BLF84" s="52"/>
      <c r="BLG84" s="52"/>
      <c r="BLH84" s="52"/>
      <c r="BLI84" s="52"/>
      <c r="BLJ84" s="52"/>
      <c r="BLK84" s="52"/>
      <c r="BLL84" s="52"/>
      <c r="BLM84" s="52"/>
      <c r="BLN84" s="52"/>
      <c r="BLO84" s="52"/>
      <c r="BLP84" s="52"/>
      <c r="BLQ84" s="52"/>
      <c r="BLR84" s="52"/>
      <c r="BLS84" s="52"/>
      <c r="BLT84" s="52"/>
      <c r="BLU84" s="52"/>
      <c r="BLV84" s="52"/>
      <c r="BLW84" s="52"/>
      <c r="BLX84" s="52"/>
      <c r="BLY84" s="52"/>
      <c r="BLZ84" s="52"/>
      <c r="BMA84" s="52"/>
      <c r="BMB84" s="52"/>
      <c r="BMC84" s="52"/>
      <c r="BMD84" s="52"/>
      <c r="BME84" s="52"/>
      <c r="BMF84" s="52"/>
      <c r="BMG84" s="52"/>
      <c r="BMH84" s="52"/>
      <c r="BMI84" s="52"/>
      <c r="BMJ84" s="52"/>
      <c r="BMK84" s="52"/>
      <c r="BML84" s="52"/>
      <c r="BMM84" s="52"/>
      <c r="BMN84" s="52"/>
      <c r="BMO84" s="52"/>
      <c r="BMP84" s="52"/>
      <c r="BMQ84" s="52"/>
      <c r="BMR84" s="52"/>
      <c r="BMS84" s="52"/>
      <c r="BMT84" s="52"/>
      <c r="BMU84" s="52"/>
      <c r="BMV84" s="52"/>
      <c r="BMW84" s="52"/>
      <c r="BMX84" s="52"/>
      <c r="BMY84" s="52"/>
      <c r="BMZ84" s="52"/>
      <c r="BNA84" s="52"/>
      <c r="BNB84" s="52"/>
      <c r="BNC84" s="52"/>
      <c r="BND84" s="52"/>
      <c r="BNE84" s="52"/>
      <c r="BNF84" s="52"/>
      <c r="BNG84" s="52"/>
      <c r="BNH84" s="52"/>
      <c r="BNI84" s="52"/>
      <c r="BNJ84" s="52"/>
      <c r="BNK84" s="52"/>
      <c r="BNL84" s="52"/>
      <c r="BNM84" s="52"/>
      <c r="BNN84" s="52"/>
      <c r="BNO84" s="52"/>
      <c r="BNP84" s="52"/>
      <c r="BNQ84" s="52"/>
      <c r="BNR84" s="52"/>
      <c r="BNS84" s="52"/>
      <c r="BNT84" s="52"/>
      <c r="BNU84" s="52"/>
      <c r="BNV84" s="52"/>
      <c r="BNW84" s="52"/>
      <c r="BNX84" s="52"/>
      <c r="BNY84" s="52"/>
      <c r="BNZ84" s="52"/>
      <c r="BOA84" s="52"/>
      <c r="BOB84" s="52"/>
      <c r="BOC84" s="52"/>
      <c r="BOD84" s="52"/>
      <c r="BOE84" s="52"/>
      <c r="BOF84" s="52"/>
      <c r="BOG84" s="52"/>
      <c r="BOH84" s="52"/>
      <c r="BOI84" s="52"/>
      <c r="BOJ84" s="52"/>
      <c r="BOK84" s="52"/>
      <c r="BOL84" s="52"/>
      <c r="BOM84" s="52"/>
      <c r="BON84" s="52"/>
      <c r="BOO84" s="52"/>
      <c r="BOP84" s="52"/>
      <c r="BOQ84" s="52"/>
    </row>
    <row r="85" spans="1:1759" s="25" customFormat="1" ht="37.35" customHeight="1" x14ac:dyDescent="0.2">
      <c r="A85" s="29"/>
      <c r="B85" s="29"/>
      <c r="C85" s="29"/>
      <c r="D85" s="6"/>
      <c r="E85" s="27" t="s">
        <v>21</v>
      </c>
      <c r="F85" s="12" t="s">
        <v>44</v>
      </c>
      <c r="G85" s="17">
        <v>28556946</v>
      </c>
      <c r="H85" s="12">
        <f>4000000+1000000</f>
        <v>5000000</v>
      </c>
      <c r="I85" s="12"/>
      <c r="J85" s="12">
        <f t="shared" ref="J85:J93" si="22">H85+I85</f>
        <v>5000000</v>
      </c>
      <c r="K85" s="18">
        <v>58</v>
      </c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  <c r="JB85" s="52"/>
      <c r="JC85" s="52"/>
      <c r="JD85" s="52"/>
      <c r="JE85" s="52"/>
      <c r="JF85" s="52"/>
      <c r="JG85" s="52"/>
      <c r="JH85" s="52"/>
      <c r="JI85" s="52"/>
      <c r="JJ85" s="52"/>
      <c r="JK85" s="52"/>
      <c r="JL85" s="52"/>
      <c r="JM85" s="52"/>
      <c r="JN85" s="52"/>
      <c r="JO85" s="52"/>
      <c r="JP85" s="52"/>
      <c r="JQ85" s="52"/>
      <c r="JR85" s="52"/>
      <c r="JS85" s="52"/>
      <c r="JT85" s="52"/>
      <c r="JU85" s="52"/>
      <c r="JV85" s="52"/>
      <c r="JW85" s="52"/>
      <c r="JX85" s="52"/>
      <c r="JY85" s="52"/>
      <c r="JZ85" s="52"/>
      <c r="KA85" s="52"/>
      <c r="KB85" s="52"/>
      <c r="KC85" s="52"/>
      <c r="KD85" s="52"/>
      <c r="KE85" s="52"/>
      <c r="KF85" s="52"/>
      <c r="KG85" s="52"/>
      <c r="KH85" s="52"/>
      <c r="KI85" s="52"/>
      <c r="KJ85" s="52"/>
      <c r="KK85" s="52"/>
      <c r="KL85" s="52"/>
      <c r="KM85" s="52"/>
      <c r="KN85" s="52"/>
      <c r="KO85" s="52"/>
      <c r="KP85" s="52"/>
      <c r="KQ85" s="52"/>
      <c r="KR85" s="52"/>
      <c r="KS85" s="52"/>
      <c r="KT85" s="52"/>
      <c r="KU85" s="52"/>
      <c r="KV85" s="52"/>
      <c r="KW85" s="52"/>
      <c r="KX85" s="52"/>
      <c r="KY85" s="52"/>
      <c r="KZ85" s="52"/>
      <c r="LA85" s="52"/>
      <c r="LB85" s="52"/>
      <c r="LC85" s="52"/>
      <c r="LD85" s="52"/>
      <c r="LE85" s="52"/>
      <c r="LF85" s="52"/>
      <c r="LG85" s="52"/>
      <c r="LH85" s="52"/>
      <c r="LI85" s="52"/>
      <c r="LJ85" s="52"/>
      <c r="LK85" s="52"/>
      <c r="LL85" s="52"/>
      <c r="LM85" s="52"/>
      <c r="LN85" s="52"/>
      <c r="LO85" s="52"/>
      <c r="LP85" s="52"/>
      <c r="LQ85" s="52"/>
      <c r="LR85" s="52"/>
      <c r="LS85" s="52"/>
      <c r="LT85" s="52"/>
      <c r="LU85" s="52"/>
      <c r="LV85" s="52"/>
      <c r="LW85" s="52"/>
      <c r="LX85" s="52"/>
      <c r="LY85" s="52"/>
      <c r="LZ85" s="52"/>
      <c r="MA85" s="52"/>
      <c r="MB85" s="52"/>
      <c r="MC85" s="52"/>
      <c r="MD85" s="52"/>
      <c r="ME85" s="52"/>
      <c r="MF85" s="52"/>
      <c r="MG85" s="52"/>
      <c r="MH85" s="52"/>
      <c r="MI85" s="52"/>
      <c r="MJ85" s="52"/>
      <c r="MK85" s="52"/>
      <c r="ML85" s="52"/>
      <c r="MM85" s="52"/>
      <c r="MN85" s="52"/>
      <c r="MO85" s="52"/>
      <c r="MP85" s="52"/>
      <c r="MQ85" s="52"/>
      <c r="MR85" s="52"/>
      <c r="MS85" s="52"/>
      <c r="MT85" s="52"/>
      <c r="MU85" s="52"/>
      <c r="MV85" s="52"/>
      <c r="MW85" s="52"/>
      <c r="MX85" s="52"/>
      <c r="MY85" s="52"/>
      <c r="MZ85" s="52"/>
      <c r="NA85" s="52"/>
      <c r="NB85" s="52"/>
      <c r="NC85" s="52"/>
      <c r="ND85" s="52"/>
      <c r="NE85" s="52"/>
      <c r="NF85" s="52"/>
      <c r="NG85" s="52"/>
      <c r="NH85" s="52"/>
      <c r="NI85" s="52"/>
      <c r="NJ85" s="52"/>
      <c r="NK85" s="52"/>
      <c r="NL85" s="52"/>
      <c r="NM85" s="52"/>
      <c r="NN85" s="52"/>
      <c r="NO85" s="52"/>
      <c r="NP85" s="52"/>
      <c r="NQ85" s="52"/>
      <c r="NR85" s="52"/>
      <c r="NS85" s="52"/>
      <c r="NT85" s="52"/>
      <c r="NU85" s="52"/>
      <c r="NV85" s="52"/>
      <c r="NW85" s="52"/>
      <c r="NX85" s="52"/>
      <c r="NY85" s="52"/>
      <c r="NZ85" s="52"/>
      <c r="OA85" s="52"/>
      <c r="OB85" s="52"/>
      <c r="OC85" s="52"/>
      <c r="OD85" s="52"/>
      <c r="OE85" s="52"/>
      <c r="OF85" s="52"/>
      <c r="OG85" s="52"/>
      <c r="OH85" s="52"/>
      <c r="OI85" s="52"/>
      <c r="OJ85" s="52"/>
      <c r="OK85" s="52"/>
      <c r="OL85" s="52"/>
      <c r="OM85" s="52"/>
      <c r="ON85" s="52"/>
      <c r="OO85" s="52"/>
      <c r="OP85" s="52"/>
      <c r="OQ85" s="52"/>
      <c r="OR85" s="52"/>
      <c r="OS85" s="52"/>
      <c r="OT85" s="52"/>
      <c r="OU85" s="52"/>
      <c r="OV85" s="52"/>
      <c r="OW85" s="52"/>
      <c r="OX85" s="52"/>
      <c r="OY85" s="52"/>
      <c r="OZ85" s="52"/>
      <c r="PA85" s="52"/>
      <c r="PB85" s="52"/>
      <c r="PC85" s="52"/>
      <c r="PD85" s="52"/>
      <c r="PE85" s="52"/>
      <c r="PF85" s="52"/>
      <c r="PG85" s="52"/>
      <c r="PH85" s="52"/>
      <c r="PI85" s="52"/>
      <c r="PJ85" s="52"/>
      <c r="PK85" s="52"/>
      <c r="PL85" s="52"/>
      <c r="PM85" s="52"/>
      <c r="PN85" s="52"/>
      <c r="PO85" s="52"/>
      <c r="PP85" s="52"/>
      <c r="PQ85" s="52"/>
      <c r="PR85" s="52"/>
      <c r="PS85" s="52"/>
      <c r="PT85" s="52"/>
      <c r="PU85" s="52"/>
      <c r="PV85" s="52"/>
      <c r="PW85" s="52"/>
      <c r="PX85" s="52"/>
      <c r="PY85" s="52"/>
      <c r="PZ85" s="52"/>
      <c r="QA85" s="52"/>
      <c r="QB85" s="52"/>
      <c r="QC85" s="52"/>
      <c r="QD85" s="52"/>
      <c r="QE85" s="52"/>
      <c r="QF85" s="52"/>
      <c r="QG85" s="52"/>
      <c r="QH85" s="52"/>
      <c r="QI85" s="52"/>
      <c r="QJ85" s="52"/>
      <c r="QK85" s="52"/>
      <c r="QL85" s="52"/>
      <c r="QM85" s="52"/>
      <c r="QN85" s="52"/>
      <c r="QO85" s="52"/>
      <c r="QP85" s="52"/>
      <c r="QQ85" s="52"/>
      <c r="QR85" s="52"/>
      <c r="QS85" s="52"/>
      <c r="QT85" s="52"/>
      <c r="QU85" s="52"/>
      <c r="QV85" s="52"/>
      <c r="QW85" s="52"/>
      <c r="QX85" s="52"/>
      <c r="QY85" s="52"/>
      <c r="QZ85" s="52"/>
      <c r="RA85" s="52"/>
      <c r="RB85" s="52"/>
      <c r="RC85" s="52"/>
      <c r="RD85" s="52"/>
      <c r="RE85" s="52"/>
      <c r="RF85" s="52"/>
      <c r="RG85" s="52"/>
      <c r="RH85" s="52"/>
      <c r="RI85" s="52"/>
      <c r="RJ85" s="52"/>
      <c r="RK85" s="52"/>
      <c r="RL85" s="52"/>
      <c r="RM85" s="52"/>
      <c r="RN85" s="52"/>
      <c r="RO85" s="52"/>
      <c r="RP85" s="52"/>
      <c r="RQ85" s="52"/>
      <c r="RR85" s="52"/>
      <c r="RS85" s="52"/>
      <c r="RT85" s="52"/>
      <c r="RU85" s="52"/>
      <c r="RV85" s="52"/>
      <c r="RW85" s="52"/>
      <c r="RX85" s="52"/>
      <c r="RY85" s="52"/>
      <c r="RZ85" s="52"/>
      <c r="SA85" s="52"/>
      <c r="SB85" s="52"/>
      <c r="SC85" s="52"/>
      <c r="SD85" s="52"/>
      <c r="SE85" s="52"/>
      <c r="SF85" s="52"/>
      <c r="SG85" s="52"/>
      <c r="SH85" s="52"/>
      <c r="SI85" s="52"/>
      <c r="SJ85" s="52"/>
      <c r="SK85" s="52"/>
      <c r="SL85" s="52"/>
      <c r="SM85" s="52"/>
      <c r="SN85" s="52"/>
      <c r="SO85" s="52"/>
      <c r="SP85" s="52"/>
      <c r="SQ85" s="52"/>
      <c r="SR85" s="52"/>
      <c r="SS85" s="52"/>
      <c r="ST85" s="52"/>
      <c r="SU85" s="52"/>
      <c r="SV85" s="52"/>
      <c r="SW85" s="52"/>
      <c r="SX85" s="52"/>
      <c r="SY85" s="52"/>
      <c r="SZ85" s="52"/>
      <c r="TA85" s="52"/>
      <c r="TB85" s="52"/>
      <c r="TC85" s="52"/>
      <c r="TD85" s="52"/>
      <c r="TE85" s="52"/>
      <c r="TF85" s="52"/>
      <c r="TG85" s="52"/>
      <c r="TH85" s="52"/>
      <c r="TI85" s="52"/>
      <c r="TJ85" s="52"/>
      <c r="TK85" s="52"/>
      <c r="TL85" s="52"/>
      <c r="TM85" s="52"/>
      <c r="TN85" s="52"/>
      <c r="TO85" s="52"/>
      <c r="TP85" s="52"/>
      <c r="TQ85" s="52"/>
      <c r="TR85" s="52"/>
      <c r="TS85" s="52"/>
      <c r="TT85" s="52"/>
      <c r="TU85" s="52"/>
      <c r="TV85" s="52"/>
      <c r="TW85" s="52"/>
      <c r="TX85" s="52"/>
      <c r="TY85" s="52"/>
      <c r="TZ85" s="52"/>
      <c r="UA85" s="52"/>
      <c r="UB85" s="52"/>
      <c r="UC85" s="52"/>
      <c r="UD85" s="52"/>
      <c r="UE85" s="52"/>
      <c r="UF85" s="52"/>
      <c r="UG85" s="52"/>
      <c r="UH85" s="52"/>
      <c r="UI85" s="52"/>
      <c r="UJ85" s="52"/>
      <c r="UK85" s="52"/>
      <c r="UL85" s="52"/>
      <c r="UM85" s="52"/>
      <c r="UN85" s="52"/>
      <c r="UO85" s="52"/>
      <c r="UP85" s="52"/>
      <c r="UQ85" s="52"/>
      <c r="UR85" s="52"/>
      <c r="US85" s="52"/>
      <c r="UT85" s="52"/>
      <c r="UU85" s="52"/>
      <c r="UV85" s="52"/>
      <c r="UW85" s="52"/>
      <c r="UX85" s="52"/>
      <c r="UY85" s="52"/>
      <c r="UZ85" s="52"/>
      <c r="VA85" s="52"/>
      <c r="VB85" s="52"/>
      <c r="VC85" s="52"/>
      <c r="VD85" s="52"/>
      <c r="VE85" s="52"/>
      <c r="VF85" s="52"/>
      <c r="VG85" s="52"/>
      <c r="VH85" s="52"/>
      <c r="VI85" s="52"/>
      <c r="VJ85" s="52"/>
      <c r="VK85" s="52"/>
      <c r="VL85" s="52"/>
      <c r="VM85" s="52"/>
      <c r="VN85" s="52"/>
      <c r="VO85" s="52"/>
      <c r="VP85" s="52"/>
      <c r="VQ85" s="52"/>
      <c r="VR85" s="52"/>
      <c r="VS85" s="52"/>
      <c r="VT85" s="52"/>
      <c r="VU85" s="52"/>
      <c r="VV85" s="52"/>
      <c r="VW85" s="52"/>
      <c r="VX85" s="52"/>
      <c r="VY85" s="52"/>
      <c r="VZ85" s="52"/>
      <c r="WA85" s="52"/>
      <c r="WB85" s="52"/>
      <c r="WC85" s="52"/>
      <c r="WD85" s="52"/>
      <c r="WE85" s="52"/>
      <c r="WF85" s="52"/>
      <c r="WG85" s="52"/>
      <c r="WH85" s="52"/>
      <c r="WI85" s="52"/>
      <c r="WJ85" s="52"/>
      <c r="WK85" s="52"/>
      <c r="WL85" s="52"/>
      <c r="WM85" s="52"/>
      <c r="WN85" s="52"/>
      <c r="WO85" s="52"/>
      <c r="WP85" s="52"/>
      <c r="WQ85" s="52"/>
      <c r="WR85" s="52"/>
      <c r="WS85" s="52"/>
      <c r="WT85" s="52"/>
      <c r="WU85" s="52"/>
      <c r="WV85" s="52"/>
      <c r="WW85" s="52"/>
      <c r="WX85" s="52"/>
      <c r="WY85" s="52"/>
      <c r="WZ85" s="52"/>
      <c r="XA85" s="52"/>
      <c r="XB85" s="52"/>
      <c r="XC85" s="52"/>
      <c r="XD85" s="52"/>
      <c r="XE85" s="52"/>
      <c r="XF85" s="52"/>
      <c r="XG85" s="52"/>
      <c r="XH85" s="52"/>
      <c r="XI85" s="52"/>
      <c r="XJ85" s="52"/>
      <c r="XK85" s="52"/>
      <c r="XL85" s="52"/>
      <c r="XM85" s="52"/>
      <c r="XN85" s="52"/>
      <c r="XO85" s="52"/>
      <c r="XP85" s="52"/>
      <c r="XQ85" s="52"/>
      <c r="XR85" s="52"/>
      <c r="XS85" s="52"/>
      <c r="XT85" s="52"/>
      <c r="XU85" s="52"/>
      <c r="XV85" s="52"/>
      <c r="XW85" s="52"/>
      <c r="XX85" s="52"/>
      <c r="XY85" s="52"/>
      <c r="XZ85" s="52"/>
      <c r="YA85" s="52"/>
      <c r="YB85" s="52"/>
      <c r="YC85" s="52"/>
      <c r="YD85" s="52"/>
      <c r="YE85" s="52"/>
      <c r="YF85" s="52"/>
      <c r="YG85" s="52"/>
      <c r="YH85" s="52"/>
      <c r="YI85" s="52"/>
      <c r="YJ85" s="52"/>
      <c r="YK85" s="52"/>
      <c r="YL85" s="52"/>
      <c r="YM85" s="52"/>
      <c r="YN85" s="52"/>
      <c r="YO85" s="52"/>
      <c r="YP85" s="52"/>
      <c r="YQ85" s="52"/>
      <c r="YR85" s="52"/>
      <c r="YS85" s="52"/>
      <c r="YT85" s="52"/>
      <c r="YU85" s="52"/>
      <c r="YV85" s="52"/>
      <c r="YW85" s="52"/>
      <c r="YX85" s="52"/>
      <c r="YY85" s="52"/>
      <c r="YZ85" s="52"/>
      <c r="ZA85" s="52"/>
      <c r="ZB85" s="52"/>
      <c r="ZC85" s="52"/>
      <c r="ZD85" s="52"/>
      <c r="ZE85" s="52"/>
      <c r="ZF85" s="52"/>
      <c r="ZG85" s="52"/>
      <c r="ZH85" s="52"/>
      <c r="ZI85" s="52"/>
      <c r="ZJ85" s="52"/>
      <c r="ZK85" s="52"/>
      <c r="ZL85" s="52"/>
      <c r="ZM85" s="52"/>
      <c r="ZN85" s="52"/>
      <c r="ZO85" s="52"/>
      <c r="ZP85" s="52"/>
      <c r="ZQ85" s="52"/>
      <c r="ZR85" s="52"/>
      <c r="ZS85" s="52"/>
      <c r="ZT85" s="52"/>
      <c r="ZU85" s="52"/>
      <c r="ZV85" s="52"/>
      <c r="ZW85" s="52"/>
      <c r="ZX85" s="52"/>
      <c r="ZY85" s="52"/>
      <c r="ZZ85" s="52"/>
      <c r="AAA85" s="52"/>
      <c r="AAB85" s="52"/>
      <c r="AAC85" s="52"/>
      <c r="AAD85" s="52"/>
      <c r="AAE85" s="52"/>
      <c r="AAF85" s="52"/>
      <c r="AAG85" s="52"/>
      <c r="AAH85" s="52"/>
      <c r="AAI85" s="52"/>
      <c r="AAJ85" s="52"/>
      <c r="AAK85" s="52"/>
      <c r="AAL85" s="52"/>
      <c r="AAM85" s="52"/>
      <c r="AAN85" s="52"/>
      <c r="AAO85" s="52"/>
      <c r="AAP85" s="52"/>
      <c r="AAQ85" s="52"/>
      <c r="AAR85" s="52"/>
      <c r="AAS85" s="52"/>
      <c r="AAT85" s="52"/>
      <c r="AAU85" s="52"/>
      <c r="AAV85" s="52"/>
      <c r="AAW85" s="52"/>
      <c r="AAX85" s="52"/>
      <c r="AAY85" s="52"/>
      <c r="AAZ85" s="52"/>
      <c r="ABA85" s="52"/>
      <c r="ABB85" s="52"/>
      <c r="ABC85" s="52"/>
      <c r="ABD85" s="52"/>
      <c r="ABE85" s="52"/>
      <c r="ABF85" s="52"/>
      <c r="ABG85" s="52"/>
      <c r="ABH85" s="52"/>
      <c r="ABI85" s="52"/>
      <c r="ABJ85" s="52"/>
      <c r="ABK85" s="52"/>
      <c r="ABL85" s="52"/>
      <c r="ABM85" s="52"/>
      <c r="ABN85" s="52"/>
      <c r="ABO85" s="52"/>
      <c r="ABP85" s="52"/>
      <c r="ABQ85" s="52"/>
      <c r="ABR85" s="52"/>
      <c r="ABS85" s="52"/>
      <c r="ABT85" s="52"/>
      <c r="ABU85" s="52"/>
      <c r="ABV85" s="52"/>
      <c r="ABW85" s="52"/>
      <c r="ABX85" s="52"/>
      <c r="ABY85" s="52"/>
      <c r="ABZ85" s="52"/>
      <c r="ACA85" s="52"/>
      <c r="ACB85" s="52"/>
      <c r="ACC85" s="52"/>
      <c r="ACD85" s="52"/>
      <c r="ACE85" s="52"/>
      <c r="ACF85" s="52"/>
      <c r="ACG85" s="52"/>
      <c r="ACH85" s="52"/>
      <c r="ACI85" s="52"/>
      <c r="ACJ85" s="52"/>
      <c r="ACK85" s="52"/>
      <c r="ACL85" s="52"/>
      <c r="ACM85" s="52"/>
      <c r="ACN85" s="52"/>
      <c r="ACO85" s="52"/>
      <c r="ACP85" s="52"/>
      <c r="ACQ85" s="52"/>
      <c r="ACR85" s="52"/>
      <c r="ACS85" s="52"/>
      <c r="ACT85" s="52"/>
      <c r="ACU85" s="52"/>
      <c r="ACV85" s="52"/>
      <c r="ACW85" s="52"/>
      <c r="ACX85" s="52"/>
      <c r="ACY85" s="52"/>
      <c r="ACZ85" s="52"/>
      <c r="ADA85" s="52"/>
      <c r="ADB85" s="52"/>
      <c r="ADC85" s="52"/>
      <c r="ADD85" s="52"/>
      <c r="ADE85" s="52"/>
      <c r="ADF85" s="52"/>
      <c r="ADG85" s="52"/>
      <c r="ADH85" s="52"/>
      <c r="ADI85" s="52"/>
      <c r="ADJ85" s="52"/>
      <c r="ADK85" s="52"/>
      <c r="ADL85" s="52"/>
      <c r="ADM85" s="52"/>
      <c r="ADN85" s="52"/>
      <c r="ADO85" s="52"/>
      <c r="ADP85" s="52"/>
      <c r="ADQ85" s="52"/>
      <c r="ADR85" s="52"/>
      <c r="ADS85" s="52"/>
      <c r="ADT85" s="52"/>
      <c r="ADU85" s="52"/>
      <c r="ADV85" s="52"/>
      <c r="ADW85" s="52"/>
      <c r="ADX85" s="52"/>
      <c r="ADY85" s="52"/>
      <c r="ADZ85" s="52"/>
      <c r="AEA85" s="52"/>
      <c r="AEB85" s="52"/>
      <c r="AEC85" s="52"/>
      <c r="AED85" s="52"/>
      <c r="AEE85" s="52"/>
      <c r="AEF85" s="52"/>
      <c r="AEG85" s="52"/>
      <c r="AEH85" s="52"/>
      <c r="AEI85" s="52"/>
      <c r="AEJ85" s="52"/>
      <c r="AEK85" s="52"/>
      <c r="AEL85" s="52"/>
      <c r="AEM85" s="52"/>
      <c r="AEN85" s="52"/>
      <c r="AEO85" s="52"/>
      <c r="AEP85" s="52"/>
      <c r="AEQ85" s="52"/>
      <c r="AER85" s="52"/>
      <c r="AES85" s="52"/>
      <c r="AET85" s="52"/>
      <c r="AEU85" s="52"/>
      <c r="AEV85" s="52"/>
      <c r="AEW85" s="52"/>
      <c r="AEX85" s="52"/>
      <c r="AEY85" s="52"/>
      <c r="AEZ85" s="52"/>
      <c r="AFA85" s="52"/>
      <c r="AFB85" s="52"/>
      <c r="AFC85" s="52"/>
      <c r="AFD85" s="52"/>
      <c r="AFE85" s="52"/>
      <c r="AFF85" s="52"/>
      <c r="AFG85" s="52"/>
      <c r="AFH85" s="52"/>
      <c r="AFI85" s="52"/>
      <c r="AFJ85" s="52"/>
      <c r="AFK85" s="52"/>
      <c r="AFL85" s="52"/>
      <c r="AFM85" s="52"/>
      <c r="AFN85" s="52"/>
      <c r="AFO85" s="52"/>
      <c r="AFP85" s="52"/>
      <c r="AFQ85" s="52"/>
      <c r="AFR85" s="52"/>
      <c r="AFS85" s="52"/>
      <c r="AFT85" s="52"/>
      <c r="AFU85" s="52"/>
      <c r="AFV85" s="52"/>
      <c r="AFW85" s="52"/>
      <c r="AFX85" s="52"/>
      <c r="AFY85" s="52"/>
      <c r="AFZ85" s="52"/>
      <c r="AGA85" s="52"/>
      <c r="AGB85" s="52"/>
      <c r="AGC85" s="52"/>
      <c r="AGD85" s="52"/>
      <c r="AGE85" s="52"/>
      <c r="AGF85" s="52"/>
      <c r="AGG85" s="52"/>
      <c r="AGH85" s="52"/>
      <c r="AGI85" s="52"/>
      <c r="AGJ85" s="52"/>
      <c r="AGK85" s="52"/>
      <c r="AGL85" s="52"/>
      <c r="AGM85" s="52"/>
      <c r="AGN85" s="52"/>
      <c r="AGO85" s="52"/>
      <c r="AGP85" s="52"/>
      <c r="AGQ85" s="52"/>
      <c r="AGR85" s="52"/>
      <c r="AGS85" s="52"/>
      <c r="AGT85" s="52"/>
      <c r="AGU85" s="52"/>
      <c r="AGV85" s="52"/>
      <c r="AGW85" s="52"/>
      <c r="AGX85" s="52"/>
      <c r="AGY85" s="52"/>
      <c r="AGZ85" s="52"/>
      <c r="AHA85" s="52"/>
      <c r="AHB85" s="52"/>
      <c r="AHC85" s="52"/>
      <c r="AHD85" s="52"/>
      <c r="AHE85" s="52"/>
      <c r="AHF85" s="52"/>
      <c r="AHG85" s="52"/>
      <c r="AHH85" s="52"/>
      <c r="AHI85" s="52"/>
      <c r="AHJ85" s="52"/>
      <c r="AHK85" s="52"/>
      <c r="AHL85" s="52"/>
      <c r="AHM85" s="52"/>
      <c r="AHN85" s="52"/>
      <c r="AHO85" s="52"/>
      <c r="AHP85" s="52"/>
      <c r="AHQ85" s="52"/>
      <c r="AHR85" s="52"/>
      <c r="AHS85" s="52"/>
      <c r="AHT85" s="52"/>
      <c r="AHU85" s="52"/>
      <c r="AHV85" s="52"/>
      <c r="AHW85" s="52"/>
      <c r="AHX85" s="52"/>
      <c r="AHY85" s="52"/>
      <c r="AHZ85" s="52"/>
      <c r="AIA85" s="52"/>
      <c r="AIB85" s="52"/>
      <c r="AIC85" s="52"/>
      <c r="AID85" s="52"/>
      <c r="AIE85" s="52"/>
      <c r="AIF85" s="52"/>
      <c r="AIG85" s="52"/>
      <c r="AIH85" s="52"/>
      <c r="AII85" s="52"/>
      <c r="AIJ85" s="52"/>
      <c r="AIK85" s="52"/>
      <c r="AIL85" s="52"/>
      <c r="AIM85" s="52"/>
      <c r="AIN85" s="52"/>
      <c r="AIO85" s="52"/>
      <c r="AIP85" s="52"/>
      <c r="AIQ85" s="52"/>
      <c r="AIR85" s="52"/>
      <c r="AIS85" s="52"/>
      <c r="AIT85" s="52"/>
      <c r="AIU85" s="52"/>
      <c r="AIV85" s="52"/>
      <c r="AIW85" s="52"/>
      <c r="AIX85" s="52"/>
      <c r="AIY85" s="52"/>
      <c r="AIZ85" s="52"/>
      <c r="AJA85" s="52"/>
      <c r="AJB85" s="52"/>
      <c r="AJC85" s="52"/>
      <c r="AJD85" s="52"/>
      <c r="AJE85" s="52"/>
      <c r="AJF85" s="52"/>
      <c r="AJG85" s="52"/>
      <c r="AJH85" s="52"/>
      <c r="AJI85" s="52"/>
      <c r="AJJ85" s="52"/>
      <c r="AJK85" s="52"/>
      <c r="AJL85" s="52"/>
      <c r="AJM85" s="52"/>
      <c r="AJN85" s="52"/>
      <c r="AJO85" s="52"/>
      <c r="AJP85" s="52"/>
      <c r="AJQ85" s="52"/>
      <c r="AJR85" s="52"/>
      <c r="AJS85" s="52"/>
      <c r="AJT85" s="52"/>
      <c r="AJU85" s="52"/>
      <c r="AJV85" s="52"/>
      <c r="AJW85" s="52"/>
      <c r="AJX85" s="52"/>
      <c r="AJY85" s="52"/>
      <c r="AJZ85" s="52"/>
      <c r="AKA85" s="52"/>
      <c r="AKB85" s="52"/>
      <c r="AKC85" s="52"/>
      <c r="AKD85" s="52"/>
      <c r="AKE85" s="52"/>
      <c r="AKF85" s="52"/>
      <c r="AKG85" s="52"/>
      <c r="AKH85" s="52"/>
      <c r="AKI85" s="52"/>
      <c r="AKJ85" s="52"/>
      <c r="AKK85" s="52"/>
      <c r="AKL85" s="52"/>
      <c r="AKM85" s="52"/>
      <c r="AKN85" s="52"/>
      <c r="AKO85" s="52"/>
      <c r="AKP85" s="52"/>
      <c r="AKQ85" s="52"/>
      <c r="AKR85" s="52"/>
      <c r="AKS85" s="52"/>
      <c r="AKT85" s="52"/>
      <c r="AKU85" s="52"/>
      <c r="AKV85" s="52"/>
      <c r="AKW85" s="52"/>
      <c r="AKX85" s="52"/>
      <c r="AKY85" s="52"/>
      <c r="AKZ85" s="52"/>
      <c r="ALA85" s="52"/>
      <c r="ALB85" s="52"/>
      <c r="ALC85" s="52"/>
      <c r="ALD85" s="52"/>
      <c r="ALE85" s="52"/>
      <c r="ALF85" s="52"/>
      <c r="ALG85" s="52"/>
      <c r="ALH85" s="52"/>
      <c r="ALI85" s="52"/>
      <c r="ALJ85" s="52"/>
      <c r="ALK85" s="52"/>
      <c r="ALL85" s="52"/>
      <c r="ALM85" s="52"/>
      <c r="ALN85" s="52"/>
      <c r="ALO85" s="52"/>
      <c r="ALP85" s="52"/>
      <c r="ALQ85" s="52"/>
      <c r="ALR85" s="52"/>
      <c r="ALS85" s="52"/>
      <c r="ALT85" s="52"/>
      <c r="ALU85" s="52"/>
      <c r="ALV85" s="52"/>
      <c r="ALW85" s="52"/>
      <c r="ALX85" s="52"/>
      <c r="ALY85" s="52"/>
      <c r="ALZ85" s="52"/>
      <c r="AMA85" s="52"/>
      <c r="AMB85" s="52"/>
      <c r="AMC85" s="52"/>
      <c r="AMD85" s="52"/>
      <c r="AME85" s="52"/>
      <c r="AMF85" s="52"/>
      <c r="AMG85" s="52"/>
      <c r="AMH85" s="52"/>
      <c r="AMI85" s="52"/>
      <c r="AMJ85" s="52"/>
      <c r="AMK85" s="52"/>
      <c r="AML85" s="52"/>
      <c r="AMM85" s="52"/>
      <c r="AMN85" s="52"/>
      <c r="AMO85" s="52"/>
      <c r="AMP85" s="52"/>
      <c r="AMQ85" s="52"/>
      <c r="AMR85" s="52"/>
      <c r="AMS85" s="52"/>
      <c r="AMT85" s="52"/>
      <c r="AMU85" s="52"/>
      <c r="AMV85" s="52"/>
      <c r="AMW85" s="52"/>
      <c r="AMX85" s="52"/>
      <c r="AMY85" s="52"/>
      <c r="AMZ85" s="52"/>
      <c r="ANA85" s="52"/>
      <c r="ANB85" s="52"/>
      <c r="ANC85" s="52"/>
      <c r="AND85" s="52"/>
      <c r="ANE85" s="52"/>
      <c r="ANF85" s="52"/>
      <c r="ANG85" s="52"/>
      <c r="ANH85" s="52"/>
      <c r="ANI85" s="52"/>
      <c r="ANJ85" s="52"/>
      <c r="ANK85" s="52"/>
      <c r="ANL85" s="52"/>
      <c r="ANM85" s="52"/>
      <c r="ANN85" s="52"/>
      <c r="ANO85" s="52"/>
      <c r="ANP85" s="52"/>
      <c r="ANQ85" s="52"/>
      <c r="ANR85" s="52"/>
      <c r="ANS85" s="52"/>
      <c r="ANT85" s="52"/>
      <c r="ANU85" s="52"/>
      <c r="ANV85" s="52"/>
      <c r="ANW85" s="52"/>
      <c r="ANX85" s="52"/>
      <c r="ANY85" s="52"/>
      <c r="ANZ85" s="52"/>
      <c r="AOA85" s="52"/>
      <c r="AOB85" s="52"/>
      <c r="AOC85" s="52"/>
      <c r="AOD85" s="52"/>
      <c r="AOE85" s="52"/>
      <c r="AOF85" s="52"/>
      <c r="AOG85" s="52"/>
      <c r="AOH85" s="52"/>
      <c r="AOI85" s="52"/>
      <c r="AOJ85" s="52"/>
      <c r="AOK85" s="52"/>
      <c r="AOL85" s="52"/>
      <c r="AOM85" s="52"/>
      <c r="AON85" s="52"/>
      <c r="AOO85" s="52"/>
      <c r="AOP85" s="52"/>
      <c r="AOQ85" s="52"/>
      <c r="AOR85" s="52"/>
      <c r="AOS85" s="52"/>
      <c r="AOT85" s="52"/>
      <c r="AOU85" s="52"/>
      <c r="AOV85" s="52"/>
      <c r="AOW85" s="52"/>
      <c r="AOX85" s="52"/>
      <c r="AOY85" s="52"/>
      <c r="AOZ85" s="52"/>
      <c r="APA85" s="52"/>
      <c r="APB85" s="52"/>
      <c r="APC85" s="52"/>
      <c r="APD85" s="52"/>
      <c r="APE85" s="52"/>
      <c r="APF85" s="52"/>
      <c r="APG85" s="52"/>
      <c r="APH85" s="52"/>
      <c r="API85" s="52"/>
      <c r="APJ85" s="52"/>
      <c r="APK85" s="52"/>
      <c r="APL85" s="52"/>
      <c r="APM85" s="52"/>
      <c r="APN85" s="52"/>
      <c r="APO85" s="52"/>
      <c r="APP85" s="52"/>
      <c r="APQ85" s="52"/>
      <c r="APR85" s="52"/>
      <c r="APS85" s="52"/>
      <c r="APT85" s="52"/>
      <c r="APU85" s="52"/>
      <c r="APV85" s="52"/>
      <c r="APW85" s="52"/>
      <c r="APX85" s="52"/>
      <c r="APY85" s="52"/>
      <c r="APZ85" s="52"/>
      <c r="AQA85" s="52"/>
      <c r="AQB85" s="52"/>
      <c r="AQC85" s="52"/>
      <c r="AQD85" s="52"/>
      <c r="AQE85" s="52"/>
      <c r="AQF85" s="52"/>
      <c r="AQG85" s="52"/>
      <c r="AQH85" s="52"/>
      <c r="AQI85" s="52"/>
      <c r="AQJ85" s="52"/>
      <c r="AQK85" s="52"/>
      <c r="AQL85" s="52"/>
      <c r="AQM85" s="52"/>
      <c r="AQN85" s="52"/>
      <c r="AQO85" s="52"/>
      <c r="AQP85" s="52"/>
      <c r="AQQ85" s="52"/>
      <c r="AQR85" s="52"/>
      <c r="AQS85" s="52"/>
      <c r="AQT85" s="52"/>
      <c r="AQU85" s="52"/>
      <c r="AQV85" s="52"/>
      <c r="AQW85" s="52"/>
      <c r="AQX85" s="52"/>
      <c r="AQY85" s="52"/>
      <c r="AQZ85" s="52"/>
      <c r="ARA85" s="52"/>
      <c r="ARB85" s="52"/>
      <c r="ARC85" s="52"/>
      <c r="ARD85" s="52"/>
      <c r="ARE85" s="52"/>
      <c r="ARF85" s="52"/>
      <c r="ARG85" s="52"/>
      <c r="ARH85" s="52"/>
      <c r="ARI85" s="52"/>
      <c r="ARJ85" s="52"/>
      <c r="ARK85" s="52"/>
      <c r="ARL85" s="52"/>
      <c r="ARM85" s="52"/>
      <c r="ARN85" s="52"/>
      <c r="ARO85" s="52"/>
      <c r="ARP85" s="52"/>
      <c r="ARQ85" s="52"/>
      <c r="ARR85" s="52"/>
      <c r="ARS85" s="52"/>
      <c r="ART85" s="52"/>
      <c r="ARU85" s="52"/>
      <c r="ARV85" s="52"/>
      <c r="ARW85" s="52"/>
      <c r="ARX85" s="52"/>
      <c r="ARY85" s="52"/>
      <c r="ARZ85" s="52"/>
      <c r="ASA85" s="52"/>
      <c r="ASB85" s="52"/>
      <c r="ASC85" s="52"/>
      <c r="ASD85" s="52"/>
      <c r="ASE85" s="52"/>
      <c r="ASF85" s="52"/>
      <c r="ASG85" s="52"/>
      <c r="ASH85" s="52"/>
      <c r="ASI85" s="52"/>
      <c r="ASJ85" s="52"/>
      <c r="ASK85" s="52"/>
      <c r="ASL85" s="52"/>
      <c r="ASM85" s="52"/>
      <c r="ASN85" s="52"/>
      <c r="ASO85" s="52"/>
      <c r="ASP85" s="52"/>
      <c r="ASQ85" s="52"/>
      <c r="ASR85" s="52"/>
      <c r="ASS85" s="52"/>
      <c r="AST85" s="52"/>
      <c r="ASU85" s="52"/>
      <c r="ASV85" s="52"/>
      <c r="ASW85" s="52"/>
      <c r="ASX85" s="52"/>
      <c r="ASY85" s="52"/>
      <c r="ASZ85" s="52"/>
      <c r="ATA85" s="52"/>
      <c r="ATB85" s="52"/>
      <c r="ATC85" s="52"/>
      <c r="ATD85" s="52"/>
      <c r="ATE85" s="52"/>
      <c r="ATF85" s="52"/>
      <c r="ATG85" s="52"/>
      <c r="ATH85" s="52"/>
      <c r="ATI85" s="52"/>
      <c r="ATJ85" s="52"/>
      <c r="ATK85" s="52"/>
      <c r="ATL85" s="52"/>
      <c r="ATM85" s="52"/>
      <c r="ATN85" s="52"/>
      <c r="ATO85" s="52"/>
      <c r="ATP85" s="52"/>
      <c r="ATQ85" s="52"/>
      <c r="ATR85" s="52"/>
      <c r="ATS85" s="52"/>
      <c r="ATT85" s="52"/>
      <c r="ATU85" s="52"/>
      <c r="ATV85" s="52"/>
      <c r="ATW85" s="52"/>
      <c r="ATX85" s="52"/>
      <c r="ATY85" s="52"/>
      <c r="ATZ85" s="52"/>
      <c r="AUA85" s="52"/>
      <c r="AUB85" s="52"/>
      <c r="AUC85" s="52"/>
      <c r="AUD85" s="52"/>
      <c r="AUE85" s="52"/>
      <c r="AUF85" s="52"/>
      <c r="AUG85" s="52"/>
      <c r="AUH85" s="52"/>
      <c r="AUI85" s="52"/>
      <c r="AUJ85" s="52"/>
      <c r="AUK85" s="52"/>
      <c r="AUL85" s="52"/>
      <c r="AUM85" s="52"/>
      <c r="AUN85" s="52"/>
      <c r="AUO85" s="52"/>
      <c r="AUP85" s="52"/>
      <c r="AUQ85" s="52"/>
      <c r="AUR85" s="52"/>
      <c r="AUS85" s="52"/>
      <c r="AUT85" s="52"/>
      <c r="AUU85" s="52"/>
      <c r="AUV85" s="52"/>
      <c r="AUW85" s="52"/>
      <c r="AUX85" s="52"/>
      <c r="AUY85" s="52"/>
      <c r="AUZ85" s="52"/>
      <c r="AVA85" s="52"/>
      <c r="AVB85" s="52"/>
      <c r="AVC85" s="52"/>
      <c r="AVD85" s="52"/>
      <c r="AVE85" s="52"/>
      <c r="AVF85" s="52"/>
      <c r="AVG85" s="52"/>
      <c r="AVH85" s="52"/>
      <c r="AVI85" s="52"/>
      <c r="AVJ85" s="52"/>
      <c r="AVK85" s="52"/>
      <c r="AVL85" s="52"/>
      <c r="AVM85" s="52"/>
      <c r="AVN85" s="52"/>
      <c r="AVO85" s="52"/>
      <c r="AVP85" s="52"/>
      <c r="AVQ85" s="52"/>
      <c r="AVR85" s="52"/>
      <c r="AVS85" s="52"/>
      <c r="AVT85" s="52"/>
      <c r="AVU85" s="52"/>
      <c r="AVV85" s="52"/>
      <c r="AVW85" s="52"/>
      <c r="AVX85" s="52"/>
      <c r="AVY85" s="52"/>
      <c r="AVZ85" s="52"/>
      <c r="AWA85" s="52"/>
      <c r="AWB85" s="52"/>
      <c r="AWC85" s="52"/>
      <c r="AWD85" s="52"/>
      <c r="AWE85" s="52"/>
      <c r="AWF85" s="52"/>
      <c r="AWG85" s="52"/>
      <c r="AWH85" s="52"/>
      <c r="AWI85" s="52"/>
      <c r="AWJ85" s="52"/>
      <c r="AWK85" s="52"/>
      <c r="AWL85" s="52"/>
      <c r="AWM85" s="52"/>
      <c r="AWN85" s="52"/>
      <c r="AWO85" s="52"/>
      <c r="AWP85" s="52"/>
      <c r="AWQ85" s="52"/>
      <c r="AWR85" s="52"/>
      <c r="AWS85" s="52"/>
      <c r="AWT85" s="52"/>
      <c r="AWU85" s="52"/>
      <c r="AWV85" s="52"/>
      <c r="AWW85" s="52"/>
      <c r="AWX85" s="52"/>
      <c r="AWY85" s="52"/>
      <c r="AWZ85" s="52"/>
      <c r="AXA85" s="52"/>
      <c r="AXB85" s="52"/>
      <c r="AXC85" s="52"/>
      <c r="AXD85" s="52"/>
      <c r="AXE85" s="52"/>
      <c r="AXF85" s="52"/>
      <c r="AXG85" s="52"/>
      <c r="AXH85" s="52"/>
      <c r="AXI85" s="52"/>
      <c r="AXJ85" s="52"/>
      <c r="AXK85" s="52"/>
      <c r="AXL85" s="52"/>
      <c r="AXM85" s="52"/>
      <c r="AXN85" s="52"/>
      <c r="AXO85" s="52"/>
      <c r="AXP85" s="52"/>
      <c r="AXQ85" s="52"/>
      <c r="AXR85" s="52"/>
      <c r="AXS85" s="52"/>
      <c r="AXT85" s="52"/>
      <c r="AXU85" s="52"/>
      <c r="AXV85" s="52"/>
      <c r="AXW85" s="52"/>
      <c r="AXX85" s="52"/>
      <c r="AXY85" s="52"/>
      <c r="AXZ85" s="52"/>
      <c r="AYA85" s="52"/>
      <c r="AYB85" s="52"/>
      <c r="AYC85" s="52"/>
      <c r="AYD85" s="52"/>
      <c r="AYE85" s="52"/>
      <c r="AYF85" s="52"/>
      <c r="AYG85" s="52"/>
      <c r="AYH85" s="52"/>
      <c r="AYI85" s="52"/>
      <c r="AYJ85" s="52"/>
      <c r="AYK85" s="52"/>
      <c r="AYL85" s="52"/>
      <c r="AYM85" s="52"/>
      <c r="AYN85" s="52"/>
      <c r="AYO85" s="52"/>
      <c r="AYP85" s="52"/>
      <c r="AYQ85" s="52"/>
      <c r="AYR85" s="52"/>
      <c r="AYS85" s="52"/>
      <c r="AYT85" s="52"/>
      <c r="AYU85" s="52"/>
      <c r="AYV85" s="52"/>
      <c r="AYW85" s="52"/>
      <c r="AYX85" s="52"/>
      <c r="AYY85" s="52"/>
      <c r="AYZ85" s="52"/>
      <c r="AZA85" s="52"/>
      <c r="AZB85" s="52"/>
      <c r="AZC85" s="52"/>
      <c r="AZD85" s="52"/>
      <c r="AZE85" s="52"/>
      <c r="AZF85" s="52"/>
      <c r="AZG85" s="52"/>
      <c r="AZH85" s="52"/>
      <c r="AZI85" s="52"/>
      <c r="AZJ85" s="52"/>
      <c r="AZK85" s="52"/>
      <c r="AZL85" s="52"/>
      <c r="AZM85" s="52"/>
      <c r="AZN85" s="52"/>
      <c r="AZO85" s="52"/>
      <c r="AZP85" s="52"/>
      <c r="AZQ85" s="52"/>
      <c r="AZR85" s="52"/>
      <c r="AZS85" s="52"/>
      <c r="AZT85" s="52"/>
      <c r="AZU85" s="52"/>
      <c r="AZV85" s="52"/>
      <c r="AZW85" s="52"/>
      <c r="AZX85" s="52"/>
      <c r="AZY85" s="52"/>
      <c r="AZZ85" s="52"/>
      <c r="BAA85" s="52"/>
      <c r="BAB85" s="52"/>
      <c r="BAC85" s="52"/>
      <c r="BAD85" s="52"/>
      <c r="BAE85" s="52"/>
      <c r="BAF85" s="52"/>
      <c r="BAG85" s="52"/>
      <c r="BAH85" s="52"/>
      <c r="BAI85" s="52"/>
      <c r="BAJ85" s="52"/>
      <c r="BAK85" s="52"/>
      <c r="BAL85" s="52"/>
      <c r="BAM85" s="52"/>
      <c r="BAN85" s="52"/>
      <c r="BAO85" s="52"/>
      <c r="BAP85" s="52"/>
      <c r="BAQ85" s="52"/>
      <c r="BAR85" s="52"/>
      <c r="BAS85" s="52"/>
      <c r="BAT85" s="52"/>
      <c r="BAU85" s="52"/>
      <c r="BAV85" s="52"/>
      <c r="BAW85" s="52"/>
      <c r="BAX85" s="52"/>
      <c r="BAY85" s="52"/>
      <c r="BAZ85" s="52"/>
      <c r="BBA85" s="52"/>
      <c r="BBB85" s="52"/>
      <c r="BBC85" s="52"/>
      <c r="BBD85" s="52"/>
      <c r="BBE85" s="52"/>
      <c r="BBF85" s="52"/>
      <c r="BBG85" s="52"/>
      <c r="BBH85" s="52"/>
      <c r="BBI85" s="52"/>
      <c r="BBJ85" s="52"/>
      <c r="BBK85" s="52"/>
      <c r="BBL85" s="52"/>
      <c r="BBM85" s="52"/>
      <c r="BBN85" s="52"/>
      <c r="BBO85" s="52"/>
      <c r="BBP85" s="52"/>
      <c r="BBQ85" s="52"/>
      <c r="BBR85" s="52"/>
      <c r="BBS85" s="52"/>
      <c r="BBT85" s="52"/>
      <c r="BBU85" s="52"/>
      <c r="BBV85" s="52"/>
      <c r="BBW85" s="52"/>
      <c r="BBX85" s="52"/>
      <c r="BBY85" s="52"/>
      <c r="BBZ85" s="52"/>
      <c r="BCA85" s="52"/>
      <c r="BCB85" s="52"/>
      <c r="BCC85" s="52"/>
      <c r="BCD85" s="52"/>
      <c r="BCE85" s="52"/>
      <c r="BCF85" s="52"/>
      <c r="BCG85" s="52"/>
      <c r="BCH85" s="52"/>
      <c r="BCI85" s="52"/>
      <c r="BCJ85" s="52"/>
      <c r="BCK85" s="52"/>
      <c r="BCL85" s="52"/>
      <c r="BCM85" s="52"/>
      <c r="BCN85" s="52"/>
      <c r="BCO85" s="52"/>
      <c r="BCP85" s="52"/>
      <c r="BCQ85" s="52"/>
      <c r="BCR85" s="52"/>
      <c r="BCS85" s="52"/>
      <c r="BCT85" s="52"/>
      <c r="BCU85" s="52"/>
      <c r="BCV85" s="52"/>
      <c r="BCW85" s="52"/>
      <c r="BCX85" s="52"/>
      <c r="BCY85" s="52"/>
      <c r="BCZ85" s="52"/>
      <c r="BDA85" s="52"/>
      <c r="BDB85" s="52"/>
      <c r="BDC85" s="52"/>
      <c r="BDD85" s="52"/>
      <c r="BDE85" s="52"/>
      <c r="BDF85" s="52"/>
      <c r="BDG85" s="52"/>
      <c r="BDH85" s="52"/>
      <c r="BDI85" s="52"/>
      <c r="BDJ85" s="52"/>
      <c r="BDK85" s="52"/>
      <c r="BDL85" s="52"/>
      <c r="BDM85" s="52"/>
      <c r="BDN85" s="52"/>
      <c r="BDO85" s="52"/>
      <c r="BDP85" s="52"/>
      <c r="BDQ85" s="52"/>
      <c r="BDR85" s="52"/>
      <c r="BDS85" s="52"/>
      <c r="BDT85" s="52"/>
      <c r="BDU85" s="52"/>
      <c r="BDV85" s="52"/>
      <c r="BDW85" s="52"/>
      <c r="BDX85" s="52"/>
      <c r="BDY85" s="52"/>
      <c r="BDZ85" s="52"/>
      <c r="BEA85" s="52"/>
      <c r="BEB85" s="52"/>
      <c r="BEC85" s="52"/>
      <c r="BED85" s="52"/>
      <c r="BEE85" s="52"/>
      <c r="BEF85" s="52"/>
      <c r="BEG85" s="52"/>
      <c r="BEH85" s="52"/>
      <c r="BEI85" s="52"/>
      <c r="BEJ85" s="52"/>
      <c r="BEK85" s="52"/>
      <c r="BEL85" s="52"/>
      <c r="BEM85" s="52"/>
      <c r="BEN85" s="52"/>
      <c r="BEO85" s="52"/>
      <c r="BEP85" s="52"/>
      <c r="BEQ85" s="52"/>
      <c r="BER85" s="52"/>
      <c r="BES85" s="52"/>
      <c r="BET85" s="52"/>
      <c r="BEU85" s="52"/>
      <c r="BEV85" s="52"/>
      <c r="BEW85" s="52"/>
      <c r="BEX85" s="52"/>
      <c r="BEY85" s="52"/>
      <c r="BEZ85" s="52"/>
      <c r="BFA85" s="52"/>
      <c r="BFB85" s="52"/>
      <c r="BFC85" s="52"/>
      <c r="BFD85" s="52"/>
      <c r="BFE85" s="52"/>
      <c r="BFF85" s="52"/>
      <c r="BFG85" s="52"/>
      <c r="BFH85" s="52"/>
      <c r="BFI85" s="52"/>
      <c r="BFJ85" s="52"/>
      <c r="BFK85" s="52"/>
      <c r="BFL85" s="52"/>
      <c r="BFM85" s="52"/>
      <c r="BFN85" s="52"/>
      <c r="BFO85" s="52"/>
      <c r="BFP85" s="52"/>
      <c r="BFQ85" s="52"/>
      <c r="BFR85" s="52"/>
      <c r="BFS85" s="52"/>
      <c r="BFT85" s="52"/>
      <c r="BFU85" s="52"/>
      <c r="BFV85" s="52"/>
      <c r="BFW85" s="52"/>
      <c r="BFX85" s="52"/>
      <c r="BFY85" s="52"/>
      <c r="BFZ85" s="52"/>
      <c r="BGA85" s="52"/>
      <c r="BGB85" s="52"/>
      <c r="BGC85" s="52"/>
      <c r="BGD85" s="52"/>
      <c r="BGE85" s="52"/>
      <c r="BGF85" s="52"/>
      <c r="BGG85" s="52"/>
      <c r="BGH85" s="52"/>
      <c r="BGI85" s="52"/>
      <c r="BGJ85" s="52"/>
      <c r="BGK85" s="52"/>
      <c r="BGL85" s="52"/>
      <c r="BGM85" s="52"/>
      <c r="BGN85" s="52"/>
      <c r="BGO85" s="52"/>
      <c r="BGP85" s="52"/>
      <c r="BGQ85" s="52"/>
      <c r="BGR85" s="52"/>
      <c r="BGS85" s="52"/>
      <c r="BGT85" s="52"/>
      <c r="BGU85" s="52"/>
      <c r="BGV85" s="52"/>
      <c r="BGW85" s="52"/>
      <c r="BGX85" s="52"/>
      <c r="BGY85" s="52"/>
      <c r="BGZ85" s="52"/>
      <c r="BHA85" s="52"/>
      <c r="BHB85" s="52"/>
      <c r="BHC85" s="52"/>
      <c r="BHD85" s="52"/>
      <c r="BHE85" s="52"/>
      <c r="BHF85" s="52"/>
      <c r="BHG85" s="52"/>
      <c r="BHH85" s="52"/>
      <c r="BHI85" s="52"/>
      <c r="BHJ85" s="52"/>
      <c r="BHK85" s="52"/>
      <c r="BHL85" s="52"/>
      <c r="BHM85" s="52"/>
      <c r="BHN85" s="52"/>
      <c r="BHO85" s="52"/>
      <c r="BHP85" s="52"/>
      <c r="BHQ85" s="52"/>
      <c r="BHR85" s="52"/>
      <c r="BHS85" s="52"/>
      <c r="BHT85" s="52"/>
      <c r="BHU85" s="52"/>
      <c r="BHV85" s="52"/>
      <c r="BHW85" s="52"/>
      <c r="BHX85" s="52"/>
      <c r="BHY85" s="52"/>
      <c r="BHZ85" s="52"/>
      <c r="BIA85" s="52"/>
      <c r="BIB85" s="52"/>
      <c r="BIC85" s="52"/>
      <c r="BID85" s="52"/>
      <c r="BIE85" s="52"/>
      <c r="BIF85" s="52"/>
      <c r="BIG85" s="52"/>
      <c r="BIH85" s="52"/>
      <c r="BII85" s="52"/>
      <c r="BIJ85" s="52"/>
      <c r="BIK85" s="52"/>
      <c r="BIL85" s="52"/>
      <c r="BIM85" s="52"/>
      <c r="BIN85" s="52"/>
      <c r="BIO85" s="52"/>
      <c r="BIP85" s="52"/>
      <c r="BIQ85" s="52"/>
      <c r="BIR85" s="52"/>
      <c r="BIS85" s="52"/>
      <c r="BIT85" s="52"/>
      <c r="BIU85" s="52"/>
      <c r="BIV85" s="52"/>
      <c r="BIW85" s="52"/>
      <c r="BIX85" s="52"/>
      <c r="BIY85" s="52"/>
      <c r="BIZ85" s="52"/>
      <c r="BJA85" s="52"/>
      <c r="BJB85" s="52"/>
      <c r="BJC85" s="52"/>
      <c r="BJD85" s="52"/>
      <c r="BJE85" s="52"/>
      <c r="BJF85" s="52"/>
      <c r="BJG85" s="52"/>
      <c r="BJH85" s="52"/>
      <c r="BJI85" s="52"/>
      <c r="BJJ85" s="52"/>
      <c r="BJK85" s="52"/>
      <c r="BJL85" s="52"/>
      <c r="BJM85" s="52"/>
      <c r="BJN85" s="52"/>
      <c r="BJO85" s="52"/>
      <c r="BJP85" s="52"/>
      <c r="BJQ85" s="52"/>
      <c r="BJR85" s="52"/>
      <c r="BJS85" s="52"/>
      <c r="BJT85" s="52"/>
      <c r="BJU85" s="52"/>
      <c r="BJV85" s="52"/>
      <c r="BJW85" s="52"/>
      <c r="BJX85" s="52"/>
      <c r="BJY85" s="52"/>
      <c r="BJZ85" s="52"/>
      <c r="BKA85" s="52"/>
      <c r="BKB85" s="52"/>
      <c r="BKC85" s="52"/>
      <c r="BKD85" s="52"/>
      <c r="BKE85" s="52"/>
      <c r="BKF85" s="52"/>
      <c r="BKG85" s="52"/>
      <c r="BKH85" s="52"/>
      <c r="BKI85" s="52"/>
      <c r="BKJ85" s="52"/>
      <c r="BKK85" s="52"/>
      <c r="BKL85" s="52"/>
      <c r="BKM85" s="52"/>
      <c r="BKN85" s="52"/>
      <c r="BKO85" s="52"/>
      <c r="BKP85" s="52"/>
      <c r="BKQ85" s="52"/>
      <c r="BKR85" s="52"/>
      <c r="BKS85" s="52"/>
      <c r="BKT85" s="52"/>
      <c r="BKU85" s="52"/>
      <c r="BKV85" s="52"/>
      <c r="BKW85" s="52"/>
      <c r="BKX85" s="52"/>
      <c r="BKY85" s="52"/>
      <c r="BKZ85" s="52"/>
      <c r="BLA85" s="52"/>
      <c r="BLB85" s="52"/>
      <c r="BLC85" s="52"/>
      <c r="BLD85" s="52"/>
      <c r="BLE85" s="52"/>
      <c r="BLF85" s="52"/>
      <c r="BLG85" s="52"/>
      <c r="BLH85" s="52"/>
      <c r="BLI85" s="52"/>
      <c r="BLJ85" s="52"/>
      <c r="BLK85" s="52"/>
      <c r="BLL85" s="52"/>
      <c r="BLM85" s="52"/>
      <c r="BLN85" s="52"/>
      <c r="BLO85" s="52"/>
      <c r="BLP85" s="52"/>
      <c r="BLQ85" s="52"/>
      <c r="BLR85" s="52"/>
      <c r="BLS85" s="52"/>
      <c r="BLT85" s="52"/>
      <c r="BLU85" s="52"/>
      <c r="BLV85" s="52"/>
      <c r="BLW85" s="52"/>
      <c r="BLX85" s="52"/>
      <c r="BLY85" s="52"/>
      <c r="BLZ85" s="52"/>
      <c r="BMA85" s="52"/>
      <c r="BMB85" s="52"/>
      <c r="BMC85" s="52"/>
      <c r="BMD85" s="52"/>
      <c r="BME85" s="52"/>
      <c r="BMF85" s="52"/>
      <c r="BMG85" s="52"/>
      <c r="BMH85" s="52"/>
      <c r="BMI85" s="52"/>
      <c r="BMJ85" s="52"/>
      <c r="BMK85" s="52"/>
      <c r="BML85" s="52"/>
      <c r="BMM85" s="52"/>
      <c r="BMN85" s="52"/>
      <c r="BMO85" s="52"/>
      <c r="BMP85" s="52"/>
      <c r="BMQ85" s="52"/>
      <c r="BMR85" s="52"/>
      <c r="BMS85" s="52"/>
      <c r="BMT85" s="52"/>
      <c r="BMU85" s="52"/>
      <c r="BMV85" s="52"/>
      <c r="BMW85" s="52"/>
      <c r="BMX85" s="52"/>
      <c r="BMY85" s="52"/>
      <c r="BMZ85" s="52"/>
      <c r="BNA85" s="52"/>
      <c r="BNB85" s="52"/>
      <c r="BNC85" s="52"/>
      <c r="BND85" s="52"/>
      <c r="BNE85" s="52"/>
      <c r="BNF85" s="52"/>
      <c r="BNG85" s="52"/>
      <c r="BNH85" s="52"/>
      <c r="BNI85" s="52"/>
      <c r="BNJ85" s="52"/>
      <c r="BNK85" s="52"/>
      <c r="BNL85" s="52"/>
      <c r="BNM85" s="52"/>
      <c r="BNN85" s="52"/>
      <c r="BNO85" s="52"/>
      <c r="BNP85" s="52"/>
      <c r="BNQ85" s="52"/>
      <c r="BNR85" s="52"/>
      <c r="BNS85" s="52"/>
      <c r="BNT85" s="52"/>
      <c r="BNU85" s="52"/>
      <c r="BNV85" s="52"/>
      <c r="BNW85" s="52"/>
      <c r="BNX85" s="52"/>
      <c r="BNY85" s="52"/>
      <c r="BNZ85" s="52"/>
      <c r="BOA85" s="52"/>
      <c r="BOB85" s="52"/>
      <c r="BOC85" s="52"/>
      <c r="BOD85" s="52"/>
      <c r="BOE85" s="52"/>
      <c r="BOF85" s="52"/>
      <c r="BOG85" s="52"/>
      <c r="BOH85" s="52"/>
      <c r="BOI85" s="52"/>
      <c r="BOJ85" s="52"/>
      <c r="BOK85" s="52"/>
      <c r="BOL85" s="52"/>
      <c r="BOM85" s="52"/>
      <c r="BON85" s="52"/>
      <c r="BOO85" s="52"/>
      <c r="BOP85" s="52"/>
      <c r="BOQ85" s="52"/>
    </row>
    <row r="86" spans="1:1759" s="25" customFormat="1" ht="68.099999999999994" customHeight="1" x14ac:dyDescent="0.2">
      <c r="A86" s="29"/>
      <c r="B86" s="29"/>
      <c r="C86" s="29"/>
      <c r="D86" s="6"/>
      <c r="E86" s="11" t="s">
        <v>113</v>
      </c>
      <c r="F86" s="12" t="s">
        <v>49</v>
      </c>
      <c r="G86" s="17"/>
      <c r="H86" s="12">
        <f>1850000-300000</f>
        <v>1550000</v>
      </c>
      <c r="I86" s="12"/>
      <c r="J86" s="12">
        <f t="shared" si="22"/>
        <v>1550000</v>
      </c>
      <c r="K86" s="18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  <c r="IW86" s="52"/>
      <c r="IX86" s="52"/>
      <c r="IY86" s="52"/>
      <c r="IZ86" s="52"/>
      <c r="JA86" s="52"/>
      <c r="JB86" s="52"/>
      <c r="JC86" s="52"/>
      <c r="JD86" s="52"/>
      <c r="JE86" s="52"/>
      <c r="JF86" s="52"/>
      <c r="JG86" s="52"/>
      <c r="JH86" s="52"/>
      <c r="JI86" s="52"/>
      <c r="JJ86" s="52"/>
      <c r="JK86" s="52"/>
      <c r="JL86" s="52"/>
      <c r="JM86" s="52"/>
      <c r="JN86" s="52"/>
      <c r="JO86" s="52"/>
      <c r="JP86" s="52"/>
      <c r="JQ86" s="52"/>
      <c r="JR86" s="52"/>
      <c r="JS86" s="52"/>
      <c r="JT86" s="52"/>
      <c r="JU86" s="52"/>
      <c r="JV86" s="52"/>
      <c r="JW86" s="52"/>
      <c r="JX86" s="52"/>
      <c r="JY86" s="52"/>
      <c r="JZ86" s="52"/>
      <c r="KA86" s="52"/>
      <c r="KB86" s="52"/>
      <c r="KC86" s="52"/>
      <c r="KD86" s="52"/>
      <c r="KE86" s="52"/>
      <c r="KF86" s="52"/>
      <c r="KG86" s="52"/>
      <c r="KH86" s="52"/>
      <c r="KI86" s="52"/>
      <c r="KJ86" s="52"/>
      <c r="KK86" s="52"/>
      <c r="KL86" s="52"/>
      <c r="KM86" s="52"/>
      <c r="KN86" s="52"/>
      <c r="KO86" s="52"/>
      <c r="KP86" s="52"/>
      <c r="KQ86" s="52"/>
      <c r="KR86" s="52"/>
      <c r="KS86" s="52"/>
      <c r="KT86" s="52"/>
      <c r="KU86" s="52"/>
      <c r="KV86" s="52"/>
      <c r="KW86" s="52"/>
      <c r="KX86" s="52"/>
      <c r="KY86" s="52"/>
      <c r="KZ86" s="52"/>
      <c r="LA86" s="52"/>
      <c r="LB86" s="52"/>
      <c r="LC86" s="52"/>
      <c r="LD86" s="52"/>
      <c r="LE86" s="52"/>
      <c r="LF86" s="52"/>
      <c r="LG86" s="52"/>
      <c r="LH86" s="52"/>
      <c r="LI86" s="52"/>
      <c r="LJ86" s="52"/>
      <c r="LK86" s="52"/>
      <c r="LL86" s="52"/>
      <c r="LM86" s="52"/>
      <c r="LN86" s="52"/>
      <c r="LO86" s="52"/>
      <c r="LP86" s="52"/>
      <c r="LQ86" s="52"/>
      <c r="LR86" s="52"/>
      <c r="LS86" s="52"/>
      <c r="LT86" s="52"/>
      <c r="LU86" s="52"/>
      <c r="LV86" s="52"/>
      <c r="LW86" s="52"/>
      <c r="LX86" s="52"/>
      <c r="LY86" s="52"/>
      <c r="LZ86" s="52"/>
      <c r="MA86" s="52"/>
      <c r="MB86" s="52"/>
      <c r="MC86" s="52"/>
      <c r="MD86" s="52"/>
      <c r="ME86" s="52"/>
      <c r="MF86" s="52"/>
      <c r="MG86" s="52"/>
      <c r="MH86" s="52"/>
      <c r="MI86" s="52"/>
      <c r="MJ86" s="52"/>
      <c r="MK86" s="52"/>
      <c r="ML86" s="52"/>
      <c r="MM86" s="52"/>
      <c r="MN86" s="52"/>
      <c r="MO86" s="52"/>
      <c r="MP86" s="52"/>
      <c r="MQ86" s="52"/>
      <c r="MR86" s="52"/>
      <c r="MS86" s="52"/>
      <c r="MT86" s="52"/>
      <c r="MU86" s="52"/>
      <c r="MV86" s="52"/>
      <c r="MW86" s="52"/>
      <c r="MX86" s="52"/>
      <c r="MY86" s="52"/>
      <c r="MZ86" s="52"/>
      <c r="NA86" s="52"/>
      <c r="NB86" s="52"/>
      <c r="NC86" s="52"/>
      <c r="ND86" s="52"/>
      <c r="NE86" s="52"/>
      <c r="NF86" s="52"/>
      <c r="NG86" s="52"/>
      <c r="NH86" s="52"/>
      <c r="NI86" s="52"/>
      <c r="NJ86" s="52"/>
      <c r="NK86" s="52"/>
      <c r="NL86" s="52"/>
      <c r="NM86" s="52"/>
      <c r="NN86" s="52"/>
      <c r="NO86" s="52"/>
      <c r="NP86" s="52"/>
      <c r="NQ86" s="52"/>
      <c r="NR86" s="52"/>
      <c r="NS86" s="52"/>
      <c r="NT86" s="52"/>
      <c r="NU86" s="52"/>
      <c r="NV86" s="52"/>
      <c r="NW86" s="52"/>
      <c r="NX86" s="52"/>
      <c r="NY86" s="52"/>
      <c r="NZ86" s="52"/>
      <c r="OA86" s="52"/>
      <c r="OB86" s="52"/>
      <c r="OC86" s="52"/>
      <c r="OD86" s="52"/>
      <c r="OE86" s="52"/>
      <c r="OF86" s="52"/>
      <c r="OG86" s="52"/>
      <c r="OH86" s="52"/>
      <c r="OI86" s="52"/>
      <c r="OJ86" s="52"/>
      <c r="OK86" s="52"/>
      <c r="OL86" s="52"/>
      <c r="OM86" s="52"/>
      <c r="ON86" s="52"/>
      <c r="OO86" s="52"/>
      <c r="OP86" s="52"/>
      <c r="OQ86" s="52"/>
      <c r="OR86" s="52"/>
      <c r="OS86" s="52"/>
      <c r="OT86" s="52"/>
      <c r="OU86" s="52"/>
      <c r="OV86" s="52"/>
      <c r="OW86" s="52"/>
      <c r="OX86" s="52"/>
      <c r="OY86" s="52"/>
      <c r="OZ86" s="52"/>
      <c r="PA86" s="52"/>
      <c r="PB86" s="52"/>
      <c r="PC86" s="52"/>
      <c r="PD86" s="52"/>
      <c r="PE86" s="52"/>
      <c r="PF86" s="52"/>
      <c r="PG86" s="52"/>
      <c r="PH86" s="52"/>
      <c r="PI86" s="52"/>
      <c r="PJ86" s="52"/>
      <c r="PK86" s="52"/>
      <c r="PL86" s="52"/>
      <c r="PM86" s="52"/>
      <c r="PN86" s="52"/>
      <c r="PO86" s="52"/>
      <c r="PP86" s="52"/>
      <c r="PQ86" s="52"/>
      <c r="PR86" s="52"/>
      <c r="PS86" s="52"/>
      <c r="PT86" s="52"/>
      <c r="PU86" s="52"/>
      <c r="PV86" s="52"/>
      <c r="PW86" s="52"/>
      <c r="PX86" s="52"/>
      <c r="PY86" s="52"/>
      <c r="PZ86" s="52"/>
      <c r="QA86" s="52"/>
      <c r="QB86" s="52"/>
      <c r="QC86" s="52"/>
      <c r="QD86" s="52"/>
      <c r="QE86" s="52"/>
      <c r="QF86" s="52"/>
      <c r="QG86" s="52"/>
      <c r="QH86" s="52"/>
      <c r="QI86" s="52"/>
      <c r="QJ86" s="52"/>
      <c r="QK86" s="52"/>
      <c r="QL86" s="52"/>
      <c r="QM86" s="52"/>
      <c r="QN86" s="52"/>
      <c r="QO86" s="52"/>
      <c r="QP86" s="52"/>
      <c r="QQ86" s="52"/>
      <c r="QR86" s="52"/>
      <c r="QS86" s="52"/>
      <c r="QT86" s="52"/>
      <c r="QU86" s="52"/>
      <c r="QV86" s="52"/>
      <c r="QW86" s="52"/>
      <c r="QX86" s="52"/>
      <c r="QY86" s="52"/>
      <c r="QZ86" s="52"/>
      <c r="RA86" s="52"/>
      <c r="RB86" s="52"/>
      <c r="RC86" s="52"/>
      <c r="RD86" s="52"/>
      <c r="RE86" s="52"/>
      <c r="RF86" s="52"/>
      <c r="RG86" s="52"/>
      <c r="RH86" s="52"/>
      <c r="RI86" s="52"/>
      <c r="RJ86" s="52"/>
      <c r="RK86" s="52"/>
      <c r="RL86" s="52"/>
      <c r="RM86" s="52"/>
      <c r="RN86" s="52"/>
      <c r="RO86" s="52"/>
      <c r="RP86" s="52"/>
      <c r="RQ86" s="52"/>
      <c r="RR86" s="52"/>
      <c r="RS86" s="52"/>
      <c r="RT86" s="52"/>
      <c r="RU86" s="52"/>
      <c r="RV86" s="52"/>
      <c r="RW86" s="52"/>
      <c r="RX86" s="52"/>
      <c r="RY86" s="52"/>
      <c r="RZ86" s="52"/>
      <c r="SA86" s="52"/>
      <c r="SB86" s="52"/>
      <c r="SC86" s="52"/>
      <c r="SD86" s="52"/>
      <c r="SE86" s="52"/>
      <c r="SF86" s="52"/>
      <c r="SG86" s="52"/>
      <c r="SH86" s="52"/>
      <c r="SI86" s="52"/>
      <c r="SJ86" s="52"/>
      <c r="SK86" s="52"/>
      <c r="SL86" s="52"/>
      <c r="SM86" s="52"/>
      <c r="SN86" s="52"/>
      <c r="SO86" s="52"/>
      <c r="SP86" s="52"/>
      <c r="SQ86" s="52"/>
      <c r="SR86" s="52"/>
      <c r="SS86" s="52"/>
      <c r="ST86" s="52"/>
      <c r="SU86" s="52"/>
      <c r="SV86" s="52"/>
      <c r="SW86" s="52"/>
      <c r="SX86" s="52"/>
      <c r="SY86" s="52"/>
      <c r="SZ86" s="52"/>
      <c r="TA86" s="52"/>
      <c r="TB86" s="52"/>
      <c r="TC86" s="52"/>
      <c r="TD86" s="52"/>
      <c r="TE86" s="52"/>
      <c r="TF86" s="52"/>
      <c r="TG86" s="52"/>
      <c r="TH86" s="52"/>
      <c r="TI86" s="52"/>
      <c r="TJ86" s="52"/>
      <c r="TK86" s="52"/>
      <c r="TL86" s="52"/>
      <c r="TM86" s="52"/>
      <c r="TN86" s="52"/>
      <c r="TO86" s="52"/>
      <c r="TP86" s="52"/>
      <c r="TQ86" s="52"/>
      <c r="TR86" s="52"/>
      <c r="TS86" s="52"/>
      <c r="TT86" s="52"/>
      <c r="TU86" s="52"/>
      <c r="TV86" s="52"/>
      <c r="TW86" s="52"/>
      <c r="TX86" s="52"/>
      <c r="TY86" s="52"/>
      <c r="TZ86" s="52"/>
      <c r="UA86" s="52"/>
      <c r="UB86" s="52"/>
      <c r="UC86" s="52"/>
      <c r="UD86" s="52"/>
      <c r="UE86" s="52"/>
      <c r="UF86" s="52"/>
      <c r="UG86" s="52"/>
      <c r="UH86" s="52"/>
      <c r="UI86" s="52"/>
      <c r="UJ86" s="52"/>
      <c r="UK86" s="52"/>
      <c r="UL86" s="52"/>
      <c r="UM86" s="52"/>
      <c r="UN86" s="52"/>
      <c r="UO86" s="52"/>
      <c r="UP86" s="52"/>
      <c r="UQ86" s="52"/>
      <c r="UR86" s="52"/>
      <c r="US86" s="52"/>
      <c r="UT86" s="52"/>
      <c r="UU86" s="52"/>
      <c r="UV86" s="52"/>
      <c r="UW86" s="52"/>
      <c r="UX86" s="52"/>
      <c r="UY86" s="52"/>
      <c r="UZ86" s="52"/>
      <c r="VA86" s="52"/>
      <c r="VB86" s="52"/>
      <c r="VC86" s="52"/>
      <c r="VD86" s="52"/>
      <c r="VE86" s="52"/>
      <c r="VF86" s="52"/>
      <c r="VG86" s="52"/>
      <c r="VH86" s="52"/>
      <c r="VI86" s="52"/>
      <c r="VJ86" s="52"/>
      <c r="VK86" s="52"/>
      <c r="VL86" s="52"/>
      <c r="VM86" s="52"/>
      <c r="VN86" s="52"/>
      <c r="VO86" s="52"/>
      <c r="VP86" s="52"/>
      <c r="VQ86" s="52"/>
      <c r="VR86" s="52"/>
      <c r="VS86" s="52"/>
      <c r="VT86" s="52"/>
      <c r="VU86" s="52"/>
      <c r="VV86" s="52"/>
      <c r="VW86" s="52"/>
      <c r="VX86" s="52"/>
      <c r="VY86" s="52"/>
      <c r="VZ86" s="52"/>
      <c r="WA86" s="52"/>
      <c r="WB86" s="52"/>
      <c r="WC86" s="52"/>
      <c r="WD86" s="52"/>
      <c r="WE86" s="52"/>
      <c r="WF86" s="52"/>
      <c r="WG86" s="52"/>
      <c r="WH86" s="52"/>
      <c r="WI86" s="52"/>
      <c r="WJ86" s="52"/>
      <c r="WK86" s="52"/>
      <c r="WL86" s="52"/>
      <c r="WM86" s="52"/>
      <c r="WN86" s="52"/>
      <c r="WO86" s="52"/>
      <c r="WP86" s="52"/>
      <c r="WQ86" s="52"/>
      <c r="WR86" s="52"/>
      <c r="WS86" s="52"/>
      <c r="WT86" s="52"/>
      <c r="WU86" s="52"/>
      <c r="WV86" s="52"/>
      <c r="WW86" s="52"/>
      <c r="WX86" s="52"/>
      <c r="WY86" s="52"/>
      <c r="WZ86" s="52"/>
      <c r="XA86" s="52"/>
      <c r="XB86" s="52"/>
      <c r="XC86" s="52"/>
      <c r="XD86" s="52"/>
      <c r="XE86" s="52"/>
      <c r="XF86" s="52"/>
      <c r="XG86" s="52"/>
      <c r="XH86" s="52"/>
      <c r="XI86" s="52"/>
      <c r="XJ86" s="52"/>
      <c r="XK86" s="52"/>
      <c r="XL86" s="52"/>
      <c r="XM86" s="52"/>
      <c r="XN86" s="52"/>
      <c r="XO86" s="52"/>
      <c r="XP86" s="52"/>
      <c r="XQ86" s="52"/>
      <c r="XR86" s="52"/>
      <c r="XS86" s="52"/>
      <c r="XT86" s="52"/>
      <c r="XU86" s="52"/>
      <c r="XV86" s="52"/>
      <c r="XW86" s="52"/>
      <c r="XX86" s="52"/>
      <c r="XY86" s="52"/>
      <c r="XZ86" s="52"/>
      <c r="YA86" s="52"/>
      <c r="YB86" s="52"/>
      <c r="YC86" s="52"/>
      <c r="YD86" s="52"/>
      <c r="YE86" s="52"/>
      <c r="YF86" s="52"/>
      <c r="YG86" s="52"/>
      <c r="YH86" s="52"/>
      <c r="YI86" s="52"/>
      <c r="YJ86" s="52"/>
      <c r="YK86" s="52"/>
      <c r="YL86" s="52"/>
      <c r="YM86" s="52"/>
      <c r="YN86" s="52"/>
      <c r="YO86" s="52"/>
      <c r="YP86" s="52"/>
      <c r="YQ86" s="52"/>
      <c r="YR86" s="52"/>
      <c r="YS86" s="52"/>
      <c r="YT86" s="52"/>
      <c r="YU86" s="52"/>
      <c r="YV86" s="52"/>
      <c r="YW86" s="52"/>
      <c r="YX86" s="52"/>
      <c r="YY86" s="52"/>
      <c r="YZ86" s="52"/>
      <c r="ZA86" s="52"/>
      <c r="ZB86" s="52"/>
      <c r="ZC86" s="52"/>
      <c r="ZD86" s="52"/>
      <c r="ZE86" s="52"/>
      <c r="ZF86" s="52"/>
      <c r="ZG86" s="52"/>
      <c r="ZH86" s="52"/>
      <c r="ZI86" s="52"/>
      <c r="ZJ86" s="52"/>
      <c r="ZK86" s="52"/>
      <c r="ZL86" s="52"/>
      <c r="ZM86" s="52"/>
      <c r="ZN86" s="52"/>
      <c r="ZO86" s="52"/>
      <c r="ZP86" s="52"/>
      <c r="ZQ86" s="52"/>
      <c r="ZR86" s="52"/>
      <c r="ZS86" s="52"/>
      <c r="ZT86" s="52"/>
      <c r="ZU86" s="52"/>
      <c r="ZV86" s="52"/>
      <c r="ZW86" s="52"/>
      <c r="ZX86" s="52"/>
      <c r="ZY86" s="52"/>
      <c r="ZZ86" s="52"/>
      <c r="AAA86" s="52"/>
      <c r="AAB86" s="52"/>
      <c r="AAC86" s="52"/>
      <c r="AAD86" s="52"/>
      <c r="AAE86" s="52"/>
      <c r="AAF86" s="52"/>
      <c r="AAG86" s="52"/>
      <c r="AAH86" s="52"/>
      <c r="AAI86" s="52"/>
      <c r="AAJ86" s="52"/>
      <c r="AAK86" s="52"/>
      <c r="AAL86" s="52"/>
      <c r="AAM86" s="52"/>
      <c r="AAN86" s="52"/>
      <c r="AAO86" s="52"/>
      <c r="AAP86" s="52"/>
      <c r="AAQ86" s="52"/>
      <c r="AAR86" s="52"/>
      <c r="AAS86" s="52"/>
      <c r="AAT86" s="52"/>
      <c r="AAU86" s="52"/>
      <c r="AAV86" s="52"/>
      <c r="AAW86" s="52"/>
      <c r="AAX86" s="52"/>
      <c r="AAY86" s="52"/>
      <c r="AAZ86" s="52"/>
      <c r="ABA86" s="52"/>
      <c r="ABB86" s="52"/>
      <c r="ABC86" s="52"/>
      <c r="ABD86" s="52"/>
      <c r="ABE86" s="52"/>
      <c r="ABF86" s="52"/>
      <c r="ABG86" s="52"/>
      <c r="ABH86" s="52"/>
      <c r="ABI86" s="52"/>
      <c r="ABJ86" s="52"/>
      <c r="ABK86" s="52"/>
      <c r="ABL86" s="52"/>
      <c r="ABM86" s="52"/>
      <c r="ABN86" s="52"/>
      <c r="ABO86" s="52"/>
      <c r="ABP86" s="52"/>
      <c r="ABQ86" s="52"/>
      <c r="ABR86" s="52"/>
      <c r="ABS86" s="52"/>
      <c r="ABT86" s="52"/>
      <c r="ABU86" s="52"/>
      <c r="ABV86" s="52"/>
      <c r="ABW86" s="52"/>
      <c r="ABX86" s="52"/>
      <c r="ABY86" s="52"/>
      <c r="ABZ86" s="52"/>
      <c r="ACA86" s="52"/>
      <c r="ACB86" s="52"/>
      <c r="ACC86" s="52"/>
      <c r="ACD86" s="52"/>
      <c r="ACE86" s="52"/>
      <c r="ACF86" s="52"/>
      <c r="ACG86" s="52"/>
      <c r="ACH86" s="52"/>
      <c r="ACI86" s="52"/>
      <c r="ACJ86" s="52"/>
      <c r="ACK86" s="52"/>
      <c r="ACL86" s="52"/>
      <c r="ACM86" s="52"/>
      <c r="ACN86" s="52"/>
      <c r="ACO86" s="52"/>
      <c r="ACP86" s="52"/>
      <c r="ACQ86" s="52"/>
      <c r="ACR86" s="52"/>
      <c r="ACS86" s="52"/>
      <c r="ACT86" s="52"/>
      <c r="ACU86" s="52"/>
      <c r="ACV86" s="52"/>
      <c r="ACW86" s="52"/>
      <c r="ACX86" s="52"/>
      <c r="ACY86" s="52"/>
      <c r="ACZ86" s="52"/>
      <c r="ADA86" s="52"/>
      <c r="ADB86" s="52"/>
      <c r="ADC86" s="52"/>
      <c r="ADD86" s="52"/>
      <c r="ADE86" s="52"/>
      <c r="ADF86" s="52"/>
      <c r="ADG86" s="52"/>
      <c r="ADH86" s="52"/>
      <c r="ADI86" s="52"/>
      <c r="ADJ86" s="52"/>
      <c r="ADK86" s="52"/>
      <c r="ADL86" s="52"/>
      <c r="ADM86" s="52"/>
      <c r="ADN86" s="52"/>
      <c r="ADO86" s="52"/>
      <c r="ADP86" s="52"/>
      <c r="ADQ86" s="52"/>
      <c r="ADR86" s="52"/>
      <c r="ADS86" s="52"/>
      <c r="ADT86" s="52"/>
      <c r="ADU86" s="52"/>
      <c r="ADV86" s="52"/>
      <c r="ADW86" s="52"/>
      <c r="ADX86" s="52"/>
      <c r="ADY86" s="52"/>
      <c r="ADZ86" s="52"/>
      <c r="AEA86" s="52"/>
      <c r="AEB86" s="52"/>
      <c r="AEC86" s="52"/>
      <c r="AED86" s="52"/>
      <c r="AEE86" s="52"/>
      <c r="AEF86" s="52"/>
      <c r="AEG86" s="52"/>
      <c r="AEH86" s="52"/>
      <c r="AEI86" s="52"/>
      <c r="AEJ86" s="52"/>
      <c r="AEK86" s="52"/>
      <c r="AEL86" s="52"/>
      <c r="AEM86" s="52"/>
      <c r="AEN86" s="52"/>
      <c r="AEO86" s="52"/>
      <c r="AEP86" s="52"/>
      <c r="AEQ86" s="52"/>
      <c r="AER86" s="52"/>
      <c r="AES86" s="52"/>
      <c r="AET86" s="52"/>
      <c r="AEU86" s="52"/>
      <c r="AEV86" s="52"/>
      <c r="AEW86" s="52"/>
      <c r="AEX86" s="52"/>
      <c r="AEY86" s="52"/>
      <c r="AEZ86" s="52"/>
      <c r="AFA86" s="52"/>
      <c r="AFB86" s="52"/>
      <c r="AFC86" s="52"/>
      <c r="AFD86" s="52"/>
      <c r="AFE86" s="52"/>
      <c r="AFF86" s="52"/>
      <c r="AFG86" s="52"/>
      <c r="AFH86" s="52"/>
      <c r="AFI86" s="52"/>
      <c r="AFJ86" s="52"/>
      <c r="AFK86" s="52"/>
      <c r="AFL86" s="52"/>
      <c r="AFM86" s="52"/>
      <c r="AFN86" s="52"/>
      <c r="AFO86" s="52"/>
      <c r="AFP86" s="52"/>
      <c r="AFQ86" s="52"/>
      <c r="AFR86" s="52"/>
      <c r="AFS86" s="52"/>
      <c r="AFT86" s="52"/>
      <c r="AFU86" s="52"/>
      <c r="AFV86" s="52"/>
      <c r="AFW86" s="52"/>
      <c r="AFX86" s="52"/>
      <c r="AFY86" s="52"/>
      <c r="AFZ86" s="52"/>
      <c r="AGA86" s="52"/>
      <c r="AGB86" s="52"/>
      <c r="AGC86" s="52"/>
      <c r="AGD86" s="52"/>
      <c r="AGE86" s="52"/>
      <c r="AGF86" s="52"/>
      <c r="AGG86" s="52"/>
      <c r="AGH86" s="52"/>
      <c r="AGI86" s="52"/>
      <c r="AGJ86" s="52"/>
      <c r="AGK86" s="52"/>
      <c r="AGL86" s="52"/>
      <c r="AGM86" s="52"/>
      <c r="AGN86" s="52"/>
      <c r="AGO86" s="52"/>
      <c r="AGP86" s="52"/>
      <c r="AGQ86" s="52"/>
      <c r="AGR86" s="52"/>
      <c r="AGS86" s="52"/>
      <c r="AGT86" s="52"/>
      <c r="AGU86" s="52"/>
      <c r="AGV86" s="52"/>
      <c r="AGW86" s="52"/>
      <c r="AGX86" s="52"/>
      <c r="AGY86" s="52"/>
      <c r="AGZ86" s="52"/>
      <c r="AHA86" s="52"/>
      <c r="AHB86" s="52"/>
      <c r="AHC86" s="52"/>
      <c r="AHD86" s="52"/>
      <c r="AHE86" s="52"/>
      <c r="AHF86" s="52"/>
      <c r="AHG86" s="52"/>
      <c r="AHH86" s="52"/>
      <c r="AHI86" s="52"/>
      <c r="AHJ86" s="52"/>
      <c r="AHK86" s="52"/>
      <c r="AHL86" s="52"/>
      <c r="AHM86" s="52"/>
      <c r="AHN86" s="52"/>
      <c r="AHO86" s="52"/>
      <c r="AHP86" s="52"/>
      <c r="AHQ86" s="52"/>
      <c r="AHR86" s="52"/>
      <c r="AHS86" s="52"/>
      <c r="AHT86" s="52"/>
      <c r="AHU86" s="52"/>
      <c r="AHV86" s="52"/>
      <c r="AHW86" s="52"/>
      <c r="AHX86" s="52"/>
      <c r="AHY86" s="52"/>
      <c r="AHZ86" s="52"/>
      <c r="AIA86" s="52"/>
      <c r="AIB86" s="52"/>
      <c r="AIC86" s="52"/>
      <c r="AID86" s="52"/>
      <c r="AIE86" s="52"/>
      <c r="AIF86" s="52"/>
      <c r="AIG86" s="52"/>
      <c r="AIH86" s="52"/>
      <c r="AII86" s="52"/>
      <c r="AIJ86" s="52"/>
      <c r="AIK86" s="52"/>
      <c r="AIL86" s="52"/>
      <c r="AIM86" s="52"/>
      <c r="AIN86" s="52"/>
      <c r="AIO86" s="52"/>
      <c r="AIP86" s="52"/>
      <c r="AIQ86" s="52"/>
      <c r="AIR86" s="52"/>
      <c r="AIS86" s="52"/>
      <c r="AIT86" s="52"/>
      <c r="AIU86" s="52"/>
      <c r="AIV86" s="52"/>
      <c r="AIW86" s="52"/>
      <c r="AIX86" s="52"/>
      <c r="AIY86" s="52"/>
      <c r="AIZ86" s="52"/>
      <c r="AJA86" s="52"/>
      <c r="AJB86" s="52"/>
      <c r="AJC86" s="52"/>
      <c r="AJD86" s="52"/>
      <c r="AJE86" s="52"/>
      <c r="AJF86" s="52"/>
      <c r="AJG86" s="52"/>
      <c r="AJH86" s="52"/>
      <c r="AJI86" s="52"/>
      <c r="AJJ86" s="52"/>
      <c r="AJK86" s="52"/>
      <c r="AJL86" s="52"/>
      <c r="AJM86" s="52"/>
      <c r="AJN86" s="52"/>
      <c r="AJO86" s="52"/>
      <c r="AJP86" s="52"/>
      <c r="AJQ86" s="52"/>
      <c r="AJR86" s="52"/>
      <c r="AJS86" s="52"/>
      <c r="AJT86" s="52"/>
      <c r="AJU86" s="52"/>
      <c r="AJV86" s="52"/>
      <c r="AJW86" s="52"/>
      <c r="AJX86" s="52"/>
      <c r="AJY86" s="52"/>
      <c r="AJZ86" s="52"/>
      <c r="AKA86" s="52"/>
      <c r="AKB86" s="52"/>
      <c r="AKC86" s="52"/>
      <c r="AKD86" s="52"/>
      <c r="AKE86" s="52"/>
      <c r="AKF86" s="52"/>
      <c r="AKG86" s="52"/>
      <c r="AKH86" s="52"/>
      <c r="AKI86" s="52"/>
      <c r="AKJ86" s="52"/>
      <c r="AKK86" s="52"/>
      <c r="AKL86" s="52"/>
      <c r="AKM86" s="52"/>
      <c r="AKN86" s="52"/>
      <c r="AKO86" s="52"/>
      <c r="AKP86" s="52"/>
      <c r="AKQ86" s="52"/>
      <c r="AKR86" s="52"/>
      <c r="AKS86" s="52"/>
      <c r="AKT86" s="52"/>
      <c r="AKU86" s="52"/>
      <c r="AKV86" s="52"/>
      <c r="AKW86" s="52"/>
      <c r="AKX86" s="52"/>
      <c r="AKY86" s="52"/>
      <c r="AKZ86" s="52"/>
      <c r="ALA86" s="52"/>
      <c r="ALB86" s="52"/>
      <c r="ALC86" s="52"/>
      <c r="ALD86" s="52"/>
      <c r="ALE86" s="52"/>
      <c r="ALF86" s="52"/>
      <c r="ALG86" s="52"/>
      <c r="ALH86" s="52"/>
      <c r="ALI86" s="52"/>
      <c r="ALJ86" s="52"/>
      <c r="ALK86" s="52"/>
      <c r="ALL86" s="52"/>
      <c r="ALM86" s="52"/>
      <c r="ALN86" s="52"/>
      <c r="ALO86" s="52"/>
      <c r="ALP86" s="52"/>
      <c r="ALQ86" s="52"/>
      <c r="ALR86" s="52"/>
      <c r="ALS86" s="52"/>
      <c r="ALT86" s="52"/>
      <c r="ALU86" s="52"/>
      <c r="ALV86" s="52"/>
      <c r="ALW86" s="52"/>
      <c r="ALX86" s="52"/>
      <c r="ALY86" s="52"/>
      <c r="ALZ86" s="52"/>
      <c r="AMA86" s="52"/>
      <c r="AMB86" s="52"/>
      <c r="AMC86" s="52"/>
      <c r="AMD86" s="52"/>
      <c r="AME86" s="52"/>
      <c r="AMF86" s="52"/>
      <c r="AMG86" s="52"/>
      <c r="AMH86" s="52"/>
      <c r="AMI86" s="52"/>
      <c r="AMJ86" s="52"/>
      <c r="AMK86" s="52"/>
      <c r="AML86" s="52"/>
      <c r="AMM86" s="52"/>
      <c r="AMN86" s="52"/>
      <c r="AMO86" s="52"/>
      <c r="AMP86" s="52"/>
      <c r="AMQ86" s="52"/>
      <c r="AMR86" s="52"/>
      <c r="AMS86" s="52"/>
      <c r="AMT86" s="52"/>
      <c r="AMU86" s="52"/>
      <c r="AMV86" s="52"/>
      <c r="AMW86" s="52"/>
      <c r="AMX86" s="52"/>
      <c r="AMY86" s="52"/>
      <c r="AMZ86" s="52"/>
      <c r="ANA86" s="52"/>
      <c r="ANB86" s="52"/>
      <c r="ANC86" s="52"/>
      <c r="AND86" s="52"/>
      <c r="ANE86" s="52"/>
      <c r="ANF86" s="52"/>
      <c r="ANG86" s="52"/>
      <c r="ANH86" s="52"/>
      <c r="ANI86" s="52"/>
      <c r="ANJ86" s="52"/>
      <c r="ANK86" s="52"/>
      <c r="ANL86" s="52"/>
      <c r="ANM86" s="52"/>
      <c r="ANN86" s="52"/>
      <c r="ANO86" s="52"/>
      <c r="ANP86" s="52"/>
      <c r="ANQ86" s="52"/>
      <c r="ANR86" s="52"/>
      <c r="ANS86" s="52"/>
      <c r="ANT86" s="52"/>
      <c r="ANU86" s="52"/>
      <c r="ANV86" s="52"/>
      <c r="ANW86" s="52"/>
      <c r="ANX86" s="52"/>
      <c r="ANY86" s="52"/>
      <c r="ANZ86" s="52"/>
      <c r="AOA86" s="52"/>
      <c r="AOB86" s="52"/>
      <c r="AOC86" s="52"/>
      <c r="AOD86" s="52"/>
      <c r="AOE86" s="52"/>
      <c r="AOF86" s="52"/>
      <c r="AOG86" s="52"/>
      <c r="AOH86" s="52"/>
      <c r="AOI86" s="52"/>
      <c r="AOJ86" s="52"/>
      <c r="AOK86" s="52"/>
      <c r="AOL86" s="52"/>
      <c r="AOM86" s="52"/>
      <c r="AON86" s="52"/>
      <c r="AOO86" s="52"/>
      <c r="AOP86" s="52"/>
      <c r="AOQ86" s="52"/>
      <c r="AOR86" s="52"/>
      <c r="AOS86" s="52"/>
      <c r="AOT86" s="52"/>
      <c r="AOU86" s="52"/>
      <c r="AOV86" s="52"/>
      <c r="AOW86" s="52"/>
      <c r="AOX86" s="52"/>
      <c r="AOY86" s="52"/>
      <c r="AOZ86" s="52"/>
      <c r="APA86" s="52"/>
      <c r="APB86" s="52"/>
      <c r="APC86" s="52"/>
      <c r="APD86" s="52"/>
      <c r="APE86" s="52"/>
      <c r="APF86" s="52"/>
      <c r="APG86" s="52"/>
      <c r="APH86" s="52"/>
      <c r="API86" s="52"/>
      <c r="APJ86" s="52"/>
      <c r="APK86" s="52"/>
      <c r="APL86" s="52"/>
      <c r="APM86" s="52"/>
      <c r="APN86" s="52"/>
      <c r="APO86" s="52"/>
      <c r="APP86" s="52"/>
      <c r="APQ86" s="52"/>
      <c r="APR86" s="52"/>
      <c r="APS86" s="52"/>
      <c r="APT86" s="52"/>
      <c r="APU86" s="52"/>
      <c r="APV86" s="52"/>
      <c r="APW86" s="52"/>
      <c r="APX86" s="52"/>
      <c r="APY86" s="52"/>
      <c r="APZ86" s="52"/>
      <c r="AQA86" s="52"/>
      <c r="AQB86" s="52"/>
      <c r="AQC86" s="52"/>
      <c r="AQD86" s="52"/>
      <c r="AQE86" s="52"/>
      <c r="AQF86" s="52"/>
      <c r="AQG86" s="52"/>
      <c r="AQH86" s="52"/>
      <c r="AQI86" s="52"/>
      <c r="AQJ86" s="52"/>
      <c r="AQK86" s="52"/>
      <c r="AQL86" s="52"/>
      <c r="AQM86" s="52"/>
      <c r="AQN86" s="52"/>
      <c r="AQO86" s="52"/>
      <c r="AQP86" s="52"/>
      <c r="AQQ86" s="52"/>
      <c r="AQR86" s="52"/>
      <c r="AQS86" s="52"/>
      <c r="AQT86" s="52"/>
      <c r="AQU86" s="52"/>
      <c r="AQV86" s="52"/>
      <c r="AQW86" s="52"/>
      <c r="AQX86" s="52"/>
      <c r="AQY86" s="52"/>
      <c r="AQZ86" s="52"/>
      <c r="ARA86" s="52"/>
      <c r="ARB86" s="52"/>
      <c r="ARC86" s="52"/>
      <c r="ARD86" s="52"/>
      <c r="ARE86" s="52"/>
      <c r="ARF86" s="52"/>
      <c r="ARG86" s="52"/>
      <c r="ARH86" s="52"/>
      <c r="ARI86" s="52"/>
      <c r="ARJ86" s="52"/>
      <c r="ARK86" s="52"/>
      <c r="ARL86" s="52"/>
      <c r="ARM86" s="52"/>
      <c r="ARN86" s="52"/>
      <c r="ARO86" s="52"/>
      <c r="ARP86" s="52"/>
      <c r="ARQ86" s="52"/>
      <c r="ARR86" s="52"/>
      <c r="ARS86" s="52"/>
      <c r="ART86" s="52"/>
      <c r="ARU86" s="52"/>
      <c r="ARV86" s="52"/>
      <c r="ARW86" s="52"/>
      <c r="ARX86" s="52"/>
      <c r="ARY86" s="52"/>
      <c r="ARZ86" s="52"/>
      <c r="ASA86" s="52"/>
      <c r="ASB86" s="52"/>
      <c r="ASC86" s="52"/>
      <c r="ASD86" s="52"/>
      <c r="ASE86" s="52"/>
      <c r="ASF86" s="52"/>
      <c r="ASG86" s="52"/>
      <c r="ASH86" s="52"/>
      <c r="ASI86" s="52"/>
      <c r="ASJ86" s="52"/>
      <c r="ASK86" s="52"/>
      <c r="ASL86" s="52"/>
      <c r="ASM86" s="52"/>
      <c r="ASN86" s="52"/>
      <c r="ASO86" s="52"/>
      <c r="ASP86" s="52"/>
      <c r="ASQ86" s="52"/>
      <c r="ASR86" s="52"/>
      <c r="ASS86" s="52"/>
      <c r="AST86" s="52"/>
      <c r="ASU86" s="52"/>
      <c r="ASV86" s="52"/>
      <c r="ASW86" s="52"/>
      <c r="ASX86" s="52"/>
      <c r="ASY86" s="52"/>
      <c r="ASZ86" s="52"/>
      <c r="ATA86" s="52"/>
      <c r="ATB86" s="52"/>
      <c r="ATC86" s="52"/>
      <c r="ATD86" s="52"/>
      <c r="ATE86" s="52"/>
      <c r="ATF86" s="52"/>
      <c r="ATG86" s="52"/>
      <c r="ATH86" s="52"/>
      <c r="ATI86" s="52"/>
      <c r="ATJ86" s="52"/>
      <c r="ATK86" s="52"/>
      <c r="ATL86" s="52"/>
      <c r="ATM86" s="52"/>
      <c r="ATN86" s="52"/>
      <c r="ATO86" s="52"/>
      <c r="ATP86" s="52"/>
      <c r="ATQ86" s="52"/>
      <c r="ATR86" s="52"/>
      <c r="ATS86" s="52"/>
      <c r="ATT86" s="52"/>
      <c r="ATU86" s="52"/>
      <c r="ATV86" s="52"/>
      <c r="ATW86" s="52"/>
      <c r="ATX86" s="52"/>
      <c r="ATY86" s="52"/>
      <c r="ATZ86" s="52"/>
      <c r="AUA86" s="52"/>
      <c r="AUB86" s="52"/>
      <c r="AUC86" s="52"/>
      <c r="AUD86" s="52"/>
      <c r="AUE86" s="52"/>
      <c r="AUF86" s="52"/>
      <c r="AUG86" s="52"/>
      <c r="AUH86" s="52"/>
      <c r="AUI86" s="52"/>
      <c r="AUJ86" s="52"/>
      <c r="AUK86" s="52"/>
      <c r="AUL86" s="52"/>
      <c r="AUM86" s="52"/>
      <c r="AUN86" s="52"/>
      <c r="AUO86" s="52"/>
      <c r="AUP86" s="52"/>
      <c r="AUQ86" s="52"/>
      <c r="AUR86" s="52"/>
      <c r="AUS86" s="52"/>
      <c r="AUT86" s="52"/>
      <c r="AUU86" s="52"/>
      <c r="AUV86" s="52"/>
      <c r="AUW86" s="52"/>
      <c r="AUX86" s="52"/>
      <c r="AUY86" s="52"/>
      <c r="AUZ86" s="52"/>
      <c r="AVA86" s="52"/>
      <c r="AVB86" s="52"/>
      <c r="AVC86" s="52"/>
      <c r="AVD86" s="52"/>
      <c r="AVE86" s="52"/>
      <c r="AVF86" s="52"/>
      <c r="AVG86" s="52"/>
      <c r="AVH86" s="52"/>
      <c r="AVI86" s="52"/>
      <c r="AVJ86" s="52"/>
      <c r="AVK86" s="52"/>
      <c r="AVL86" s="52"/>
      <c r="AVM86" s="52"/>
      <c r="AVN86" s="52"/>
      <c r="AVO86" s="52"/>
      <c r="AVP86" s="52"/>
      <c r="AVQ86" s="52"/>
      <c r="AVR86" s="52"/>
      <c r="AVS86" s="52"/>
      <c r="AVT86" s="52"/>
      <c r="AVU86" s="52"/>
      <c r="AVV86" s="52"/>
      <c r="AVW86" s="52"/>
      <c r="AVX86" s="52"/>
      <c r="AVY86" s="52"/>
      <c r="AVZ86" s="52"/>
      <c r="AWA86" s="52"/>
      <c r="AWB86" s="52"/>
      <c r="AWC86" s="52"/>
      <c r="AWD86" s="52"/>
      <c r="AWE86" s="52"/>
      <c r="AWF86" s="52"/>
      <c r="AWG86" s="52"/>
      <c r="AWH86" s="52"/>
      <c r="AWI86" s="52"/>
      <c r="AWJ86" s="52"/>
      <c r="AWK86" s="52"/>
      <c r="AWL86" s="52"/>
      <c r="AWM86" s="52"/>
      <c r="AWN86" s="52"/>
      <c r="AWO86" s="52"/>
      <c r="AWP86" s="52"/>
      <c r="AWQ86" s="52"/>
      <c r="AWR86" s="52"/>
      <c r="AWS86" s="52"/>
      <c r="AWT86" s="52"/>
      <c r="AWU86" s="52"/>
      <c r="AWV86" s="52"/>
      <c r="AWW86" s="52"/>
      <c r="AWX86" s="52"/>
      <c r="AWY86" s="52"/>
      <c r="AWZ86" s="52"/>
      <c r="AXA86" s="52"/>
      <c r="AXB86" s="52"/>
      <c r="AXC86" s="52"/>
      <c r="AXD86" s="52"/>
      <c r="AXE86" s="52"/>
      <c r="AXF86" s="52"/>
      <c r="AXG86" s="52"/>
      <c r="AXH86" s="52"/>
      <c r="AXI86" s="52"/>
      <c r="AXJ86" s="52"/>
      <c r="AXK86" s="52"/>
      <c r="AXL86" s="52"/>
      <c r="AXM86" s="52"/>
      <c r="AXN86" s="52"/>
      <c r="AXO86" s="52"/>
      <c r="AXP86" s="52"/>
      <c r="AXQ86" s="52"/>
      <c r="AXR86" s="52"/>
      <c r="AXS86" s="52"/>
      <c r="AXT86" s="52"/>
      <c r="AXU86" s="52"/>
      <c r="AXV86" s="52"/>
      <c r="AXW86" s="52"/>
      <c r="AXX86" s="52"/>
      <c r="AXY86" s="52"/>
      <c r="AXZ86" s="52"/>
      <c r="AYA86" s="52"/>
      <c r="AYB86" s="52"/>
      <c r="AYC86" s="52"/>
      <c r="AYD86" s="52"/>
      <c r="AYE86" s="52"/>
      <c r="AYF86" s="52"/>
      <c r="AYG86" s="52"/>
      <c r="AYH86" s="52"/>
      <c r="AYI86" s="52"/>
      <c r="AYJ86" s="52"/>
      <c r="AYK86" s="52"/>
      <c r="AYL86" s="52"/>
      <c r="AYM86" s="52"/>
      <c r="AYN86" s="52"/>
      <c r="AYO86" s="52"/>
      <c r="AYP86" s="52"/>
      <c r="AYQ86" s="52"/>
      <c r="AYR86" s="52"/>
      <c r="AYS86" s="52"/>
      <c r="AYT86" s="52"/>
      <c r="AYU86" s="52"/>
      <c r="AYV86" s="52"/>
      <c r="AYW86" s="52"/>
      <c r="AYX86" s="52"/>
      <c r="AYY86" s="52"/>
      <c r="AYZ86" s="52"/>
      <c r="AZA86" s="52"/>
      <c r="AZB86" s="52"/>
      <c r="AZC86" s="52"/>
      <c r="AZD86" s="52"/>
      <c r="AZE86" s="52"/>
      <c r="AZF86" s="52"/>
      <c r="AZG86" s="52"/>
      <c r="AZH86" s="52"/>
      <c r="AZI86" s="52"/>
      <c r="AZJ86" s="52"/>
      <c r="AZK86" s="52"/>
      <c r="AZL86" s="52"/>
      <c r="AZM86" s="52"/>
      <c r="AZN86" s="52"/>
      <c r="AZO86" s="52"/>
      <c r="AZP86" s="52"/>
      <c r="AZQ86" s="52"/>
      <c r="AZR86" s="52"/>
      <c r="AZS86" s="52"/>
      <c r="AZT86" s="52"/>
      <c r="AZU86" s="52"/>
      <c r="AZV86" s="52"/>
      <c r="AZW86" s="52"/>
      <c r="AZX86" s="52"/>
      <c r="AZY86" s="52"/>
      <c r="AZZ86" s="52"/>
      <c r="BAA86" s="52"/>
      <c r="BAB86" s="52"/>
      <c r="BAC86" s="52"/>
      <c r="BAD86" s="52"/>
      <c r="BAE86" s="52"/>
      <c r="BAF86" s="52"/>
      <c r="BAG86" s="52"/>
      <c r="BAH86" s="52"/>
      <c r="BAI86" s="52"/>
      <c r="BAJ86" s="52"/>
      <c r="BAK86" s="52"/>
      <c r="BAL86" s="52"/>
      <c r="BAM86" s="52"/>
      <c r="BAN86" s="52"/>
      <c r="BAO86" s="52"/>
      <c r="BAP86" s="52"/>
      <c r="BAQ86" s="52"/>
      <c r="BAR86" s="52"/>
      <c r="BAS86" s="52"/>
      <c r="BAT86" s="52"/>
      <c r="BAU86" s="52"/>
      <c r="BAV86" s="52"/>
      <c r="BAW86" s="52"/>
      <c r="BAX86" s="52"/>
      <c r="BAY86" s="52"/>
      <c r="BAZ86" s="52"/>
      <c r="BBA86" s="52"/>
      <c r="BBB86" s="52"/>
      <c r="BBC86" s="52"/>
      <c r="BBD86" s="52"/>
      <c r="BBE86" s="52"/>
      <c r="BBF86" s="52"/>
      <c r="BBG86" s="52"/>
      <c r="BBH86" s="52"/>
      <c r="BBI86" s="52"/>
      <c r="BBJ86" s="52"/>
      <c r="BBK86" s="52"/>
      <c r="BBL86" s="52"/>
      <c r="BBM86" s="52"/>
      <c r="BBN86" s="52"/>
      <c r="BBO86" s="52"/>
      <c r="BBP86" s="52"/>
      <c r="BBQ86" s="52"/>
      <c r="BBR86" s="52"/>
      <c r="BBS86" s="52"/>
      <c r="BBT86" s="52"/>
      <c r="BBU86" s="52"/>
      <c r="BBV86" s="52"/>
      <c r="BBW86" s="52"/>
      <c r="BBX86" s="52"/>
      <c r="BBY86" s="52"/>
      <c r="BBZ86" s="52"/>
      <c r="BCA86" s="52"/>
      <c r="BCB86" s="52"/>
      <c r="BCC86" s="52"/>
      <c r="BCD86" s="52"/>
      <c r="BCE86" s="52"/>
      <c r="BCF86" s="52"/>
      <c r="BCG86" s="52"/>
      <c r="BCH86" s="52"/>
      <c r="BCI86" s="52"/>
      <c r="BCJ86" s="52"/>
      <c r="BCK86" s="52"/>
      <c r="BCL86" s="52"/>
      <c r="BCM86" s="52"/>
      <c r="BCN86" s="52"/>
      <c r="BCO86" s="52"/>
      <c r="BCP86" s="52"/>
      <c r="BCQ86" s="52"/>
      <c r="BCR86" s="52"/>
      <c r="BCS86" s="52"/>
      <c r="BCT86" s="52"/>
      <c r="BCU86" s="52"/>
      <c r="BCV86" s="52"/>
      <c r="BCW86" s="52"/>
      <c r="BCX86" s="52"/>
      <c r="BCY86" s="52"/>
      <c r="BCZ86" s="52"/>
      <c r="BDA86" s="52"/>
      <c r="BDB86" s="52"/>
      <c r="BDC86" s="52"/>
      <c r="BDD86" s="52"/>
      <c r="BDE86" s="52"/>
      <c r="BDF86" s="52"/>
      <c r="BDG86" s="52"/>
      <c r="BDH86" s="52"/>
      <c r="BDI86" s="52"/>
      <c r="BDJ86" s="52"/>
      <c r="BDK86" s="52"/>
      <c r="BDL86" s="52"/>
      <c r="BDM86" s="52"/>
      <c r="BDN86" s="52"/>
      <c r="BDO86" s="52"/>
      <c r="BDP86" s="52"/>
      <c r="BDQ86" s="52"/>
      <c r="BDR86" s="52"/>
      <c r="BDS86" s="52"/>
      <c r="BDT86" s="52"/>
      <c r="BDU86" s="52"/>
      <c r="BDV86" s="52"/>
      <c r="BDW86" s="52"/>
      <c r="BDX86" s="52"/>
      <c r="BDY86" s="52"/>
      <c r="BDZ86" s="52"/>
      <c r="BEA86" s="52"/>
      <c r="BEB86" s="52"/>
      <c r="BEC86" s="52"/>
      <c r="BED86" s="52"/>
      <c r="BEE86" s="52"/>
      <c r="BEF86" s="52"/>
      <c r="BEG86" s="52"/>
      <c r="BEH86" s="52"/>
      <c r="BEI86" s="52"/>
      <c r="BEJ86" s="52"/>
      <c r="BEK86" s="52"/>
      <c r="BEL86" s="52"/>
      <c r="BEM86" s="52"/>
      <c r="BEN86" s="52"/>
      <c r="BEO86" s="52"/>
      <c r="BEP86" s="52"/>
      <c r="BEQ86" s="52"/>
      <c r="BER86" s="52"/>
      <c r="BES86" s="52"/>
      <c r="BET86" s="52"/>
      <c r="BEU86" s="52"/>
      <c r="BEV86" s="52"/>
      <c r="BEW86" s="52"/>
      <c r="BEX86" s="52"/>
      <c r="BEY86" s="52"/>
      <c r="BEZ86" s="52"/>
      <c r="BFA86" s="52"/>
      <c r="BFB86" s="52"/>
      <c r="BFC86" s="52"/>
      <c r="BFD86" s="52"/>
      <c r="BFE86" s="52"/>
      <c r="BFF86" s="52"/>
      <c r="BFG86" s="52"/>
      <c r="BFH86" s="52"/>
      <c r="BFI86" s="52"/>
      <c r="BFJ86" s="52"/>
      <c r="BFK86" s="52"/>
      <c r="BFL86" s="52"/>
      <c r="BFM86" s="52"/>
      <c r="BFN86" s="52"/>
      <c r="BFO86" s="52"/>
      <c r="BFP86" s="52"/>
      <c r="BFQ86" s="52"/>
      <c r="BFR86" s="52"/>
      <c r="BFS86" s="52"/>
      <c r="BFT86" s="52"/>
      <c r="BFU86" s="52"/>
      <c r="BFV86" s="52"/>
      <c r="BFW86" s="52"/>
      <c r="BFX86" s="52"/>
      <c r="BFY86" s="52"/>
      <c r="BFZ86" s="52"/>
      <c r="BGA86" s="52"/>
      <c r="BGB86" s="52"/>
      <c r="BGC86" s="52"/>
      <c r="BGD86" s="52"/>
      <c r="BGE86" s="52"/>
      <c r="BGF86" s="52"/>
      <c r="BGG86" s="52"/>
      <c r="BGH86" s="52"/>
      <c r="BGI86" s="52"/>
      <c r="BGJ86" s="52"/>
      <c r="BGK86" s="52"/>
      <c r="BGL86" s="52"/>
      <c r="BGM86" s="52"/>
      <c r="BGN86" s="52"/>
      <c r="BGO86" s="52"/>
      <c r="BGP86" s="52"/>
      <c r="BGQ86" s="52"/>
      <c r="BGR86" s="52"/>
      <c r="BGS86" s="52"/>
      <c r="BGT86" s="52"/>
      <c r="BGU86" s="52"/>
      <c r="BGV86" s="52"/>
      <c r="BGW86" s="52"/>
      <c r="BGX86" s="52"/>
      <c r="BGY86" s="52"/>
      <c r="BGZ86" s="52"/>
      <c r="BHA86" s="52"/>
      <c r="BHB86" s="52"/>
      <c r="BHC86" s="52"/>
      <c r="BHD86" s="52"/>
      <c r="BHE86" s="52"/>
      <c r="BHF86" s="52"/>
      <c r="BHG86" s="52"/>
      <c r="BHH86" s="52"/>
      <c r="BHI86" s="52"/>
      <c r="BHJ86" s="52"/>
      <c r="BHK86" s="52"/>
      <c r="BHL86" s="52"/>
      <c r="BHM86" s="52"/>
      <c r="BHN86" s="52"/>
      <c r="BHO86" s="52"/>
      <c r="BHP86" s="52"/>
      <c r="BHQ86" s="52"/>
      <c r="BHR86" s="52"/>
      <c r="BHS86" s="52"/>
      <c r="BHT86" s="52"/>
      <c r="BHU86" s="52"/>
      <c r="BHV86" s="52"/>
      <c r="BHW86" s="52"/>
      <c r="BHX86" s="52"/>
      <c r="BHY86" s="52"/>
      <c r="BHZ86" s="52"/>
      <c r="BIA86" s="52"/>
      <c r="BIB86" s="52"/>
      <c r="BIC86" s="52"/>
      <c r="BID86" s="52"/>
      <c r="BIE86" s="52"/>
      <c r="BIF86" s="52"/>
      <c r="BIG86" s="52"/>
      <c r="BIH86" s="52"/>
      <c r="BII86" s="52"/>
      <c r="BIJ86" s="52"/>
      <c r="BIK86" s="52"/>
      <c r="BIL86" s="52"/>
      <c r="BIM86" s="52"/>
      <c r="BIN86" s="52"/>
      <c r="BIO86" s="52"/>
      <c r="BIP86" s="52"/>
      <c r="BIQ86" s="52"/>
      <c r="BIR86" s="52"/>
      <c r="BIS86" s="52"/>
      <c r="BIT86" s="52"/>
      <c r="BIU86" s="52"/>
      <c r="BIV86" s="52"/>
      <c r="BIW86" s="52"/>
      <c r="BIX86" s="52"/>
      <c r="BIY86" s="52"/>
      <c r="BIZ86" s="52"/>
      <c r="BJA86" s="52"/>
      <c r="BJB86" s="52"/>
      <c r="BJC86" s="52"/>
      <c r="BJD86" s="52"/>
      <c r="BJE86" s="52"/>
      <c r="BJF86" s="52"/>
      <c r="BJG86" s="52"/>
      <c r="BJH86" s="52"/>
      <c r="BJI86" s="52"/>
      <c r="BJJ86" s="52"/>
      <c r="BJK86" s="52"/>
      <c r="BJL86" s="52"/>
      <c r="BJM86" s="52"/>
      <c r="BJN86" s="52"/>
      <c r="BJO86" s="52"/>
      <c r="BJP86" s="52"/>
      <c r="BJQ86" s="52"/>
      <c r="BJR86" s="52"/>
      <c r="BJS86" s="52"/>
      <c r="BJT86" s="52"/>
      <c r="BJU86" s="52"/>
      <c r="BJV86" s="52"/>
      <c r="BJW86" s="52"/>
      <c r="BJX86" s="52"/>
      <c r="BJY86" s="52"/>
      <c r="BJZ86" s="52"/>
      <c r="BKA86" s="52"/>
      <c r="BKB86" s="52"/>
      <c r="BKC86" s="52"/>
      <c r="BKD86" s="52"/>
      <c r="BKE86" s="52"/>
      <c r="BKF86" s="52"/>
      <c r="BKG86" s="52"/>
      <c r="BKH86" s="52"/>
      <c r="BKI86" s="52"/>
      <c r="BKJ86" s="52"/>
      <c r="BKK86" s="52"/>
      <c r="BKL86" s="52"/>
      <c r="BKM86" s="52"/>
      <c r="BKN86" s="52"/>
      <c r="BKO86" s="52"/>
      <c r="BKP86" s="52"/>
      <c r="BKQ86" s="52"/>
      <c r="BKR86" s="52"/>
      <c r="BKS86" s="52"/>
      <c r="BKT86" s="52"/>
      <c r="BKU86" s="52"/>
      <c r="BKV86" s="52"/>
      <c r="BKW86" s="52"/>
      <c r="BKX86" s="52"/>
      <c r="BKY86" s="52"/>
      <c r="BKZ86" s="52"/>
      <c r="BLA86" s="52"/>
      <c r="BLB86" s="52"/>
      <c r="BLC86" s="52"/>
      <c r="BLD86" s="52"/>
      <c r="BLE86" s="52"/>
      <c r="BLF86" s="52"/>
      <c r="BLG86" s="52"/>
      <c r="BLH86" s="52"/>
      <c r="BLI86" s="52"/>
      <c r="BLJ86" s="52"/>
      <c r="BLK86" s="52"/>
      <c r="BLL86" s="52"/>
      <c r="BLM86" s="52"/>
      <c r="BLN86" s="52"/>
      <c r="BLO86" s="52"/>
      <c r="BLP86" s="52"/>
      <c r="BLQ86" s="52"/>
      <c r="BLR86" s="52"/>
      <c r="BLS86" s="52"/>
      <c r="BLT86" s="52"/>
      <c r="BLU86" s="52"/>
      <c r="BLV86" s="52"/>
      <c r="BLW86" s="52"/>
      <c r="BLX86" s="52"/>
      <c r="BLY86" s="52"/>
      <c r="BLZ86" s="52"/>
      <c r="BMA86" s="52"/>
      <c r="BMB86" s="52"/>
      <c r="BMC86" s="52"/>
      <c r="BMD86" s="52"/>
      <c r="BME86" s="52"/>
      <c r="BMF86" s="52"/>
      <c r="BMG86" s="52"/>
      <c r="BMH86" s="52"/>
      <c r="BMI86" s="52"/>
      <c r="BMJ86" s="52"/>
      <c r="BMK86" s="52"/>
      <c r="BML86" s="52"/>
      <c r="BMM86" s="52"/>
      <c r="BMN86" s="52"/>
      <c r="BMO86" s="52"/>
      <c r="BMP86" s="52"/>
      <c r="BMQ86" s="52"/>
      <c r="BMR86" s="52"/>
      <c r="BMS86" s="52"/>
      <c r="BMT86" s="52"/>
      <c r="BMU86" s="52"/>
      <c r="BMV86" s="52"/>
      <c r="BMW86" s="52"/>
      <c r="BMX86" s="52"/>
      <c r="BMY86" s="52"/>
      <c r="BMZ86" s="52"/>
      <c r="BNA86" s="52"/>
      <c r="BNB86" s="52"/>
      <c r="BNC86" s="52"/>
      <c r="BND86" s="52"/>
      <c r="BNE86" s="52"/>
      <c r="BNF86" s="52"/>
      <c r="BNG86" s="52"/>
      <c r="BNH86" s="52"/>
      <c r="BNI86" s="52"/>
      <c r="BNJ86" s="52"/>
      <c r="BNK86" s="52"/>
      <c r="BNL86" s="52"/>
      <c r="BNM86" s="52"/>
      <c r="BNN86" s="52"/>
      <c r="BNO86" s="52"/>
      <c r="BNP86" s="52"/>
      <c r="BNQ86" s="52"/>
      <c r="BNR86" s="52"/>
      <c r="BNS86" s="52"/>
      <c r="BNT86" s="52"/>
      <c r="BNU86" s="52"/>
      <c r="BNV86" s="52"/>
      <c r="BNW86" s="52"/>
      <c r="BNX86" s="52"/>
      <c r="BNY86" s="52"/>
      <c r="BNZ86" s="52"/>
      <c r="BOA86" s="52"/>
      <c r="BOB86" s="52"/>
      <c r="BOC86" s="52"/>
      <c r="BOD86" s="52"/>
      <c r="BOE86" s="52"/>
      <c r="BOF86" s="52"/>
      <c r="BOG86" s="52"/>
      <c r="BOH86" s="52"/>
      <c r="BOI86" s="52"/>
      <c r="BOJ86" s="52"/>
      <c r="BOK86" s="52"/>
      <c r="BOL86" s="52"/>
      <c r="BOM86" s="52"/>
      <c r="BON86" s="52"/>
      <c r="BOO86" s="52"/>
      <c r="BOP86" s="52"/>
      <c r="BOQ86" s="52"/>
    </row>
    <row r="87" spans="1:1759" s="25" customFormat="1" ht="48.6" customHeight="1" x14ac:dyDescent="0.2">
      <c r="A87" s="29"/>
      <c r="B87" s="29"/>
      <c r="C87" s="29"/>
      <c r="D87" s="6"/>
      <c r="E87" s="26" t="s">
        <v>98</v>
      </c>
      <c r="F87" s="31">
        <v>2019</v>
      </c>
      <c r="G87" s="17">
        <v>95761</v>
      </c>
      <c r="H87" s="12">
        <v>92000</v>
      </c>
      <c r="I87" s="12">
        <v>-3341</v>
      </c>
      <c r="J87" s="12">
        <f t="shared" si="22"/>
        <v>88659</v>
      </c>
      <c r="K87" s="18">
        <v>100</v>
      </c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  <c r="IW87" s="52"/>
      <c r="IX87" s="52"/>
      <c r="IY87" s="52"/>
      <c r="IZ87" s="52"/>
      <c r="JA87" s="52"/>
      <c r="JB87" s="52"/>
      <c r="JC87" s="52"/>
      <c r="JD87" s="52"/>
      <c r="JE87" s="52"/>
      <c r="JF87" s="52"/>
      <c r="JG87" s="52"/>
      <c r="JH87" s="52"/>
      <c r="JI87" s="52"/>
      <c r="JJ87" s="52"/>
      <c r="JK87" s="52"/>
      <c r="JL87" s="52"/>
      <c r="JM87" s="52"/>
      <c r="JN87" s="52"/>
      <c r="JO87" s="52"/>
      <c r="JP87" s="52"/>
      <c r="JQ87" s="52"/>
      <c r="JR87" s="52"/>
      <c r="JS87" s="52"/>
      <c r="JT87" s="52"/>
      <c r="JU87" s="52"/>
      <c r="JV87" s="52"/>
      <c r="JW87" s="52"/>
      <c r="JX87" s="52"/>
      <c r="JY87" s="52"/>
      <c r="JZ87" s="52"/>
      <c r="KA87" s="52"/>
      <c r="KB87" s="52"/>
      <c r="KC87" s="52"/>
      <c r="KD87" s="52"/>
      <c r="KE87" s="52"/>
      <c r="KF87" s="52"/>
      <c r="KG87" s="52"/>
      <c r="KH87" s="52"/>
      <c r="KI87" s="52"/>
      <c r="KJ87" s="52"/>
      <c r="KK87" s="52"/>
      <c r="KL87" s="52"/>
      <c r="KM87" s="52"/>
      <c r="KN87" s="52"/>
      <c r="KO87" s="52"/>
      <c r="KP87" s="52"/>
      <c r="KQ87" s="52"/>
      <c r="KR87" s="52"/>
      <c r="KS87" s="52"/>
      <c r="KT87" s="52"/>
      <c r="KU87" s="52"/>
      <c r="KV87" s="52"/>
      <c r="KW87" s="52"/>
      <c r="KX87" s="52"/>
      <c r="KY87" s="52"/>
      <c r="KZ87" s="52"/>
      <c r="LA87" s="52"/>
      <c r="LB87" s="52"/>
      <c r="LC87" s="52"/>
      <c r="LD87" s="52"/>
      <c r="LE87" s="52"/>
      <c r="LF87" s="52"/>
      <c r="LG87" s="52"/>
      <c r="LH87" s="52"/>
      <c r="LI87" s="52"/>
      <c r="LJ87" s="52"/>
      <c r="LK87" s="52"/>
      <c r="LL87" s="52"/>
      <c r="LM87" s="52"/>
      <c r="LN87" s="52"/>
      <c r="LO87" s="52"/>
      <c r="LP87" s="52"/>
      <c r="LQ87" s="52"/>
      <c r="LR87" s="52"/>
      <c r="LS87" s="52"/>
      <c r="LT87" s="52"/>
      <c r="LU87" s="52"/>
      <c r="LV87" s="52"/>
      <c r="LW87" s="52"/>
      <c r="LX87" s="52"/>
      <c r="LY87" s="52"/>
      <c r="LZ87" s="52"/>
      <c r="MA87" s="52"/>
      <c r="MB87" s="52"/>
      <c r="MC87" s="52"/>
      <c r="MD87" s="52"/>
      <c r="ME87" s="52"/>
      <c r="MF87" s="52"/>
      <c r="MG87" s="52"/>
      <c r="MH87" s="52"/>
      <c r="MI87" s="52"/>
      <c r="MJ87" s="52"/>
      <c r="MK87" s="52"/>
      <c r="ML87" s="52"/>
      <c r="MM87" s="52"/>
      <c r="MN87" s="52"/>
      <c r="MO87" s="52"/>
      <c r="MP87" s="52"/>
      <c r="MQ87" s="52"/>
      <c r="MR87" s="52"/>
      <c r="MS87" s="52"/>
      <c r="MT87" s="52"/>
      <c r="MU87" s="52"/>
      <c r="MV87" s="52"/>
      <c r="MW87" s="52"/>
      <c r="MX87" s="52"/>
      <c r="MY87" s="52"/>
      <c r="MZ87" s="52"/>
      <c r="NA87" s="52"/>
      <c r="NB87" s="52"/>
      <c r="NC87" s="52"/>
      <c r="ND87" s="52"/>
      <c r="NE87" s="52"/>
      <c r="NF87" s="52"/>
      <c r="NG87" s="52"/>
      <c r="NH87" s="52"/>
      <c r="NI87" s="52"/>
      <c r="NJ87" s="52"/>
      <c r="NK87" s="52"/>
      <c r="NL87" s="52"/>
      <c r="NM87" s="52"/>
      <c r="NN87" s="52"/>
      <c r="NO87" s="52"/>
      <c r="NP87" s="52"/>
      <c r="NQ87" s="52"/>
      <c r="NR87" s="52"/>
      <c r="NS87" s="52"/>
      <c r="NT87" s="52"/>
      <c r="NU87" s="52"/>
      <c r="NV87" s="52"/>
      <c r="NW87" s="52"/>
      <c r="NX87" s="52"/>
      <c r="NY87" s="52"/>
      <c r="NZ87" s="52"/>
      <c r="OA87" s="52"/>
      <c r="OB87" s="52"/>
      <c r="OC87" s="52"/>
      <c r="OD87" s="52"/>
      <c r="OE87" s="52"/>
      <c r="OF87" s="52"/>
      <c r="OG87" s="52"/>
      <c r="OH87" s="52"/>
      <c r="OI87" s="52"/>
      <c r="OJ87" s="52"/>
      <c r="OK87" s="52"/>
      <c r="OL87" s="52"/>
      <c r="OM87" s="52"/>
      <c r="ON87" s="52"/>
      <c r="OO87" s="52"/>
      <c r="OP87" s="52"/>
      <c r="OQ87" s="52"/>
      <c r="OR87" s="52"/>
      <c r="OS87" s="52"/>
      <c r="OT87" s="52"/>
      <c r="OU87" s="52"/>
      <c r="OV87" s="52"/>
      <c r="OW87" s="52"/>
      <c r="OX87" s="52"/>
      <c r="OY87" s="52"/>
      <c r="OZ87" s="52"/>
      <c r="PA87" s="52"/>
      <c r="PB87" s="52"/>
      <c r="PC87" s="52"/>
      <c r="PD87" s="52"/>
      <c r="PE87" s="52"/>
      <c r="PF87" s="52"/>
      <c r="PG87" s="52"/>
      <c r="PH87" s="52"/>
      <c r="PI87" s="52"/>
      <c r="PJ87" s="52"/>
      <c r="PK87" s="52"/>
      <c r="PL87" s="52"/>
      <c r="PM87" s="52"/>
      <c r="PN87" s="52"/>
      <c r="PO87" s="52"/>
      <c r="PP87" s="52"/>
      <c r="PQ87" s="52"/>
      <c r="PR87" s="52"/>
      <c r="PS87" s="52"/>
      <c r="PT87" s="52"/>
      <c r="PU87" s="52"/>
      <c r="PV87" s="52"/>
      <c r="PW87" s="52"/>
      <c r="PX87" s="52"/>
      <c r="PY87" s="52"/>
      <c r="PZ87" s="52"/>
      <c r="QA87" s="52"/>
      <c r="QB87" s="52"/>
      <c r="QC87" s="52"/>
      <c r="QD87" s="52"/>
      <c r="QE87" s="52"/>
      <c r="QF87" s="52"/>
      <c r="QG87" s="52"/>
      <c r="QH87" s="52"/>
      <c r="QI87" s="52"/>
      <c r="QJ87" s="52"/>
      <c r="QK87" s="52"/>
      <c r="QL87" s="52"/>
      <c r="QM87" s="52"/>
      <c r="QN87" s="52"/>
      <c r="QO87" s="52"/>
      <c r="QP87" s="52"/>
      <c r="QQ87" s="52"/>
      <c r="QR87" s="52"/>
      <c r="QS87" s="52"/>
      <c r="QT87" s="52"/>
      <c r="QU87" s="52"/>
      <c r="QV87" s="52"/>
      <c r="QW87" s="52"/>
      <c r="QX87" s="52"/>
      <c r="QY87" s="52"/>
      <c r="QZ87" s="52"/>
      <c r="RA87" s="52"/>
      <c r="RB87" s="52"/>
      <c r="RC87" s="52"/>
      <c r="RD87" s="52"/>
      <c r="RE87" s="52"/>
      <c r="RF87" s="52"/>
      <c r="RG87" s="52"/>
      <c r="RH87" s="52"/>
      <c r="RI87" s="52"/>
      <c r="RJ87" s="52"/>
      <c r="RK87" s="52"/>
      <c r="RL87" s="52"/>
      <c r="RM87" s="52"/>
      <c r="RN87" s="52"/>
      <c r="RO87" s="52"/>
      <c r="RP87" s="52"/>
      <c r="RQ87" s="52"/>
      <c r="RR87" s="52"/>
      <c r="RS87" s="52"/>
      <c r="RT87" s="52"/>
      <c r="RU87" s="52"/>
      <c r="RV87" s="52"/>
      <c r="RW87" s="52"/>
      <c r="RX87" s="52"/>
      <c r="RY87" s="52"/>
      <c r="RZ87" s="52"/>
      <c r="SA87" s="52"/>
      <c r="SB87" s="52"/>
      <c r="SC87" s="52"/>
      <c r="SD87" s="52"/>
      <c r="SE87" s="52"/>
      <c r="SF87" s="52"/>
      <c r="SG87" s="52"/>
      <c r="SH87" s="52"/>
      <c r="SI87" s="52"/>
      <c r="SJ87" s="52"/>
      <c r="SK87" s="52"/>
      <c r="SL87" s="52"/>
      <c r="SM87" s="52"/>
      <c r="SN87" s="52"/>
      <c r="SO87" s="52"/>
      <c r="SP87" s="52"/>
      <c r="SQ87" s="52"/>
      <c r="SR87" s="52"/>
      <c r="SS87" s="52"/>
      <c r="ST87" s="52"/>
      <c r="SU87" s="52"/>
      <c r="SV87" s="52"/>
      <c r="SW87" s="52"/>
      <c r="SX87" s="52"/>
      <c r="SY87" s="52"/>
      <c r="SZ87" s="52"/>
      <c r="TA87" s="52"/>
      <c r="TB87" s="52"/>
      <c r="TC87" s="52"/>
      <c r="TD87" s="52"/>
      <c r="TE87" s="52"/>
      <c r="TF87" s="52"/>
      <c r="TG87" s="52"/>
      <c r="TH87" s="52"/>
      <c r="TI87" s="52"/>
      <c r="TJ87" s="52"/>
      <c r="TK87" s="52"/>
      <c r="TL87" s="52"/>
      <c r="TM87" s="52"/>
      <c r="TN87" s="52"/>
      <c r="TO87" s="52"/>
      <c r="TP87" s="52"/>
      <c r="TQ87" s="52"/>
      <c r="TR87" s="52"/>
      <c r="TS87" s="52"/>
      <c r="TT87" s="52"/>
      <c r="TU87" s="52"/>
      <c r="TV87" s="52"/>
      <c r="TW87" s="52"/>
      <c r="TX87" s="52"/>
      <c r="TY87" s="52"/>
      <c r="TZ87" s="52"/>
      <c r="UA87" s="52"/>
      <c r="UB87" s="52"/>
      <c r="UC87" s="52"/>
      <c r="UD87" s="52"/>
      <c r="UE87" s="52"/>
      <c r="UF87" s="52"/>
      <c r="UG87" s="52"/>
      <c r="UH87" s="52"/>
      <c r="UI87" s="52"/>
      <c r="UJ87" s="52"/>
      <c r="UK87" s="52"/>
      <c r="UL87" s="52"/>
      <c r="UM87" s="52"/>
      <c r="UN87" s="52"/>
      <c r="UO87" s="52"/>
      <c r="UP87" s="52"/>
      <c r="UQ87" s="52"/>
      <c r="UR87" s="52"/>
      <c r="US87" s="52"/>
      <c r="UT87" s="52"/>
      <c r="UU87" s="52"/>
      <c r="UV87" s="52"/>
      <c r="UW87" s="52"/>
      <c r="UX87" s="52"/>
      <c r="UY87" s="52"/>
      <c r="UZ87" s="52"/>
      <c r="VA87" s="52"/>
      <c r="VB87" s="52"/>
      <c r="VC87" s="52"/>
      <c r="VD87" s="52"/>
      <c r="VE87" s="52"/>
      <c r="VF87" s="52"/>
      <c r="VG87" s="52"/>
      <c r="VH87" s="52"/>
      <c r="VI87" s="52"/>
      <c r="VJ87" s="52"/>
      <c r="VK87" s="52"/>
      <c r="VL87" s="52"/>
      <c r="VM87" s="52"/>
      <c r="VN87" s="52"/>
      <c r="VO87" s="52"/>
      <c r="VP87" s="52"/>
      <c r="VQ87" s="52"/>
      <c r="VR87" s="52"/>
      <c r="VS87" s="52"/>
      <c r="VT87" s="52"/>
      <c r="VU87" s="52"/>
      <c r="VV87" s="52"/>
      <c r="VW87" s="52"/>
      <c r="VX87" s="52"/>
      <c r="VY87" s="52"/>
      <c r="VZ87" s="52"/>
      <c r="WA87" s="52"/>
      <c r="WB87" s="52"/>
      <c r="WC87" s="52"/>
      <c r="WD87" s="52"/>
      <c r="WE87" s="52"/>
      <c r="WF87" s="52"/>
      <c r="WG87" s="52"/>
      <c r="WH87" s="52"/>
      <c r="WI87" s="52"/>
      <c r="WJ87" s="52"/>
      <c r="WK87" s="52"/>
      <c r="WL87" s="52"/>
      <c r="WM87" s="52"/>
      <c r="WN87" s="52"/>
      <c r="WO87" s="52"/>
      <c r="WP87" s="52"/>
      <c r="WQ87" s="52"/>
      <c r="WR87" s="52"/>
      <c r="WS87" s="52"/>
      <c r="WT87" s="52"/>
      <c r="WU87" s="52"/>
      <c r="WV87" s="52"/>
      <c r="WW87" s="52"/>
      <c r="WX87" s="52"/>
      <c r="WY87" s="52"/>
      <c r="WZ87" s="52"/>
      <c r="XA87" s="52"/>
      <c r="XB87" s="52"/>
      <c r="XC87" s="52"/>
      <c r="XD87" s="52"/>
      <c r="XE87" s="52"/>
      <c r="XF87" s="52"/>
      <c r="XG87" s="52"/>
      <c r="XH87" s="52"/>
      <c r="XI87" s="52"/>
      <c r="XJ87" s="52"/>
      <c r="XK87" s="52"/>
      <c r="XL87" s="52"/>
      <c r="XM87" s="52"/>
      <c r="XN87" s="52"/>
      <c r="XO87" s="52"/>
      <c r="XP87" s="52"/>
      <c r="XQ87" s="52"/>
      <c r="XR87" s="52"/>
      <c r="XS87" s="52"/>
      <c r="XT87" s="52"/>
      <c r="XU87" s="52"/>
      <c r="XV87" s="52"/>
      <c r="XW87" s="52"/>
      <c r="XX87" s="52"/>
      <c r="XY87" s="52"/>
      <c r="XZ87" s="52"/>
      <c r="YA87" s="52"/>
      <c r="YB87" s="52"/>
      <c r="YC87" s="52"/>
      <c r="YD87" s="52"/>
      <c r="YE87" s="52"/>
      <c r="YF87" s="52"/>
      <c r="YG87" s="52"/>
      <c r="YH87" s="52"/>
      <c r="YI87" s="52"/>
      <c r="YJ87" s="52"/>
      <c r="YK87" s="52"/>
      <c r="YL87" s="52"/>
      <c r="YM87" s="52"/>
      <c r="YN87" s="52"/>
      <c r="YO87" s="52"/>
      <c r="YP87" s="52"/>
      <c r="YQ87" s="52"/>
      <c r="YR87" s="52"/>
      <c r="YS87" s="52"/>
      <c r="YT87" s="52"/>
      <c r="YU87" s="52"/>
      <c r="YV87" s="52"/>
      <c r="YW87" s="52"/>
      <c r="YX87" s="52"/>
      <c r="YY87" s="52"/>
      <c r="YZ87" s="52"/>
      <c r="ZA87" s="52"/>
      <c r="ZB87" s="52"/>
      <c r="ZC87" s="52"/>
      <c r="ZD87" s="52"/>
      <c r="ZE87" s="52"/>
      <c r="ZF87" s="52"/>
      <c r="ZG87" s="52"/>
      <c r="ZH87" s="52"/>
      <c r="ZI87" s="52"/>
      <c r="ZJ87" s="52"/>
      <c r="ZK87" s="52"/>
      <c r="ZL87" s="52"/>
      <c r="ZM87" s="52"/>
      <c r="ZN87" s="52"/>
      <c r="ZO87" s="52"/>
      <c r="ZP87" s="52"/>
      <c r="ZQ87" s="52"/>
      <c r="ZR87" s="52"/>
      <c r="ZS87" s="52"/>
      <c r="ZT87" s="52"/>
      <c r="ZU87" s="52"/>
      <c r="ZV87" s="52"/>
      <c r="ZW87" s="52"/>
      <c r="ZX87" s="52"/>
      <c r="ZY87" s="52"/>
      <c r="ZZ87" s="52"/>
      <c r="AAA87" s="52"/>
      <c r="AAB87" s="52"/>
      <c r="AAC87" s="52"/>
      <c r="AAD87" s="52"/>
      <c r="AAE87" s="52"/>
      <c r="AAF87" s="52"/>
      <c r="AAG87" s="52"/>
      <c r="AAH87" s="52"/>
      <c r="AAI87" s="52"/>
      <c r="AAJ87" s="52"/>
      <c r="AAK87" s="52"/>
      <c r="AAL87" s="52"/>
      <c r="AAM87" s="52"/>
      <c r="AAN87" s="52"/>
      <c r="AAO87" s="52"/>
      <c r="AAP87" s="52"/>
      <c r="AAQ87" s="52"/>
      <c r="AAR87" s="52"/>
      <c r="AAS87" s="52"/>
      <c r="AAT87" s="52"/>
      <c r="AAU87" s="52"/>
      <c r="AAV87" s="52"/>
      <c r="AAW87" s="52"/>
      <c r="AAX87" s="52"/>
      <c r="AAY87" s="52"/>
      <c r="AAZ87" s="52"/>
      <c r="ABA87" s="52"/>
      <c r="ABB87" s="52"/>
      <c r="ABC87" s="52"/>
      <c r="ABD87" s="52"/>
      <c r="ABE87" s="52"/>
      <c r="ABF87" s="52"/>
      <c r="ABG87" s="52"/>
      <c r="ABH87" s="52"/>
      <c r="ABI87" s="52"/>
      <c r="ABJ87" s="52"/>
      <c r="ABK87" s="52"/>
      <c r="ABL87" s="52"/>
      <c r="ABM87" s="52"/>
      <c r="ABN87" s="52"/>
      <c r="ABO87" s="52"/>
      <c r="ABP87" s="52"/>
      <c r="ABQ87" s="52"/>
      <c r="ABR87" s="52"/>
      <c r="ABS87" s="52"/>
      <c r="ABT87" s="52"/>
      <c r="ABU87" s="52"/>
      <c r="ABV87" s="52"/>
      <c r="ABW87" s="52"/>
      <c r="ABX87" s="52"/>
      <c r="ABY87" s="52"/>
      <c r="ABZ87" s="52"/>
      <c r="ACA87" s="52"/>
      <c r="ACB87" s="52"/>
      <c r="ACC87" s="52"/>
      <c r="ACD87" s="52"/>
      <c r="ACE87" s="52"/>
      <c r="ACF87" s="52"/>
      <c r="ACG87" s="52"/>
      <c r="ACH87" s="52"/>
      <c r="ACI87" s="52"/>
      <c r="ACJ87" s="52"/>
      <c r="ACK87" s="52"/>
      <c r="ACL87" s="52"/>
      <c r="ACM87" s="52"/>
      <c r="ACN87" s="52"/>
      <c r="ACO87" s="52"/>
      <c r="ACP87" s="52"/>
      <c r="ACQ87" s="52"/>
      <c r="ACR87" s="52"/>
      <c r="ACS87" s="52"/>
      <c r="ACT87" s="52"/>
      <c r="ACU87" s="52"/>
      <c r="ACV87" s="52"/>
      <c r="ACW87" s="52"/>
      <c r="ACX87" s="52"/>
      <c r="ACY87" s="52"/>
      <c r="ACZ87" s="52"/>
      <c r="ADA87" s="52"/>
      <c r="ADB87" s="52"/>
      <c r="ADC87" s="52"/>
      <c r="ADD87" s="52"/>
      <c r="ADE87" s="52"/>
      <c r="ADF87" s="52"/>
      <c r="ADG87" s="52"/>
      <c r="ADH87" s="52"/>
      <c r="ADI87" s="52"/>
      <c r="ADJ87" s="52"/>
      <c r="ADK87" s="52"/>
      <c r="ADL87" s="52"/>
      <c r="ADM87" s="52"/>
      <c r="ADN87" s="52"/>
      <c r="ADO87" s="52"/>
      <c r="ADP87" s="52"/>
      <c r="ADQ87" s="52"/>
      <c r="ADR87" s="52"/>
      <c r="ADS87" s="52"/>
      <c r="ADT87" s="52"/>
      <c r="ADU87" s="52"/>
      <c r="ADV87" s="52"/>
      <c r="ADW87" s="52"/>
      <c r="ADX87" s="52"/>
      <c r="ADY87" s="52"/>
      <c r="ADZ87" s="52"/>
      <c r="AEA87" s="52"/>
      <c r="AEB87" s="52"/>
      <c r="AEC87" s="52"/>
      <c r="AED87" s="52"/>
      <c r="AEE87" s="52"/>
      <c r="AEF87" s="52"/>
      <c r="AEG87" s="52"/>
      <c r="AEH87" s="52"/>
      <c r="AEI87" s="52"/>
      <c r="AEJ87" s="52"/>
      <c r="AEK87" s="52"/>
      <c r="AEL87" s="52"/>
      <c r="AEM87" s="52"/>
      <c r="AEN87" s="52"/>
      <c r="AEO87" s="52"/>
      <c r="AEP87" s="52"/>
      <c r="AEQ87" s="52"/>
      <c r="AER87" s="52"/>
      <c r="AES87" s="52"/>
      <c r="AET87" s="52"/>
      <c r="AEU87" s="52"/>
      <c r="AEV87" s="52"/>
      <c r="AEW87" s="52"/>
      <c r="AEX87" s="52"/>
      <c r="AEY87" s="52"/>
      <c r="AEZ87" s="52"/>
      <c r="AFA87" s="52"/>
      <c r="AFB87" s="52"/>
      <c r="AFC87" s="52"/>
      <c r="AFD87" s="52"/>
      <c r="AFE87" s="52"/>
      <c r="AFF87" s="52"/>
      <c r="AFG87" s="52"/>
      <c r="AFH87" s="52"/>
      <c r="AFI87" s="52"/>
      <c r="AFJ87" s="52"/>
      <c r="AFK87" s="52"/>
      <c r="AFL87" s="52"/>
      <c r="AFM87" s="52"/>
      <c r="AFN87" s="52"/>
      <c r="AFO87" s="52"/>
      <c r="AFP87" s="52"/>
      <c r="AFQ87" s="52"/>
      <c r="AFR87" s="52"/>
      <c r="AFS87" s="52"/>
      <c r="AFT87" s="52"/>
      <c r="AFU87" s="52"/>
      <c r="AFV87" s="52"/>
      <c r="AFW87" s="52"/>
      <c r="AFX87" s="52"/>
      <c r="AFY87" s="52"/>
      <c r="AFZ87" s="52"/>
      <c r="AGA87" s="52"/>
      <c r="AGB87" s="52"/>
      <c r="AGC87" s="52"/>
      <c r="AGD87" s="52"/>
      <c r="AGE87" s="52"/>
      <c r="AGF87" s="52"/>
      <c r="AGG87" s="52"/>
      <c r="AGH87" s="52"/>
      <c r="AGI87" s="52"/>
      <c r="AGJ87" s="52"/>
      <c r="AGK87" s="52"/>
      <c r="AGL87" s="52"/>
      <c r="AGM87" s="52"/>
      <c r="AGN87" s="52"/>
      <c r="AGO87" s="52"/>
      <c r="AGP87" s="52"/>
      <c r="AGQ87" s="52"/>
      <c r="AGR87" s="52"/>
      <c r="AGS87" s="52"/>
      <c r="AGT87" s="52"/>
      <c r="AGU87" s="52"/>
      <c r="AGV87" s="52"/>
      <c r="AGW87" s="52"/>
      <c r="AGX87" s="52"/>
      <c r="AGY87" s="52"/>
      <c r="AGZ87" s="52"/>
      <c r="AHA87" s="52"/>
      <c r="AHB87" s="52"/>
      <c r="AHC87" s="52"/>
      <c r="AHD87" s="52"/>
      <c r="AHE87" s="52"/>
      <c r="AHF87" s="52"/>
      <c r="AHG87" s="52"/>
      <c r="AHH87" s="52"/>
      <c r="AHI87" s="52"/>
      <c r="AHJ87" s="52"/>
      <c r="AHK87" s="52"/>
      <c r="AHL87" s="52"/>
      <c r="AHM87" s="52"/>
      <c r="AHN87" s="52"/>
      <c r="AHO87" s="52"/>
      <c r="AHP87" s="52"/>
      <c r="AHQ87" s="52"/>
      <c r="AHR87" s="52"/>
      <c r="AHS87" s="52"/>
      <c r="AHT87" s="52"/>
      <c r="AHU87" s="52"/>
      <c r="AHV87" s="52"/>
      <c r="AHW87" s="52"/>
      <c r="AHX87" s="52"/>
      <c r="AHY87" s="52"/>
      <c r="AHZ87" s="52"/>
      <c r="AIA87" s="52"/>
      <c r="AIB87" s="52"/>
      <c r="AIC87" s="52"/>
      <c r="AID87" s="52"/>
      <c r="AIE87" s="52"/>
      <c r="AIF87" s="52"/>
      <c r="AIG87" s="52"/>
      <c r="AIH87" s="52"/>
      <c r="AII87" s="52"/>
      <c r="AIJ87" s="52"/>
      <c r="AIK87" s="52"/>
      <c r="AIL87" s="52"/>
      <c r="AIM87" s="52"/>
      <c r="AIN87" s="52"/>
      <c r="AIO87" s="52"/>
      <c r="AIP87" s="52"/>
      <c r="AIQ87" s="52"/>
      <c r="AIR87" s="52"/>
      <c r="AIS87" s="52"/>
      <c r="AIT87" s="52"/>
      <c r="AIU87" s="52"/>
      <c r="AIV87" s="52"/>
      <c r="AIW87" s="52"/>
      <c r="AIX87" s="52"/>
      <c r="AIY87" s="52"/>
      <c r="AIZ87" s="52"/>
      <c r="AJA87" s="52"/>
      <c r="AJB87" s="52"/>
      <c r="AJC87" s="52"/>
      <c r="AJD87" s="52"/>
      <c r="AJE87" s="52"/>
      <c r="AJF87" s="52"/>
      <c r="AJG87" s="52"/>
      <c r="AJH87" s="52"/>
      <c r="AJI87" s="52"/>
      <c r="AJJ87" s="52"/>
      <c r="AJK87" s="52"/>
      <c r="AJL87" s="52"/>
      <c r="AJM87" s="52"/>
      <c r="AJN87" s="52"/>
      <c r="AJO87" s="52"/>
      <c r="AJP87" s="52"/>
      <c r="AJQ87" s="52"/>
      <c r="AJR87" s="52"/>
      <c r="AJS87" s="52"/>
      <c r="AJT87" s="52"/>
      <c r="AJU87" s="52"/>
      <c r="AJV87" s="52"/>
      <c r="AJW87" s="52"/>
      <c r="AJX87" s="52"/>
      <c r="AJY87" s="52"/>
      <c r="AJZ87" s="52"/>
      <c r="AKA87" s="52"/>
      <c r="AKB87" s="52"/>
      <c r="AKC87" s="52"/>
      <c r="AKD87" s="52"/>
      <c r="AKE87" s="52"/>
      <c r="AKF87" s="52"/>
      <c r="AKG87" s="52"/>
      <c r="AKH87" s="52"/>
      <c r="AKI87" s="52"/>
      <c r="AKJ87" s="52"/>
      <c r="AKK87" s="52"/>
      <c r="AKL87" s="52"/>
      <c r="AKM87" s="52"/>
      <c r="AKN87" s="52"/>
      <c r="AKO87" s="52"/>
      <c r="AKP87" s="52"/>
      <c r="AKQ87" s="52"/>
      <c r="AKR87" s="52"/>
      <c r="AKS87" s="52"/>
      <c r="AKT87" s="52"/>
      <c r="AKU87" s="52"/>
      <c r="AKV87" s="52"/>
      <c r="AKW87" s="52"/>
      <c r="AKX87" s="52"/>
      <c r="AKY87" s="52"/>
      <c r="AKZ87" s="52"/>
      <c r="ALA87" s="52"/>
      <c r="ALB87" s="52"/>
      <c r="ALC87" s="52"/>
      <c r="ALD87" s="52"/>
      <c r="ALE87" s="52"/>
      <c r="ALF87" s="52"/>
      <c r="ALG87" s="52"/>
      <c r="ALH87" s="52"/>
      <c r="ALI87" s="52"/>
      <c r="ALJ87" s="52"/>
      <c r="ALK87" s="52"/>
      <c r="ALL87" s="52"/>
      <c r="ALM87" s="52"/>
      <c r="ALN87" s="52"/>
      <c r="ALO87" s="52"/>
      <c r="ALP87" s="52"/>
      <c r="ALQ87" s="52"/>
      <c r="ALR87" s="52"/>
      <c r="ALS87" s="52"/>
      <c r="ALT87" s="52"/>
      <c r="ALU87" s="52"/>
      <c r="ALV87" s="52"/>
      <c r="ALW87" s="52"/>
      <c r="ALX87" s="52"/>
      <c r="ALY87" s="52"/>
      <c r="ALZ87" s="52"/>
      <c r="AMA87" s="52"/>
      <c r="AMB87" s="52"/>
      <c r="AMC87" s="52"/>
      <c r="AMD87" s="52"/>
      <c r="AME87" s="52"/>
      <c r="AMF87" s="52"/>
      <c r="AMG87" s="52"/>
      <c r="AMH87" s="52"/>
      <c r="AMI87" s="52"/>
      <c r="AMJ87" s="52"/>
      <c r="AMK87" s="52"/>
      <c r="AML87" s="52"/>
      <c r="AMM87" s="52"/>
      <c r="AMN87" s="52"/>
      <c r="AMO87" s="52"/>
      <c r="AMP87" s="52"/>
      <c r="AMQ87" s="52"/>
      <c r="AMR87" s="52"/>
      <c r="AMS87" s="52"/>
      <c r="AMT87" s="52"/>
      <c r="AMU87" s="52"/>
      <c r="AMV87" s="52"/>
      <c r="AMW87" s="52"/>
      <c r="AMX87" s="52"/>
      <c r="AMY87" s="52"/>
      <c r="AMZ87" s="52"/>
      <c r="ANA87" s="52"/>
      <c r="ANB87" s="52"/>
      <c r="ANC87" s="52"/>
      <c r="AND87" s="52"/>
      <c r="ANE87" s="52"/>
      <c r="ANF87" s="52"/>
      <c r="ANG87" s="52"/>
      <c r="ANH87" s="52"/>
      <c r="ANI87" s="52"/>
      <c r="ANJ87" s="52"/>
      <c r="ANK87" s="52"/>
      <c r="ANL87" s="52"/>
      <c r="ANM87" s="52"/>
      <c r="ANN87" s="52"/>
      <c r="ANO87" s="52"/>
      <c r="ANP87" s="52"/>
      <c r="ANQ87" s="52"/>
      <c r="ANR87" s="52"/>
      <c r="ANS87" s="52"/>
      <c r="ANT87" s="52"/>
      <c r="ANU87" s="52"/>
      <c r="ANV87" s="52"/>
      <c r="ANW87" s="52"/>
      <c r="ANX87" s="52"/>
      <c r="ANY87" s="52"/>
      <c r="ANZ87" s="52"/>
      <c r="AOA87" s="52"/>
      <c r="AOB87" s="52"/>
      <c r="AOC87" s="52"/>
      <c r="AOD87" s="52"/>
      <c r="AOE87" s="52"/>
      <c r="AOF87" s="52"/>
      <c r="AOG87" s="52"/>
      <c r="AOH87" s="52"/>
      <c r="AOI87" s="52"/>
      <c r="AOJ87" s="52"/>
      <c r="AOK87" s="52"/>
      <c r="AOL87" s="52"/>
      <c r="AOM87" s="52"/>
      <c r="AON87" s="52"/>
      <c r="AOO87" s="52"/>
      <c r="AOP87" s="52"/>
      <c r="AOQ87" s="52"/>
      <c r="AOR87" s="52"/>
      <c r="AOS87" s="52"/>
      <c r="AOT87" s="52"/>
      <c r="AOU87" s="52"/>
      <c r="AOV87" s="52"/>
      <c r="AOW87" s="52"/>
      <c r="AOX87" s="52"/>
      <c r="AOY87" s="52"/>
      <c r="AOZ87" s="52"/>
      <c r="APA87" s="52"/>
      <c r="APB87" s="52"/>
      <c r="APC87" s="52"/>
      <c r="APD87" s="52"/>
      <c r="APE87" s="52"/>
      <c r="APF87" s="52"/>
      <c r="APG87" s="52"/>
      <c r="APH87" s="52"/>
      <c r="API87" s="52"/>
      <c r="APJ87" s="52"/>
      <c r="APK87" s="52"/>
      <c r="APL87" s="52"/>
      <c r="APM87" s="52"/>
      <c r="APN87" s="52"/>
      <c r="APO87" s="52"/>
      <c r="APP87" s="52"/>
      <c r="APQ87" s="52"/>
      <c r="APR87" s="52"/>
      <c r="APS87" s="52"/>
      <c r="APT87" s="52"/>
      <c r="APU87" s="52"/>
      <c r="APV87" s="52"/>
      <c r="APW87" s="52"/>
      <c r="APX87" s="52"/>
      <c r="APY87" s="52"/>
      <c r="APZ87" s="52"/>
      <c r="AQA87" s="52"/>
      <c r="AQB87" s="52"/>
      <c r="AQC87" s="52"/>
      <c r="AQD87" s="52"/>
      <c r="AQE87" s="52"/>
      <c r="AQF87" s="52"/>
      <c r="AQG87" s="52"/>
      <c r="AQH87" s="52"/>
      <c r="AQI87" s="52"/>
      <c r="AQJ87" s="52"/>
      <c r="AQK87" s="52"/>
      <c r="AQL87" s="52"/>
      <c r="AQM87" s="52"/>
      <c r="AQN87" s="52"/>
      <c r="AQO87" s="52"/>
      <c r="AQP87" s="52"/>
      <c r="AQQ87" s="52"/>
      <c r="AQR87" s="52"/>
      <c r="AQS87" s="52"/>
      <c r="AQT87" s="52"/>
      <c r="AQU87" s="52"/>
      <c r="AQV87" s="52"/>
      <c r="AQW87" s="52"/>
      <c r="AQX87" s="52"/>
      <c r="AQY87" s="52"/>
      <c r="AQZ87" s="52"/>
      <c r="ARA87" s="52"/>
      <c r="ARB87" s="52"/>
      <c r="ARC87" s="52"/>
      <c r="ARD87" s="52"/>
      <c r="ARE87" s="52"/>
      <c r="ARF87" s="52"/>
      <c r="ARG87" s="52"/>
      <c r="ARH87" s="52"/>
      <c r="ARI87" s="52"/>
      <c r="ARJ87" s="52"/>
      <c r="ARK87" s="52"/>
      <c r="ARL87" s="52"/>
      <c r="ARM87" s="52"/>
      <c r="ARN87" s="52"/>
      <c r="ARO87" s="52"/>
      <c r="ARP87" s="52"/>
      <c r="ARQ87" s="52"/>
      <c r="ARR87" s="52"/>
      <c r="ARS87" s="52"/>
      <c r="ART87" s="52"/>
      <c r="ARU87" s="52"/>
      <c r="ARV87" s="52"/>
      <c r="ARW87" s="52"/>
      <c r="ARX87" s="52"/>
      <c r="ARY87" s="52"/>
      <c r="ARZ87" s="52"/>
      <c r="ASA87" s="52"/>
      <c r="ASB87" s="52"/>
      <c r="ASC87" s="52"/>
      <c r="ASD87" s="52"/>
      <c r="ASE87" s="52"/>
      <c r="ASF87" s="52"/>
      <c r="ASG87" s="52"/>
      <c r="ASH87" s="52"/>
      <c r="ASI87" s="52"/>
      <c r="ASJ87" s="52"/>
      <c r="ASK87" s="52"/>
      <c r="ASL87" s="52"/>
      <c r="ASM87" s="52"/>
      <c r="ASN87" s="52"/>
      <c r="ASO87" s="52"/>
      <c r="ASP87" s="52"/>
      <c r="ASQ87" s="52"/>
      <c r="ASR87" s="52"/>
      <c r="ASS87" s="52"/>
      <c r="AST87" s="52"/>
      <c r="ASU87" s="52"/>
      <c r="ASV87" s="52"/>
      <c r="ASW87" s="52"/>
      <c r="ASX87" s="52"/>
      <c r="ASY87" s="52"/>
      <c r="ASZ87" s="52"/>
      <c r="ATA87" s="52"/>
      <c r="ATB87" s="52"/>
      <c r="ATC87" s="52"/>
      <c r="ATD87" s="52"/>
      <c r="ATE87" s="52"/>
      <c r="ATF87" s="52"/>
      <c r="ATG87" s="52"/>
      <c r="ATH87" s="52"/>
      <c r="ATI87" s="52"/>
      <c r="ATJ87" s="52"/>
      <c r="ATK87" s="52"/>
      <c r="ATL87" s="52"/>
      <c r="ATM87" s="52"/>
      <c r="ATN87" s="52"/>
      <c r="ATO87" s="52"/>
      <c r="ATP87" s="52"/>
      <c r="ATQ87" s="52"/>
      <c r="ATR87" s="52"/>
      <c r="ATS87" s="52"/>
      <c r="ATT87" s="52"/>
      <c r="ATU87" s="52"/>
      <c r="ATV87" s="52"/>
      <c r="ATW87" s="52"/>
      <c r="ATX87" s="52"/>
      <c r="ATY87" s="52"/>
      <c r="ATZ87" s="52"/>
      <c r="AUA87" s="52"/>
      <c r="AUB87" s="52"/>
      <c r="AUC87" s="52"/>
      <c r="AUD87" s="52"/>
      <c r="AUE87" s="52"/>
      <c r="AUF87" s="52"/>
      <c r="AUG87" s="52"/>
      <c r="AUH87" s="52"/>
      <c r="AUI87" s="52"/>
      <c r="AUJ87" s="52"/>
      <c r="AUK87" s="52"/>
      <c r="AUL87" s="52"/>
      <c r="AUM87" s="52"/>
      <c r="AUN87" s="52"/>
      <c r="AUO87" s="52"/>
      <c r="AUP87" s="52"/>
      <c r="AUQ87" s="52"/>
      <c r="AUR87" s="52"/>
      <c r="AUS87" s="52"/>
      <c r="AUT87" s="52"/>
      <c r="AUU87" s="52"/>
      <c r="AUV87" s="52"/>
      <c r="AUW87" s="52"/>
      <c r="AUX87" s="52"/>
      <c r="AUY87" s="52"/>
      <c r="AUZ87" s="52"/>
      <c r="AVA87" s="52"/>
      <c r="AVB87" s="52"/>
      <c r="AVC87" s="52"/>
      <c r="AVD87" s="52"/>
      <c r="AVE87" s="52"/>
      <c r="AVF87" s="52"/>
      <c r="AVG87" s="52"/>
      <c r="AVH87" s="52"/>
      <c r="AVI87" s="52"/>
      <c r="AVJ87" s="52"/>
      <c r="AVK87" s="52"/>
      <c r="AVL87" s="52"/>
      <c r="AVM87" s="52"/>
      <c r="AVN87" s="52"/>
      <c r="AVO87" s="52"/>
      <c r="AVP87" s="52"/>
      <c r="AVQ87" s="52"/>
      <c r="AVR87" s="52"/>
      <c r="AVS87" s="52"/>
      <c r="AVT87" s="52"/>
      <c r="AVU87" s="52"/>
      <c r="AVV87" s="52"/>
      <c r="AVW87" s="52"/>
      <c r="AVX87" s="52"/>
      <c r="AVY87" s="52"/>
      <c r="AVZ87" s="52"/>
      <c r="AWA87" s="52"/>
      <c r="AWB87" s="52"/>
      <c r="AWC87" s="52"/>
      <c r="AWD87" s="52"/>
      <c r="AWE87" s="52"/>
      <c r="AWF87" s="52"/>
      <c r="AWG87" s="52"/>
      <c r="AWH87" s="52"/>
      <c r="AWI87" s="52"/>
      <c r="AWJ87" s="52"/>
      <c r="AWK87" s="52"/>
      <c r="AWL87" s="52"/>
      <c r="AWM87" s="52"/>
      <c r="AWN87" s="52"/>
      <c r="AWO87" s="52"/>
      <c r="AWP87" s="52"/>
      <c r="AWQ87" s="52"/>
      <c r="AWR87" s="52"/>
      <c r="AWS87" s="52"/>
      <c r="AWT87" s="52"/>
      <c r="AWU87" s="52"/>
      <c r="AWV87" s="52"/>
      <c r="AWW87" s="52"/>
      <c r="AWX87" s="52"/>
      <c r="AWY87" s="52"/>
      <c r="AWZ87" s="52"/>
      <c r="AXA87" s="52"/>
      <c r="AXB87" s="52"/>
      <c r="AXC87" s="52"/>
      <c r="AXD87" s="52"/>
      <c r="AXE87" s="52"/>
      <c r="AXF87" s="52"/>
      <c r="AXG87" s="52"/>
      <c r="AXH87" s="52"/>
      <c r="AXI87" s="52"/>
      <c r="AXJ87" s="52"/>
      <c r="AXK87" s="52"/>
      <c r="AXL87" s="52"/>
      <c r="AXM87" s="52"/>
      <c r="AXN87" s="52"/>
      <c r="AXO87" s="52"/>
      <c r="AXP87" s="52"/>
      <c r="AXQ87" s="52"/>
      <c r="AXR87" s="52"/>
      <c r="AXS87" s="52"/>
      <c r="AXT87" s="52"/>
      <c r="AXU87" s="52"/>
      <c r="AXV87" s="52"/>
      <c r="AXW87" s="52"/>
      <c r="AXX87" s="52"/>
      <c r="AXY87" s="52"/>
      <c r="AXZ87" s="52"/>
      <c r="AYA87" s="52"/>
      <c r="AYB87" s="52"/>
      <c r="AYC87" s="52"/>
      <c r="AYD87" s="52"/>
      <c r="AYE87" s="52"/>
      <c r="AYF87" s="52"/>
      <c r="AYG87" s="52"/>
      <c r="AYH87" s="52"/>
      <c r="AYI87" s="52"/>
      <c r="AYJ87" s="52"/>
      <c r="AYK87" s="52"/>
      <c r="AYL87" s="52"/>
      <c r="AYM87" s="52"/>
      <c r="AYN87" s="52"/>
      <c r="AYO87" s="52"/>
      <c r="AYP87" s="52"/>
      <c r="AYQ87" s="52"/>
      <c r="AYR87" s="52"/>
      <c r="AYS87" s="52"/>
      <c r="AYT87" s="52"/>
      <c r="AYU87" s="52"/>
      <c r="AYV87" s="52"/>
      <c r="AYW87" s="52"/>
      <c r="AYX87" s="52"/>
      <c r="AYY87" s="52"/>
      <c r="AYZ87" s="52"/>
      <c r="AZA87" s="52"/>
      <c r="AZB87" s="52"/>
      <c r="AZC87" s="52"/>
      <c r="AZD87" s="52"/>
      <c r="AZE87" s="52"/>
      <c r="AZF87" s="52"/>
      <c r="AZG87" s="52"/>
      <c r="AZH87" s="52"/>
      <c r="AZI87" s="52"/>
      <c r="AZJ87" s="52"/>
      <c r="AZK87" s="52"/>
      <c r="AZL87" s="52"/>
      <c r="AZM87" s="52"/>
      <c r="AZN87" s="52"/>
      <c r="AZO87" s="52"/>
      <c r="AZP87" s="52"/>
      <c r="AZQ87" s="52"/>
      <c r="AZR87" s="52"/>
      <c r="AZS87" s="52"/>
      <c r="AZT87" s="52"/>
      <c r="AZU87" s="52"/>
      <c r="AZV87" s="52"/>
      <c r="AZW87" s="52"/>
      <c r="AZX87" s="52"/>
      <c r="AZY87" s="52"/>
      <c r="AZZ87" s="52"/>
      <c r="BAA87" s="52"/>
      <c r="BAB87" s="52"/>
      <c r="BAC87" s="52"/>
      <c r="BAD87" s="52"/>
      <c r="BAE87" s="52"/>
      <c r="BAF87" s="52"/>
      <c r="BAG87" s="52"/>
      <c r="BAH87" s="52"/>
      <c r="BAI87" s="52"/>
      <c r="BAJ87" s="52"/>
      <c r="BAK87" s="52"/>
      <c r="BAL87" s="52"/>
      <c r="BAM87" s="52"/>
      <c r="BAN87" s="52"/>
      <c r="BAO87" s="52"/>
      <c r="BAP87" s="52"/>
      <c r="BAQ87" s="52"/>
      <c r="BAR87" s="52"/>
      <c r="BAS87" s="52"/>
      <c r="BAT87" s="52"/>
      <c r="BAU87" s="52"/>
      <c r="BAV87" s="52"/>
      <c r="BAW87" s="52"/>
      <c r="BAX87" s="52"/>
      <c r="BAY87" s="52"/>
      <c r="BAZ87" s="52"/>
      <c r="BBA87" s="52"/>
      <c r="BBB87" s="52"/>
      <c r="BBC87" s="52"/>
      <c r="BBD87" s="52"/>
      <c r="BBE87" s="52"/>
      <c r="BBF87" s="52"/>
      <c r="BBG87" s="52"/>
      <c r="BBH87" s="52"/>
      <c r="BBI87" s="52"/>
      <c r="BBJ87" s="52"/>
      <c r="BBK87" s="52"/>
      <c r="BBL87" s="52"/>
      <c r="BBM87" s="52"/>
      <c r="BBN87" s="52"/>
      <c r="BBO87" s="52"/>
      <c r="BBP87" s="52"/>
      <c r="BBQ87" s="52"/>
      <c r="BBR87" s="52"/>
      <c r="BBS87" s="52"/>
      <c r="BBT87" s="52"/>
      <c r="BBU87" s="52"/>
      <c r="BBV87" s="52"/>
      <c r="BBW87" s="52"/>
      <c r="BBX87" s="52"/>
      <c r="BBY87" s="52"/>
      <c r="BBZ87" s="52"/>
      <c r="BCA87" s="52"/>
      <c r="BCB87" s="52"/>
      <c r="BCC87" s="52"/>
      <c r="BCD87" s="52"/>
      <c r="BCE87" s="52"/>
      <c r="BCF87" s="52"/>
      <c r="BCG87" s="52"/>
      <c r="BCH87" s="52"/>
      <c r="BCI87" s="52"/>
      <c r="BCJ87" s="52"/>
      <c r="BCK87" s="52"/>
      <c r="BCL87" s="52"/>
      <c r="BCM87" s="52"/>
      <c r="BCN87" s="52"/>
      <c r="BCO87" s="52"/>
      <c r="BCP87" s="52"/>
      <c r="BCQ87" s="52"/>
      <c r="BCR87" s="52"/>
      <c r="BCS87" s="52"/>
      <c r="BCT87" s="52"/>
      <c r="BCU87" s="52"/>
      <c r="BCV87" s="52"/>
      <c r="BCW87" s="52"/>
      <c r="BCX87" s="52"/>
      <c r="BCY87" s="52"/>
      <c r="BCZ87" s="52"/>
      <c r="BDA87" s="52"/>
      <c r="BDB87" s="52"/>
      <c r="BDC87" s="52"/>
      <c r="BDD87" s="52"/>
      <c r="BDE87" s="52"/>
      <c r="BDF87" s="52"/>
      <c r="BDG87" s="52"/>
      <c r="BDH87" s="52"/>
      <c r="BDI87" s="52"/>
      <c r="BDJ87" s="52"/>
      <c r="BDK87" s="52"/>
      <c r="BDL87" s="52"/>
      <c r="BDM87" s="52"/>
      <c r="BDN87" s="52"/>
      <c r="BDO87" s="52"/>
      <c r="BDP87" s="52"/>
      <c r="BDQ87" s="52"/>
      <c r="BDR87" s="52"/>
      <c r="BDS87" s="52"/>
      <c r="BDT87" s="52"/>
      <c r="BDU87" s="52"/>
      <c r="BDV87" s="52"/>
      <c r="BDW87" s="52"/>
      <c r="BDX87" s="52"/>
      <c r="BDY87" s="52"/>
      <c r="BDZ87" s="52"/>
      <c r="BEA87" s="52"/>
      <c r="BEB87" s="52"/>
      <c r="BEC87" s="52"/>
      <c r="BED87" s="52"/>
      <c r="BEE87" s="52"/>
      <c r="BEF87" s="52"/>
      <c r="BEG87" s="52"/>
      <c r="BEH87" s="52"/>
      <c r="BEI87" s="52"/>
      <c r="BEJ87" s="52"/>
      <c r="BEK87" s="52"/>
      <c r="BEL87" s="52"/>
      <c r="BEM87" s="52"/>
      <c r="BEN87" s="52"/>
      <c r="BEO87" s="52"/>
      <c r="BEP87" s="52"/>
      <c r="BEQ87" s="52"/>
      <c r="BER87" s="52"/>
      <c r="BES87" s="52"/>
      <c r="BET87" s="52"/>
      <c r="BEU87" s="52"/>
      <c r="BEV87" s="52"/>
      <c r="BEW87" s="52"/>
      <c r="BEX87" s="52"/>
      <c r="BEY87" s="52"/>
      <c r="BEZ87" s="52"/>
      <c r="BFA87" s="52"/>
      <c r="BFB87" s="52"/>
      <c r="BFC87" s="52"/>
      <c r="BFD87" s="52"/>
      <c r="BFE87" s="52"/>
      <c r="BFF87" s="52"/>
      <c r="BFG87" s="52"/>
      <c r="BFH87" s="52"/>
      <c r="BFI87" s="52"/>
      <c r="BFJ87" s="52"/>
      <c r="BFK87" s="52"/>
      <c r="BFL87" s="52"/>
      <c r="BFM87" s="52"/>
      <c r="BFN87" s="52"/>
      <c r="BFO87" s="52"/>
      <c r="BFP87" s="52"/>
      <c r="BFQ87" s="52"/>
      <c r="BFR87" s="52"/>
      <c r="BFS87" s="52"/>
      <c r="BFT87" s="52"/>
      <c r="BFU87" s="52"/>
      <c r="BFV87" s="52"/>
      <c r="BFW87" s="52"/>
      <c r="BFX87" s="52"/>
      <c r="BFY87" s="52"/>
      <c r="BFZ87" s="52"/>
      <c r="BGA87" s="52"/>
      <c r="BGB87" s="52"/>
      <c r="BGC87" s="52"/>
      <c r="BGD87" s="52"/>
      <c r="BGE87" s="52"/>
      <c r="BGF87" s="52"/>
      <c r="BGG87" s="52"/>
      <c r="BGH87" s="52"/>
      <c r="BGI87" s="52"/>
      <c r="BGJ87" s="52"/>
      <c r="BGK87" s="52"/>
      <c r="BGL87" s="52"/>
      <c r="BGM87" s="52"/>
      <c r="BGN87" s="52"/>
      <c r="BGO87" s="52"/>
      <c r="BGP87" s="52"/>
      <c r="BGQ87" s="52"/>
      <c r="BGR87" s="52"/>
      <c r="BGS87" s="52"/>
      <c r="BGT87" s="52"/>
      <c r="BGU87" s="52"/>
      <c r="BGV87" s="52"/>
      <c r="BGW87" s="52"/>
      <c r="BGX87" s="52"/>
      <c r="BGY87" s="52"/>
      <c r="BGZ87" s="52"/>
      <c r="BHA87" s="52"/>
      <c r="BHB87" s="52"/>
      <c r="BHC87" s="52"/>
      <c r="BHD87" s="52"/>
      <c r="BHE87" s="52"/>
      <c r="BHF87" s="52"/>
      <c r="BHG87" s="52"/>
      <c r="BHH87" s="52"/>
      <c r="BHI87" s="52"/>
      <c r="BHJ87" s="52"/>
      <c r="BHK87" s="52"/>
      <c r="BHL87" s="52"/>
      <c r="BHM87" s="52"/>
      <c r="BHN87" s="52"/>
      <c r="BHO87" s="52"/>
      <c r="BHP87" s="52"/>
      <c r="BHQ87" s="52"/>
      <c r="BHR87" s="52"/>
      <c r="BHS87" s="52"/>
      <c r="BHT87" s="52"/>
      <c r="BHU87" s="52"/>
      <c r="BHV87" s="52"/>
      <c r="BHW87" s="52"/>
      <c r="BHX87" s="52"/>
      <c r="BHY87" s="52"/>
      <c r="BHZ87" s="52"/>
      <c r="BIA87" s="52"/>
      <c r="BIB87" s="52"/>
      <c r="BIC87" s="52"/>
      <c r="BID87" s="52"/>
      <c r="BIE87" s="52"/>
      <c r="BIF87" s="52"/>
      <c r="BIG87" s="52"/>
      <c r="BIH87" s="52"/>
      <c r="BII87" s="52"/>
      <c r="BIJ87" s="52"/>
      <c r="BIK87" s="52"/>
      <c r="BIL87" s="52"/>
      <c r="BIM87" s="52"/>
      <c r="BIN87" s="52"/>
      <c r="BIO87" s="52"/>
      <c r="BIP87" s="52"/>
      <c r="BIQ87" s="52"/>
      <c r="BIR87" s="52"/>
      <c r="BIS87" s="52"/>
      <c r="BIT87" s="52"/>
      <c r="BIU87" s="52"/>
      <c r="BIV87" s="52"/>
      <c r="BIW87" s="52"/>
      <c r="BIX87" s="52"/>
      <c r="BIY87" s="52"/>
      <c r="BIZ87" s="52"/>
      <c r="BJA87" s="52"/>
      <c r="BJB87" s="52"/>
      <c r="BJC87" s="52"/>
      <c r="BJD87" s="52"/>
      <c r="BJE87" s="52"/>
      <c r="BJF87" s="52"/>
      <c r="BJG87" s="52"/>
      <c r="BJH87" s="52"/>
      <c r="BJI87" s="52"/>
      <c r="BJJ87" s="52"/>
      <c r="BJK87" s="52"/>
      <c r="BJL87" s="52"/>
      <c r="BJM87" s="52"/>
      <c r="BJN87" s="52"/>
      <c r="BJO87" s="52"/>
      <c r="BJP87" s="52"/>
      <c r="BJQ87" s="52"/>
      <c r="BJR87" s="52"/>
      <c r="BJS87" s="52"/>
      <c r="BJT87" s="52"/>
      <c r="BJU87" s="52"/>
      <c r="BJV87" s="52"/>
      <c r="BJW87" s="52"/>
      <c r="BJX87" s="52"/>
      <c r="BJY87" s="52"/>
      <c r="BJZ87" s="52"/>
      <c r="BKA87" s="52"/>
      <c r="BKB87" s="52"/>
      <c r="BKC87" s="52"/>
      <c r="BKD87" s="52"/>
      <c r="BKE87" s="52"/>
      <c r="BKF87" s="52"/>
      <c r="BKG87" s="52"/>
      <c r="BKH87" s="52"/>
      <c r="BKI87" s="52"/>
      <c r="BKJ87" s="52"/>
      <c r="BKK87" s="52"/>
      <c r="BKL87" s="52"/>
      <c r="BKM87" s="52"/>
      <c r="BKN87" s="52"/>
      <c r="BKO87" s="52"/>
      <c r="BKP87" s="52"/>
      <c r="BKQ87" s="52"/>
      <c r="BKR87" s="52"/>
      <c r="BKS87" s="52"/>
      <c r="BKT87" s="52"/>
      <c r="BKU87" s="52"/>
      <c r="BKV87" s="52"/>
      <c r="BKW87" s="52"/>
      <c r="BKX87" s="52"/>
      <c r="BKY87" s="52"/>
      <c r="BKZ87" s="52"/>
      <c r="BLA87" s="52"/>
      <c r="BLB87" s="52"/>
      <c r="BLC87" s="52"/>
      <c r="BLD87" s="52"/>
      <c r="BLE87" s="52"/>
      <c r="BLF87" s="52"/>
      <c r="BLG87" s="52"/>
      <c r="BLH87" s="52"/>
      <c r="BLI87" s="52"/>
      <c r="BLJ87" s="52"/>
      <c r="BLK87" s="52"/>
      <c r="BLL87" s="52"/>
      <c r="BLM87" s="52"/>
      <c r="BLN87" s="52"/>
      <c r="BLO87" s="52"/>
      <c r="BLP87" s="52"/>
      <c r="BLQ87" s="52"/>
      <c r="BLR87" s="52"/>
      <c r="BLS87" s="52"/>
      <c r="BLT87" s="52"/>
      <c r="BLU87" s="52"/>
      <c r="BLV87" s="52"/>
      <c r="BLW87" s="52"/>
      <c r="BLX87" s="52"/>
      <c r="BLY87" s="52"/>
      <c r="BLZ87" s="52"/>
      <c r="BMA87" s="52"/>
      <c r="BMB87" s="52"/>
      <c r="BMC87" s="52"/>
      <c r="BMD87" s="52"/>
      <c r="BME87" s="52"/>
      <c r="BMF87" s="52"/>
      <c r="BMG87" s="52"/>
      <c r="BMH87" s="52"/>
      <c r="BMI87" s="52"/>
      <c r="BMJ87" s="52"/>
      <c r="BMK87" s="52"/>
      <c r="BML87" s="52"/>
      <c r="BMM87" s="52"/>
      <c r="BMN87" s="52"/>
      <c r="BMO87" s="52"/>
      <c r="BMP87" s="52"/>
      <c r="BMQ87" s="52"/>
      <c r="BMR87" s="52"/>
      <c r="BMS87" s="52"/>
      <c r="BMT87" s="52"/>
      <c r="BMU87" s="52"/>
      <c r="BMV87" s="52"/>
      <c r="BMW87" s="52"/>
      <c r="BMX87" s="52"/>
      <c r="BMY87" s="52"/>
      <c r="BMZ87" s="52"/>
      <c r="BNA87" s="52"/>
      <c r="BNB87" s="52"/>
      <c r="BNC87" s="52"/>
      <c r="BND87" s="52"/>
      <c r="BNE87" s="52"/>
      <c r="BNF87" s="52"/>
      <c r="BNG87" s="52"/>
      <c r="BNH87" s="52"/>
      <c r="BNI87" s="52"/>
      <c r="BNJ87" s="52"/>
      <c r="BNK87" s="52"/>
      <c r="BNL87" s="52"/>
      <c r="BNM87" s="52"/>
      <c r="BNN87" s="52"/>
      <c r="BNO87" s="52"/>
      <c r="BNP87" s="52"/>
      <c r="BNQ87" s="52"/>
      <c r="BNR87" s="52"/>
      <c r="BNS87" s="52"/>
      <c r="BNT87" s="52"/>
      <c r="BNU87" s="52"/>
      <c r="BNV87" s="52"/>
      <c r="BNW87" s="52"/>
      <c r="BNX87" s="52"/>
      <c r="BNY87" s="52"/>
      <c r="BNZ87" s="52"/>
      <c r="BOA87" s="52"/>
      <c r="BOB87" s="52"/>
      <c r="BOC87" s="52"/>
      <c r="BOD87" s="52"/>
      <c r="BOE87" s="52"/>
      <c r="BOF87" s="52"/>
      <c r="BOG87" s="52"/>
      <c r="BOH87" s="52"/>
      <c r="BOI87" s="52"/>
      <c r="BOJ87" s="52"/>
      <c r="BOK87" s="52"/>
      <c r="BOL87" s="52"/>
      <c r="BOM87" s="52"/>
      <c r="BON87" s="52"/>
      <c r="BOO87" s="52"/>
      <c r="BOP87" s="52"/>
      <c r="BOQ87" s="52"/>
    </row>
    <row r="88" spans="1:1759" s="25" customFormat="1" ht="48.6" customHeight="1" x14ac:dyDescent="0.2">
      <c r="A88" s="29"/>
      <c r="B88" s="29"/>
      <c r="C88" s="29"/>
      <c r="D88" s="6"/>
      <c r="E88" s="26" t="s">
        <v>103</v>
      </c>
      <c r="F88" s="31">
        <v>2019</v>
      </c>
      <c r="G88" s="17">
        <v>129460</v>
      </c>
      <c r="H88" s="12">
        <v>130000</v>
      </c>
      <c r="I88" s="12">
        <v>-6937</v>
      </c>
      <c r="J88" s="12">
        <f t="shared" si="22"/>
        <v>123063</v>
      </c>
      <c r="K88" s="18">
        <v>100</v>
      </c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  <c r="IW88" s="52"/>
      <c r="IX88" s="52"/>
      <c r="IY88" s="52"/>
      <c r="IZ88" s="52"/>
      <c r="JA88" s="52"/>
      <c r="JB88" s="52"/>
      <c r="JC88" s="52"/>
      <c r="JD88" s="52"/>
      <c r="JE88" s="52"/>
      <c r="JF88" s="52"/>
      <c r="JG88" s="52"/>
      <c r="JH88" s="52"/>
      <c r="JI88" s="52"/>
      <c r="JJ88" s="52"/>
      <c r="JK88" s="52"/>
      <c r="JL88" s="52"/>
      <c r="JM88" s="52"/>
      <c r="JN88" s="52"/>
      <c r="JO88" s="52"/>
      <c r="JP88" s="52"/>
      <c r="JQ88" s="52"/>
      <c r="JR88" s="52"/>
      <c r="JS88" s="52"/>
      <c r="JT88" s="52"/>
      <c r="JU88" s="52"/>
      <c r="JV88" s="52"/>
      <c r="JW88" s="52"/>
      <c r="JX88" s="52"/>
      <c r="JY88" s="52"/>
      <c r="JZ88" s="52"/>
      <c r="KA88" s="52"/>
      <c r="KB88" s="52"/>
      <c r="KC88" s="52"/>
      <c r="KD88" s="52"/>
      <c r="KE88" s="52"/>
      <c r="KF88" s="52"/>
      <c r="KG88" s="52"/>
      <c r="KH88" s="52"/>
      <c r="KI88" s="52"/>
      <c r="KJ88" s="52"/>
      <c r="KK88" s="52"/>
      <c r="KL88" s="52"/>
      <c r="KM88" s="52"/>
      <c r="KN88" s="52"/>
      <c r="KO88" s="52"/>
      <c r="KP88" s="52"/>
      <c r="KQ88" s="52"/>
      <c r="KR88" s="52"/>
      <c r="KS88" s="52"/>
      <c r="KT88" s="52"/>
      <c r="KU88" s="52"/>
      <c r="KV88" s="52"/>
      <c r="KW88" s="52"/>
      <c r="KX88" s="52"/>
      <c r="KY88" s="52"/>
      <c r="KZ88" s="52"/>
      <c r="LA88" s="52"/>
      <c r="LB88" s="52"/>
      <c r="LC88" s="52"/>
      <c r="LD88" s="52"/>
      <c r="LE88" s="52"/>
      <c r="LF88" s="52"/>
      <c r="LG88" s="52"/>
      <c r="LH88" s="52"/>
      <c r="LI88" s="52"/>
      <c r="LJ88" s="52"/>
      <c r="LK88" s="52"/>
      <c r="LL88" s="52"/>
      <c r="LM88" s="52"/>
      <c r="LN88" s="52"/>
      <c r="LO88" s="52"/>
      <c r="LP88" s="52"/>
      <c r="LQ88" s="52"/>
      <c r="LR88" s="52"/>
      <c r="LS88" s="52"/>
      <c r="LT88" s="52"/>
      <c r="LU88" s="52"/>
      <c r="LV88" s="52"/>
      <c r="LW88" s="52"/>
      <c r="LX88" s="52"/>
      <c r="LY88" s="52"/>
      <c r="LZ88" s="52"/>
      <c r="MA88" s="52"/>
      <c r="MB88" s="52"/>
      <c r="MC88" s="52"/>
      <c r="MD88" s="52"/>
      <c r="ME88" s="52"/>
      <c r="MF88" s="52"/>
      <c r="MG88" s="52"/>
      <c r="MH88" s="52"/>
      <c r="MI88" s="52"/>
      <c r="MJ88" s="52"/>
      <c r="MK88" s="52"/>
      <c r="ML88" s="52"/>
      <c r="MM88" s="52"/>
      <c r="MN88" s="52"/>
      <c r="MO88" s="52"/>
      <c r="MP88" s="52"/>
      <c r="MQ88" s="52"/>
      <c r="MR88" s="52"/>
      <c r="MS88" s="52"/>
      <c r="MT88" s="52"/>
      <c r="MU88" s="52"/>
      <c r="MV88" s="52"/>
      <c r="MW88" s="52"/>
      <c r="MX88" s="52"/>
      <c r="MY88" s="52"/>
      <c r="MZ88" s="52"/>
      <c r="NA88" s="52"/>
      <c r="NB88" s="52"/>
      <c r="NC88" s="52"/>
      <c r="ND88" s="52"/>
      <c r="NE88" s="52"/>
      <c r="NF88" s="52"/>
      <c r="NG88" s="52"/>
      <c r="NH88" s="52"/>
      <c r="NI88" s="52"/>
      <c r="NJ88" s="52"/>
      <c r="NK88" s="52"/>
      <c r="NL88" s="52"/>
      <c r="NM88" s="52"/>
      <c r="NN88" s="52"/>
      <c r="NO88" s="52"/>
      <c r="NP88" s="52"/>
      <c r="NQ88" s="52"/>
      <c r="NR88" s="52"/>
      <c r="NS88" s="52"/>
      <c r="NT88" s="52"/>
      <c r="NU88" s="52"/>
      <c r="NV88" s="52"/>
      <c r="NW88" s="52"/>
      <c r="NX88" s="52"/>
      <c r="NY88" s="52"/>
      <c r="NZ88" s="52"/>
      <c r="OA88" s="52"/>
      <c r="OB88" s="52"/>
      <c r="OC88" s="52"/>
      <c r="OD88" s="52"/>
      <c r="OE88" s="52"/>
      <c r="OF88" s="52"/>
      <c r="OG88" s="52"/>
      <c r="OH88" s="52"/>
      <c r="OI88" s="52"/>
      <c r="OJ88" s="52"/>
      <c r="OK88" s="52"/>
      <c r="OL88" s="52"/>
      <c r="OM88" s="52"/>
      <c r="ON88" s="52"/>
      <c r="OO88" s="52"/>
      <c r="OP88" s="52"/>
      <c r="OQ88" s="52"/>
      <c r="OR88" s="52"/>
      <c r="OS88" s="52"/>
      <c r="OT88" s="52"/>
      <c r="OU88" s="52"/>
      <c r="OV88" s="52"/>
      <c r="OW88" s="52"/>
      <c r="OX88" s="52"/>
      <c r="OY88" s="52"/>
      <c r="OZ88" s="52"/>
      <c r="PA88" s="52"/>
      <c r="PB88" s="52"/>
      <c r="PC88" s="52"/>
      <c r="PD88" s="52"/>
      <c r="PE88" s="52"/>
      <c r="PF88" s="52"/>
      <c r="PG88" s="52"/>
      <c r="PH88" s="52"/>
      <c r="PI88" s="52"/>
      <c r="PJ88" s="52"/>
      <c r="PK88" s="52"/>
      <c r="PL88" s="52"/>
      <c r="PM88" s="52"/>
      <c r="PN88" s="52"/>
      <c r="PO88" s="52"/>
      <c r="PP88" s="52"/>
      <c r="PQ88" s="52"/>
      <c r="PR88" s="52"/>
      <c r="PS88" s="52"/>
      <c r="PT88" s="52"/>
      <c r="PU88" s="52"/>
      <c r="PV88" s="52"/>
      <c r="PW88" s="52"/>
      <c r="PX88" s="52"/>
      <c r="PY88" s="52"/>
      <c r="PZ88" s="52"/>
      <c r="QA88" s="52"/>
      <c r="QB88" s="52"/>
      <c r="QC88" s="52"/>
      <c r="QD88" s="52"/>
      <c r="QE88" s="52"/>
      <c r="QF88" s="52"/>
      <c r="QG88" s="52"/>
      <c r="QH88" s="52"/>
      <c r="QI88" s="52"/>
      <c r="QJ88" s="52"/>
      <c r="QK88" s="52"/>
      <c r="QL88" s="52"/>
      <c r="QM88" s="52"/>
      <c r="QN88" s="52"/>
      <c r="QO88" s="52"/>
      <c r="QP88" s="52"/>
      <c r="QQ88" s="52"/>
      <c r="QR88" s="52"/>
      <c r="QS88" s="52"/>
      <c r="QT88" s="52"/>
      <c r="QU88" s="52"/>
      <c r="QV88" s="52"/>
      <c r="QW88" s="52"/>
      <c r="QX88" s="52"/>
      <c r="QY88" s="52"/>
      <c r="QZ88" s="52"/>
      <c r="RA88" s="52"/>
      <c r="RB88" s="52"/>
      <c r="RC88" s="52"/>
      <c r="RD88" s="52"/>
      <c r="RE88" s="52"/>
      <c r="RF88" s="52"/>
      <c r="RG88" s="52"/>
      <c r="RH88" s="52"/>
      <c r="RI88" s="52"/>
      <c r="RJ88" s="52"/>
      <c r="RK88" s="52"/>
      <c r="RL88" s="52"/>
      <c r="RM88" s="52"/>
      <c r="RN88" s="52"/>
      <c r="RO88" s="52"/>
      <c r="RP88" s="52"/>
      <c r="RQ88" s="52"/>
      <c r="RR88" s="52"/>
      <c r="RS88" s="52"/>
      <c r="RT88" s="52"/>
      <c r="RU88" s="52"/>
      <c r="RV88" s="52"/>
      <c r="RW88" s="52"/>
      <c r="RX88" s="52"/>
      <c r="RY88" s="52"/>
      <c r="RZ88" s="52"/>
      <c r="SA88" s="52"/>
      <c r="SB88" s="52"/>
      <c r="SC88" s="52"/>
      <c r="SD88" s="52"/>
      <c r="SE88" s="52"/>
      <c r="SF88" s="52"/>
      <c r="SG88" s="52"/>
      <c r="SH88" s="52"/>
      <c r="SI88" s="52"/>
      <c r="SJ88" s="52"/>
      <c r="SK88" s="52"/>
      <c r="SL88" s="52"/>
      <c r="SM88" s="52"/>
      <c r="SN88" s="52"/>
      <c r="SO88" s="52"/>
      <c r="SP88" s="52"/>
      <c r="SQ88" s="52"/>
      <c r="SR88" s="52"/>
      <c r="SS88" s="52"/>
      <c r="ST88" s="52"/>
      <c r="SU88" s="52"/>
      <c r="SV88" s="52"/>
      <c r="SW88" s="52"/>
      <c r="SX88" s="52"/>
      <c r="SY88" s="52"/>
      <c r="SZ88" s="52"/>
      <c r="TA88" s="52"/>
      <c r="TB88" s="52"/>
      <c r="TC88" s="52"/>
      <c r="TD88" s="52"/>
      <c r="TE88" s="52"/>
      <c r="TF88" s="52"/>
      <c r="TG88" s="52"/>
      <c r="TH88" s="52"/>
      <c r="TI88" s="52"/>
      <c r="TJ88" s="52"/>
      <c r="TK88" s="52"/>
      <c r="TL88" s="52"/>
      <c r="TM88" s="52"/>
      <c r="TN88" s="52"/>
      <c r="TO88" s="52"/>
      <c r="TP88" s="52"/>
      <c r="TQ88" s="52"/>
      <c r="TR88" s="52"/>
      <c r="TS88" s="52"/>
      <c r="TT88" s="52"/>
      <c r="TU88" s="52"/>
      <c r="TV88" s="52"/>
      <c r="TW88" s="52"/>
      <c r="TX88" s="52"/>
      <c r="TY88" s="52"/>
      <c r="TZ88" s="52"/>
      <c r="UA88" s="52"/>
      <c r="UB88" s="52"/>
      <c r="UC88" s="52"/>
      <c r="UD88" s="52"/>
      <c r="UE88" s="52"/>
      <c r="UF88" s="52"/>
      <c r="UG88" s="52"/>
      <c r="UH88" s="52"/>
      <c r="UI88" s="52"/>
      <c r="UJ88" s="52"/>
      <c r="UK88" s="52"/>
      <c r="UL88" s="52"/>
      <c r="UM88" s="52"/>
      <c r="UN88" s="52"/>
      <c r="UO88" s="52"/>
      <c r="UP88" s="52"/>
      <c r="UQ88" s="52"/>
      <c r="UR88" s="52"/>
      <c r="US88" s="52"/>
      <c r="UT88" s="52"/>
      <c r="UU88" s="52"/>
      <c r="UV88" s="52"/>
      <c r="UW88" s="52"/>
      <c r="UX88" s="52"/>
      <c r="UY88" s="52"/>
      <c r="UZ88" s="52"/>
      <c r="VA88" s="52"/>
      <c r="VB88" s="52"/>
      <c r="VC88" s="52"/>
      <c r="VD88" s="52"/>
      <c r="VE88" s="52"/>
      <c r="VF88" s="52"/>
      <c r="VG88" s="52"/>
      <c r="VH88" s="52"/>
      <c r="VI88" s="52"/>
      <c r="VJ88" s="52"/>
      <c r="VK88" s="52"/>
      <c r="VL88" s="52"/>
      <c r="VM88" s="52"/>
      <c r="VN88" s="52"/>
      <c r="VO88" s="52"/>
      <c r="VP88" s="52"/>
      <c r="VQ88" s="52"/>
      <c r="VR88" s="52"/>
      <c r="VS88" s="52"/>
      <c r="VT88" s="52"/>
      <c r="VU88" s="52"/>
      <c r="VV88" s="52"/>
      <c r="VW88" s="52"/>
      <c r="VX88" s="52"/>
      <c r="VY88" s="52"/>
      <c r="VZ88" s="52"/>
      <c r="WA88" s="52"/>
      <c r="WB88" s="52"/>
      <c r="WC88" s="52"/>
      <c r="WD88" s="52"/>
      <c r="WE88" s="52"/>
      <c r="WF88" s="52"/>
      <c r="WG88" s="52"/>
      <c r="WH88" s="52"/>
      <c r="WI88" s="52"/>
      <c r="WJ88" s="52"/>
      <c r="WK88" s="52"/>
      <c r="WL88" s="52"/>
      <c r="WM88" s="52"/>
      <c r="WN88" s="52"/>
      <c r="WO88" s="52"/>
      <c r="WP88" s="52"/>
      <c r="WQ88" s="52"/>
      <c r="WR88" s="52"/>
      <c r="WS88" s="52"/>
      <c r="WT88" s="52"/>
      <c r="WU88" s="52"/>
      <c r="WV88" s="52"/>
      <c r="WW88" s="52"/>
      <c r="WX88" s="52"/>
      <c r="WY88" s="52"/>
      <c r="WZ88" s="52"/>
      <c r="XA88" s="52"/>
      <c r="XB88" s="52"/>
      <c r="XC88" s="52"/>
      <c r="XD88" s="52"/>
      <c r="XE88" s="52"/>
      <c r="XF88" s="52"/>
      <c r="XG88" s="52"/>
      <c r="XH88" s="52"/>
      <c r="XI88" s="52"/>
      <c r="XJ88" s="52"/>
      <c r="XK88" s="52"/>
      <c r="XL88" s="52"/>
      <c r="XM88" s="52"/>
      <c r="XN88" s="52"/>
      <c r="XO88" s="52"/>
      <c r="XP88" s="52"/>
      <c r="XQ88" s="52"/>
      <c r="XR88" s="52"/>
      <c r="XS88" s="52"/>
      <c r="XT88" s="52"/>
      <c r="XU88" s="52"/>
      <c r="XV88" s="52"/>
      <c r="XW88" s="52"/>
      <c r="XX88" s="52"/>
      <c r="XY88" s="52"/>
      <c r="XZ88" s="52"/>
      <c r="YA88" s="52"/>
      <c r="YB88" s="52"/>
      <c r="YC88" s="52"/>
      <c r="YD88" s="52"/>
      <c r="YE88" s="52"/>
      <c r="YF88" s="52"/>
      <c r="YG88" s="52"/>
      <c r="YH88" s="52"/>
      <c r="YI88" s="52"/>
      <c r="YJ88" s="52"/>
      <c r="YK88" s="52"/>
      <c r="YL88" s="52"/>
      <c r="YM88" s="52"/>
      <c r="YN88" s="52"/>
      <c r="YO88" s="52"/>
      <c r="YP88" s="52"/>
      <c r="YQ88" s="52"/>
      <c r="YR88" s="52"/>
      <c r="YS88" s="52"/>
      <c r="YT88" s="52"/>
      <c r="YU88" s="52"/>
      <c r="YV88" s="52"/>
      <c r="YW88" s="52"/>
      <c r="YX88" s="52"/>
      <c r="YY88" s="52"/>
      <c r="YZ88" s="52"/>
      <c r="ZA88" s="52"/>
      <c r="ZB88" s="52"/>
      <c r="ZC88" s="52"/>
      <c r="ZD88" s="52"/>
      <c r="ZE88" s="52"/>
      <c r="ZF88" s="52"/>
      <c r="ZG88" s="52"/>
      <c r="ZH88" s="52"/>
      <c r="ZI88" s="52"/>
      <c r="ZJ88" s="52"/>
      <c r="ZK88" s="52"/>
      <c r="ZL88" s="52"/>
      <c r="ZM88" s="52"/>
      <c r="ZN88" s="52"/>
      <c r="ZO88" s="52"/>
      <c r="ZP88" s="52"/>
      <c r="ZQ88" s="52"/>
      <c r="ZR88" s="52"/>
      <c r="ZS88" s="52"/>
      <c r="ZT88" s="52"/>
      <c r="ZU88" s="52"/>
      <c r="ZV88" s="52"/>
      <c r="ZW88" s="52"/>
      <c r="ZX88" s="52"/>
      <c r="ZY88" s="52"/>
      <c r="ZZ88" s="52"/>
      <c r="AAA88" s="52"/>
      <c r="AAB88" s="52"/>
      <c r="AAC88" s="52"/>
      <c r="AAD88" s="52"/>
      <c r="AAE88" s="52"/>
      <c r="AAF88" s="52"/>
      <c r="AAG88" s="52"/>
      <c r="AAH88" s="52"/>
      <c r="AAI88" s="52"/>
      <c r="AAJ88" s="52"/>
      <c r="AAK88" s="52"/>
      <c r="AAL88" s="52"/>
      <c r="AAM88" s="52"/>
      <c r="AAN88" s="52"/>
      <c r="AAO88" s="52"/>
      <c r="AAP88" s="52"/>
      <c r="AAQ88" s="52"/>
      <c r="AAR88" s="52"/>
      <c r="AAS88" s="52"/>
      <c r="AAT88" s="52"/>
      <c r="AAU88" s="52"/>
      <c r="AAV88" s="52"/>
      <c r="AAW88" s="52"/>
      <c r="AAX88" s="52"/>
      <c r="AAY88" s="52"/>
      <c r="AAZ88" s="52"/>
      <c r="ABA88" s="52"/>
      <c r="ABB88" s="52"/>
      <c r="ABC88" s="52"/>
      <c r="ABD88" s="52"/>
      <c r="ABE88" s="52"/>
      <c r="ABF88" s="52"/>
      <c r="ABG88" s="52"/>
      <c r="ABH88" s="52"/>
      <c r="ABI88" s="52"/>
      <c r="ABJ88" s="52"/>
      <c r="ABK88" s="52"/>
      <c r="ABL88" s="52"/>
      <c r="ABM88" s="52"/>
      <c r="ABN88" s="52"/>
      <c r="ABO88" s="52"/>
      <c r="ABP88" s="52"/>
      <c r="ABQ88" s="52"/>
      <c r="ABR88" s="52"/>
      <c r="ABS88" s="52"/>
      <c r="ABT88" s="52"/>
      <c r="ABU88" s="52"/>
      <c r="ABV88" s="52"/>
      <c r="ABW88" s="52"/>
      <c r="ABX88" s="52"/>
      <c r="ABY88" s="52"/>
      <c r="ABZ88" s="52"/>
      <c r="ACA88" s="52"/>
      <c r="ACB88" s="52"/>
      <c r="ACC88" s="52"/>
      <c r="ACD88" s="52"/>
      <c r="ACE88" s="52"/>
      <c r="ACF88" s="52"/>
      <c r="ACG88" s="52"/>
      <c r="ACH88" s="52"/>
      <c r="ACI88" s="52"/>
      <c r="ACJ88" s="52"/>
      <c r="ACK88" s="52"/>
      <c r="ACL88" s="52"/>
      <c r="ACM88" s="52"/>
      <c r="ACN88" s="52"/>
      <c r="ACO88" s="52"/>
      <c r="ACP88" s="52"/>
      <c r="ACQ88" s="52"/>
      <c r="ACR88" s="52"/>
      <c r="ACS88" s="52"/>
      <c r="ACT88" s="52"/>
      <c r="ACU88" s="52"/>
      <c r="ACV88" s="52"/>
      <c r="ACW88" s="52"/>
      <c r="ACX88" s="52"/>
      <c r="ACY88" s="52"/>
      <c r="ACZ88" s="52"/>
      <c r="ADA88" s="52"/>
      <c r="ADB88" s="52"/>
      <c r="ADC88" s="52"/>
      <c r="ADD88" s="52"/>
      <c r="ADE88" s="52"/>
      <c r="ADF88" s="52"/>
      <c r="ADG88" s="52"/>
      <c r="ADH88" s="52"/>
      <c r="ADI88" s="52"/>
      <c r="ADJ88" s="52"/>
      <c r="ADK88" s="52"/>
      <c r="ADL88" s="52"/>
      <c r="ADM88" s="52"/>
      <c r="ADN88" s="52"/>
      <c r="ADO88" s="52"/>
      <c r="ADP88" s="52"/>
      <c r="ADQ88" s="52"/>
      <c r="ADR88" s="52"/>
      <c r="ADS88" s="52"/>
      <c r="ADT88" s="52"/>
      <c r="ADU88" s="52"/>
      <c r="ADV88" s="52"/>
      <c r="ADW88" s="52"/>
      <c r="ADX88" s="52"/>
      <c r="ADY88" s="52"/>
      <c r="ADZ88" s="52"/>
      <c r="AEA88" s="52"/>
      <c r="AEB88" s="52"/>
      <c r="AEC88" s="52"/>
      <c r="AED88" s="52"/>
      <c r="AEE88" s="52"/>
      <c r="AEF88" s="52"/>
      <c r="AEG88" s="52"/>
      <c r="AEH88" s="52"/>
      <c r="AEI88" s="52"/>
      <c r="AEJ88" s="52"/>
      <c r="AEK88" s="52"/>
      <c r="AEL88" s="52"/>
      <c r="AEM88" s="52"/>
      <c r="AEN88" s="52"/>
      <c r="AEO88" s="52"/>
      <c r="AEP88" s="52"/>
      <c r="AEQ88" s="52"/>
      <c r="AER88" s="52"/>
      <c r="AES88" s="52"/>
      <c r="AET88" s="52"/>
      <c r="AEU88" s="52"/>
      <c r="AEV88" s="52"/>
      <c r="AEW88" s="52"/>
      <c r="AEX88" s="52"/>
      <c r="AEY88" s="52"/>
      <c r="AEZ88" s="52"/>
      <c r="AFA88" s="52"/>
      <c r="AFB88" s="52"/>
      <c r="AFC88" s="52"/>
      <c r="AFD88" s="52"/>
      <c r="AFE88" s="52"/>
      <c r="AFF88" s="52"/>
      <c r="AFG88" s="52"/>
      <c r="AFH88" s="52"/>
      <c r="AFI88" s="52"/>
      <c r="AFJ88" s="52"/>
      <c r="AFK88" s="52"/>
      <c r="AFL88" s="52"/>
      <c r="AFM88" s="52"/>
      <c r="AFN88" s="52"/>
      <c r="AFO88" s="52"/>
      <c r="AFP88" s="52"/>
      <c r="AFQ88" s="52"/>
      <c r="AFR88" s="52"/>
      <c r="AFS88" s="52"/>
      <c r="AFT88" s="52"/>
      <c r="AFU88" s="52"/>
      <c r="AFV88" s="52"/>
      <c r="AFW88" s="52"/>
      <c r="AFX88" s="52"/>
      <c r="AFY88" s="52"/>
      <c r="AFZ88" s="52"/>
      <c r="AGA88" s="52"/>
      <c r="AGB88" s="52"/>
      <c r="AGC88" s="52"/>
      <c r="AGD88" s="52"/>
      <c r="AGE88" s="52"/>
      <c r="AGF88" s="52"/>
      <c r="AGG88" s="52"/>
      <c r="AGH88" s="52"/>
      <c r="AGI88" s="52"/>
      <c r="AGJ88" s="52"/>
      <c r="AGK88" s="52"/>
      <c r="AGL88" s="52"/>
      <c r="AGM88" s="52"/>
      <c r="AGN88" s="52"/>
      <c r="AGO88" s="52"/>
      <c r="AGP88" s="52"/>
      <c r="AGQ88" s="52"/>
      <c r="AGR88" s="52"/>
      <c r="AGS88" s="52"/>
      <c r="AGT88" s="52"/>
      <c r="AGU88" s="52"/>
      <c r="AGV88" s="52"/>
      <c r="AGW88" s="52"/>
      <c r="AGX88" s="52"/>
      <c r="AGY88" s="52"/>
      <c r="AGZ88" s="52"/>
      <c r="AHA88" s="52"/>
      <c r="AHB88" s="52"/>
      <c r="AHC88" s="52"/>
      <c r="AHD88" s="52"/>
      <c r="AHE88" s="52"/>
      <c r="AHF88" s="52"/>
      <c r="AHG88" s="52"/>
      <c r="AHH88" s="52"/>
      <c r="AHI88" s="52"/>
      <c r="AHJ88" s="52"/>
      <c r="AHK88" s="52"/>
      <c r="AHL88" s="52"/>
      <c r="AHM88" s="52"/>
      <c r="AHN88" s="52"/>
      <c r="AHO88" s="52"/>
      <c r="AHP88" s="52"/>
      <c r="AHQ88" s="52"/>
      <c r="AHR88" s="52"/>
      <c r="AHS88" s="52"/>
      <c r="AHT88" s="52"/>
      <c r="AHU88" s="52"/>
      <c r="AHV88" s="52"/>
      <c r="AHW88" s="52"/>
      <c r="AHX88" s="52"/>
      <c r="AHY88" s="52"/>
      <c r="AHZ88" s="52"/>
      <c r="AIA88" s="52"/>
      <c r="AIB88" s="52"/>
      <c r="AIC88" s="52"/>
      <c r="AID88" s="52"/>
      <c r="AIE88" s="52"/>
      <c r="AIF88" s="52"/>
      <c r="AIG88" s="52"/>
      <c r="AIH88" s="52"/>
      <c r="AII88" s="52"/>
      <c r="AIJ88" s="52"/>
      <c r="AIK88" s="52"/>
      <c r="AIL88" s="52"/>
      <c r="AIM88" s="52"/>
      <c r="AIN88" s="52"/>
      <c r="AIO88" s="52"/>
      <c r="AIP88" s="52"/>
      <c r="AIQ88" s="52"/>
      <c r="AIR88" s="52"/>
      <c r="AIS88" s="52"/>
      <c r="AIT88" s="52"/>
      <c r="AIU88" s="52"/>
      <c r="AIV88" s="52"/>
      <c r="AIW88" s="52"/>
      <c r="AIX88" s="52"/>
      <c r="AIY88" s="52"/>
      <c r="AIZ88" s="52"/>
      <c r="AJA88" s="52"/>
      <c r="AJB88" s="52"/>
      <c r="AJC88" s="52"/>
      <c r="AJD88" s="52"/>
      <c r="AJE88" s="52"/>
      <c r="AJF88" s="52"/>
      <c r="AJG88" s="52"/>
      <c r="AJH88" s="52"/>
      <c r="AJI88" s="52"/>
      <c r="AJJ88" s="52"/>
      <c r="AJK88" s="52"/>
      <c r="AJL88" s="52"/>
      <c r="AJM88" s="52"/>
      <c r="AJN88" s="52"/>
      <c r="AJO88" s="52"/>
      <c r="AJP88" s="52"/>
      <c r="AJQ88" s="52"/>
      <c r="AJR88" s="52"/>
      <c r="AJS88" s="52"/>
      <c r="AJT88" s="52"/>
      <c r="AJU88" s="52"/>
      <c r="AJV88" s="52"/>
      <c r="AJW88" s="52"/>
      <c r="AJX88" s="52"/>
      <c r="AJY88" s="52"/>
      <c r="AJZ88" s="52"/>
      <c r="AKA88" s="52"/>
      <c r="AKB88" s="52"/>
      <c r="AKC88" s="52"/>
      <c r="AKD88" s="52"/>
      <c r="AKE88" s="52"/>
      <c r="AKF88" s="52"/>
      <c r="AKG88" s="52"/>
      <c r="AKH88" s="52"/>
      <c r="AKI88" s="52"/>
      <c r="AKJ88" s="52"/>
      <c r="AKK88" s="52"/>
      <c r="AKL88" s="52"/>
      <c r="AKM88" s="52"/>
      <c r="AKN88" s="52"/>
      <c r="AKO88" s="52"/>
      <c r="AKP88" s="52"/>
      <c r="AKQ88" s="52"/>
      <c r="AKR88" s="52"/>
      <c r="AKS88" s="52"/>
      <c r="AKT88" s="52"/>
      <c r="AKU88" s="52"/>
      <c r="AKV88" s="52"/>
      <c r="AKW88" s="52"/>
      <c r="AKX88" s="52"/>
      <c r="AKY88" s="52"/>
      <c r="AKZ88" s="52"/>
      <c r="ALA88" s="52"/>
      <c r="ALB88" s="52"/>
      <c r="ALC88" s="52"/>
      <c r="ALD88" s="52"/>
      <c r="ALE88" s="52"/>
      <c r="ALF88" s="52"/>
      <c r="ALG88" s="52"/>
      <c r="ALH88" s="52"/>
      <c r="ALI88" s="52"/>
      <c r="ALJ88" s="52"/>
      <c r="ALK88" s="52"/>
      <c r="ALL88" s="52"/>
      <c r="ALM88" s="52"/>
      <c r="ALN88" s="52"/>
      <c r="ALO88" s="52"/>
      <c r="ALP88" s="52"/>
      <c r="ALQ88" s="52"/>
      <c r="ALR88" s="52"/>
      <c r="ALS88" s="52"/>
      <c r="ALT88" s="52"/>
      <c r="ALU88" s="52"/>
      <c r="ALV88" s="52"/>
      <c r="ALW88" s="52"/>
      <c r="ALX88" s="52"/>
      <c r="ALY88" s="52"/>
      <c r="ALZ88" s="52"/>
      <c r="AMA88" s="52"/>
      <c r="AMB88" s="52"/>
      <c r="AMC88" s="52"/>
      <c r="AMD88" s="52"/>
      <c r="AME88" s="52"/>
      <c r="AMF88" s="52"/>
      <c r="AMG88" s="52"/>
      <c r="AMH88" s="52"/>
      <c r="AMI88" s="52"/>
      <c r="AMJ88" s="52"/>
      <c r="AMK88" s="52"/>
      <c r="AML88" s="52"/>
      <c r="AMM88" s="52"/>
      <c r="AMN88" s="52"/>
      <c r="AMO88" s="52"/>
      <c r="AMP88" s="52"/>
      <c r="AMQ88" s="52"/>
      <c r="AMR88" s="52"/>
      <c r="AMS88" s="52"/>
      <c r="AMT88" s="52"/>
      <c r="AMU88" s="52"/>
      <c r="AMV88" s="52"/>
      <c r="AMW88" s="52"/>
      <c r="AMX88" s="52"/>
      <c r="AMY88" s="52"/>
      <c r="AMZ88" s="52"/>
      <c r="ANA88" s="52"/>
      <c r="ANB88" s="52"/>
      <c r="ANC88" s="52"/>
      <c r="AND88" s="52"/>
      <c r="ANE88" s="52"/>
      <c r="ANF88" s="52"/>
      <c r="ANG88" s="52"/>
      <c r="ANH88" s="52"/>
      <c r="ANI88" s="52"/>
      <c r="ANJ88" s="52"/>
      <c r="ANK88" s="52"/>
      <c r="ANL88" s="52"/>
      <c r="ANM88" s="52"/>
      <c r="ANN88" s="52"/>
      <c r="ANO88" s="52"/>
      <c r="ANP88" s="52"/>
      <c r="ANQ88" s="52"/>
      <c r="ANR88" s="52"/>
      <c r="ANS88" s="52"/>
      <c r="ANT88" s="52"/>
      <c r="ANU88" s="52"/>
      <c r="ANV88" s="52"/>
      <c r="ANW88" s="52"/>
      <c r="ANX88" s="52"/>
      <c r="ANY88" s="52"/>
      <c r="ANZ88" s="52"/>
      <c r="AOA88" s="52"/>
      <c r="AOB88" s="52"/>
      <c r="AOC88" s="52"/>
      <c r="AOD88" s="52"/>
      <c r="AOE88" s="52"/>
      <c r="AOF88" s="52"/>
      <c r="AOG88" s="52"/>
      <c r="AOH88" s="52"/>
      <c r="AOI88" s="52"/>
      <c r="AOJ88" s="52"/>
      <c r="AOK88" s="52"/>
      <c r="AOL88" s="52"/>
      <c r="AOM88" s="52"/>
      <c r="AON88" s="52"/>
      <c r="AOO88" s="52"/>
      <c r="AOP88" s="52"/>
      <c r="AOQ88" s="52"/>
      <c r="AOR88" s="52"/>
      <c r="AOS88" s="52"/>
      <c r="AOT88" s="52"/>
      <c r="AOU88" s="52"/>
      <c r="AOV88" s="52"/>
      <c r="AOW88" s="52"/>
      <c r="AOX88" s="52"/>
      <c r="AOY88" s="52"/>
      <c r="AOZ88" s="52"/>
      <c r="APA88" s="52"/>
      <c r="APB88" s="52"/>
      <c r="APC88" s="52"/>
      <c r="APD88" s="52"/>
      <c r="APE88" s="52"/>
      <c r="APF88" s="52"/>
      <c r="APG88" s="52"/>
      <c r="APH88" s="52"/>
      <c r="API88" s="52"/>
      <c r="APJ88" s="52"/>
      <c r="APK88" s="52"/>
      <c r="APL88" s="52"/>
      <c r="APM88" s="52"/>
      <c r="APN88" s="52"/>
      <c r="APO88" s="52"/>
      <c r="APP88" s="52"/>
      <c r="APQ88" s="52"/>
      <c r="APR88" s="52"/>
      <c r="APS88" s="52"/>
      <c r="APT88" s="52"/>
      <c r="APU88" s="52"/>
      <c r="APV88" s="52"/>
      <c r="APW88" s="52"/>
      <c r="APX88" s="52"/>
      <c r="APY88" s="52"/>
      <c r="APZ88" s="52"/>
      <c r="AQA88" s="52"/>
      <c r="AQB88" s="52"/>
      <c r="AQC88" s="52"/>
      <c r="AQD88" s="52"/>
      <c r="AQE88" s="52"/>
      <c r="AQF88" s="52"/>
      <c r="AQG88" s="52"/>
      <c r="AQH88" s="52"/>
      <c r="AQI88" s="52"/>
      <c r="AQJ88" s="52"/>
      <c r="AQK88" s="52"/>
      <c r="AQL88" s="52"/>
      <c r="AQM88" s="52"/>
      <c r="AQN88" s="52"/>
      <c r="AQO88" s="52"/>
      <c r="AQP88" s="52"/>
      <c r="AQQ88" s="52"/>
      <c r="AQR88" s="52"/>
      <c r="AQS88" s="52"/>
      <c r="AQT88" s="52"/>
      <c r="AQU88" s="52"/>
      <c r="AQV88" s="52"/>
      <c r="AQW88" s="52"/>
      <c r="AQX88" s="52"/>
      <c r="AQY88" s="52"/>
      <c r="AQZ88" s="52"/>
      <c r="ARA88" s="52"/>
      <c r="ARB88" s="52"/>
      <c r="ARC88" s="52"/>
      <c r="ARD88" s="52"/>
      <c r="ARE88" s="52"/>
      <c r="ARF88" s="52"/>
      <c r="ARG88" s="52"/>
      <c r="ARH88" s="52"/>
      <c r="ARI88" s="52"/>
      <c r="ARJ88" s="52"/>
      <c r="ARK88" s="52"/>
      <c r="ARL88" s="52"/>
      <c r="ARM88" s="52"/>
      <c r="ARN88" s="52"/>
      <c r="ARO88" s="52"/>
      <c r="ARP88" s="52"/>
      <c r="ARQ88" s="52"/>
      <c r="ARR88" s="52"/>
      <c r="ARS88" s="52"/>
      <c r="ART88" s="52"/>
      <c r="ARU88" s="52"/>
      <c r="ARV88" s="52"/>
      <c r="ARW88" s="52"/>
      <c r="ARX88" s="52"/>
      <c r="ARY88" s="52"/>
      <c r="ARZ88" s="52"/>
      <c r="ASA88" s="52"/>
      <c r="ASB88" s="52"/>
      <c r="ASC88" s="52"/>
      <c r="ASD88" s="52"/>
      <c r="ASE88" s="52"/>
      <c r="ASF88" s="52"/>
      <c r="ASG88" s="52"/>
      <c r="ASH88" s="52"/>
      <c r="ASI88" s="52"/>
      <c r="ASJ88" s="52"/>
      <c r="ASK88" s="52"/>
      <c r="ASL88" s="52"/>
      <c r="ASM88" s="52"/>
      <c r="ASN88" s="52"/>
      <c r="ASO88" s="52"/>
      <c r="ASP88" s="52"/>
      <c r="ASQ88" s="52"/>
      <c r="ASR88" s="52"/>
      <c r="ASS88" s="52"/>
      <c r="AST88" s="52"/>
      <c r="ASU88" s="52"/>
      <c r="ASV88" s="52"/>
      <c r="ASW88" s="52"/>
      <c r="ASX88" s="52"/>
      <c r="ASY88" s="52"/>
      <c r="ASZ88" s="52"/>
      <c r="ATA88" s="52"/>
      <c r="ATB88" s="52"/>
      <c r="ATC88" s="52"/>
      <c r="ATD88" s="52"/>
      <c r="ATE88" s="52"/>
      <c r="ATF88" s="52"/>
      <c r="ATG88" s="52"/>
      <c r="ATH88" s="52"/>
      <c r="ATI88" s="52"/>
      <c r="ATJ88" s="52"/>
      <c r="ATK88" s="52"/>
      <c r="ATL88" s="52"/>
      <c r="ATM88" s="52"/>
      <c r="ATN88" s="52"/>
      <c r="ATO88" s="52"/>
      <c r="ATP88" s="52"/>
      <c r="ATQ88" s="52"/>
      <c r="ATR88" s="52"/>
      <c r="ATS88" s="52"/>
      <c r="ATT88" s="52"/>
      <c r="ATU88" s="52"/>
      <c r="ATV88" s="52"/>
      <c r="ATW88" s="52"/>
      <c r="ATX88" s="52"/>
      <c r="ATY88" s="52"/>
      <c r="ATZ88" s="52"/>
      <c r="AUA88" s="52"/>
      <c r="AUB88" s="52"/>
      <c r="AUC88" s="52"/>
      <c r="AUD88" s="52"/>
      <c r="AUE88" s="52"/>
      <c r="AUF88" s="52"/>
      <c r="AUG88" s="52"/>
      <c r="AUH88" s="52"/>
      <c r="AUI88" s="52"/>
      <c r="AUJ88" s="52"/>
      <c r="AUK88" s="52"/>
      <c r="AUL88" s="52"/>
      <c r="AUM88" s="52"/>
      <c r="AUN88" s="52"/>
      <c r="AUO88" s="52"/>
      <c r="AUP88" s="52"/>
      <c r="AUQ88" s="52"/>
      <c r="AUR88" s="52"/>
      <c r="AUS88" s="52"/>
      <c r="AUT88" s="52"/>
      <c r="AUU88" s="52"/>
      <c r="AUV88" s="52"/>
      <c r="AUW88" s="52"/>
      <c r="AUX88" s="52"/>
      <c r="AUY88" s="52"/>
      <c r="AUZ88" s="52"/>
      <c r="AVA88" s="52"/>
      <c r="AVB88" s="52"/>
      <c r="AVC88" s="52"/>
      <c r="AVD88" s="52"/>
      <c r="AVE88" s="52"/>
      <c r="AVF88" s="52"/>
      <c r="AVG88" s="52"/>
      <c r="AVH88" s="52"/>
      <c r="AVI88" s="52"/>
      <c r="AVJ88" s="52"/>
      <c r="AVK88" s="52"/>
      <c r="AVL88" s="52"/>
      <c r="AVM88" s="52"/>
      <c r="AVN88" s="52"/>
      <c r="AVO88" s="52"/>
      <c r="AVP88" s="52"/>
      <c r="AVQ88" s="52"/>
      <c r="AVR88" s="52"/>
      <c r="AVS88" s="52"/>
      <c r="AVT88" s="52"/>
      <c r="AVU88" s="52"/>
      <c r="AVV88" s="52"/>
      <c r="AVW88" s="52"/>
      <c r="AVX88" s="52"/>
      <c r="AVY88" s="52"/>
      <c r="AVZ88" s="52"/>
      <c r="AWA88" s="52"/>
      <c r="AWB88" s="52"/>
      <c r="AWC88" s="52"/>
      <c r="AWD88" s="52"/>
      <c r="AWE88" s="52"/>
      <c r="AWF88" s="52"/>
      <c r="AWG88" s="52"/>
      <c r="AWH88" s="52"/>
      <c r="AWI88" s="52"/>
      <c r="AWJ88" s="52"/>
      <c r="AWK88" s="52"/>
      <c r="AWL88" s="52"/>
      <c r="AWM88" s="52"/>
      <c r="AWN88" s="52"/>
      <c r="AWO88" s="52"/>
      <c r="AWP88" s="52"/>
      <c r="AWQ88" s="52"/>
      <c r="AWR88" s="52"/>
      <c r="AWS88" s="52"/>
      <c r="AWT88" s="52"/>
      <c r="AWU88" s="52"/>
      <c r="AWV88" s="52"/>
      <c r="AWW88" s="52"/>
      <c r="AWX88" s="52"/>
      <c r="AWY88" s="52"/>
      <c r="AWZ88" s="52"/>
      <c r="AXA88" s="52"/>
      <c r="AXB88" s="52"/>
      <c r="AXC88" s="52"/>
      <c r="AXD88" s="52"/>
      <c r="AXE88" s="52"/>
      <c r="AXF88" s="52"/>
      <c r="AXG88" s="52"/>
      <c r="AXH88" s="52"/>
      <c r="AXI88" s="52"/>
      <c r="AXJ88" s="52"/>
      <c r="AXK88" s="52"/>
      <c r="AXL88" s="52"/>
      <c r="AXM88" s="52"/>
      <c r="AXN88" s="52"/>
      <c r="AXO88" s="52"/>
      <c r="AXP88" s="52"/>
      <c r="AXQ88" s="52"/>
      <c r="AXR88" s="52"/>
      <c r="AXS88" s="52"/>
      <c r="AXT88" s="52"/>
      <c r="AXU88" s="52"/>
      <c r="AXV88" s="52"/>
      <c r="AXW88" s="52"/>
      <c r="AXX88" s="52"/>
      <c r="AXY88" s="52"/>
      <c r="AXZ88" s="52"/>
      <c r="AYA88" s="52"/>
      <c r="AYB88" s="52"/>
      <c r="AYC88" s="52"/>
      <c r="AYD88" s="52"/>
      <c r="AYE88" s="52"/>
      <c r="AYF88" s="52"/>
      <c r="AYG88" s="52"/>
      <c r="AYH88" s="52"/>
      <c r="AYI88" s="52"/>
      <c r="AYJ88" s="52"/>
      <c r="AYK88" s="52"/>
      <c r="AYL88" s="52"/>
      <c r="AYM88" s="52"/>
      <c r="AYN88" s="52"/>
      <c r="AYO88" s="52"/>
      <c r="AYP88" s="52"/>
      <c r="AYQ88" s="52"/>
      <c r="AYR88" s="52"/>
      <c r="AYS88" s="52"/>
      <c r="AYT88" s="52"/>
      <c r="AYU88" s="52"/>
      <c r="AYV88" s="52"/>
      <c r="AYW88" s="52"/>
      <c r="AYX88" s="52"/>
      <c r="AYY88" s="52"/>
      <c r="AYZ88" s="52"/>
      <c r="AZA88" s="52"/>
      <c r="AZB88" s="52"/>
      <c r="AZC88" s="52"/>
      <c r="AZD88" s="52"/>
      <c r="AZE88" s="52"/>
      <c r="AZF88" s="52"/>
      <c r="AZG88" s="52"/>
      <c r="AZH88" s="52"/>
      <c r="AZI88" s="52"/>
      <c r="AZJ88" s="52"/>
      <c r="AZK88" s="52"/>
      <c r="AZL88" s="52"/>
      <c r="AZM88" s="52"/>
      <c r="AZN88" s="52"/>
      <c r="AZO88" s="52"/>
      <c r="AZP88" s="52"/>
      <c r="AZQ88" s="52"/>
      <c r="AZR88" s="52"/>
      <c r="AZS88" s="52"/>
      <c r="AZT88" s="52"/>
      <c r="AZU88" s="52"/>
      <c r="AZV88" s="52"/>
      <c r="AZW88" s="52"/>
      <c r="AZX88" s="52"/>
      <c r="AZY88" s="52"/>
      <c r="AZZ88" s="52"/>
      <c r="BAA88" s="52"/>
      <c r="BAB88" s="52"/>
      <c r="BAC88" s="52"/>
      <c r="BAD88" s="52"/>
      <c r="BAE88" s="52"/>
      <c r="BAF88" s="52"/>
      <c r="BAG88" s="52"/>
      <c r="BAH88" s="52"/>
      <c r="BAI88" s="52"/>
      <c r="BAJ88" s="52"/>
      <c r="BAK88" s="52"/>
      <c r="BAL88" s="52"/>
      <c r="BAM88" s="52"/>
      <c r="BAN88" s="52"/>
      <c r="BAO88" s="52"/>
      <c r="BAP88" s="52"/>
      <c r="BAQ88" s="52"/>
      <c r="BAR88" s="52"/>
      <c r="BAS88" s="52"/>
      <c r="BAT88" s="52"/>
      <c r="BAU88" s="52"/>
      <c r="BAV88" s="52"/>
      <c r="BAW88" s="52"/>
      <c r="BAX88" s="52"/>
      <c r="BAY88" s="52"/>
      <c r="BAZ88" s="52"/>
      <c r="BBA88" s="52"/>
      <c r="BBB88" s="52"/>
      <c r="BBC88" s="52"/>
      <c r="BBD88" s="52"/>
      <c r="BBE88" s="52"/>
      <c r="BBF88" s="52"/>
      <c r="BBG88" s="52"/>
      <c r="BBH88" s="52"/>
      <c r="BBI88" s="52"/>
      <c r="BBJ88" s="52"/>
      <c r="BBK88" s="52"/>
      <c r="BBL88" s="52"/>
      <c r="BBM88" s="52"/>
      <c r="BBN88" s="52"/>
      <c r="BBO88" s="52"/>
      <c r="BBP88" s="52"/>
      <c r="BBQ88" s="52"/>
      <c r="BBR88" s="52"/>
      <c r="BBS88" s="52"/>
      <c r="BBT88" s="52"/>
      <c r="BBU88" s="52"/>
      <c r="BBV88" s="52"/>
      <c r="BBW88" s="52"/>
      <c r="BBX88" s="52"/>
      <c r="BBY88" s="52"/>
      <c r="BBZ88" s="52"/>
      <c r="BCA88" s="52"/>
      <c r="BCB88" s="52"/>
      <c r="BCC88" s="52"/>
      <c r="BCD88" s="52"/>
      <c r="BCE88" s="52"/>
      <c r="BCF88" s="52"/>
      <c r="BCG88" s="52"/>
      <c r="BCH88" s="52"/>
      <c r="BCI88" s="52"/>
      <c r="BCJ88" s="52"/>
      <c r="BCK88" s="52"/>
      <c r="BCL88" s="52"/>
      <c r="BCM88" s="52"/>
      <c r="BCN88" s="52"/>
      <c r="BCO88" s="52"/>
      <c r="BCP88" s="52"/>
      <c r="BCQ88" s="52"/>
      <c r="BCR88" s="52"/>
      <c r="BCS88" s="52"/>
      <c r="BCT88" s="52"/>
      <c r="BCU88" s="52"/>
      <c r="BCV88" s="52"/>
      <c r="BCW88" s="52"/>
      <c r="BCX88" s="52"/>
      <c r="BCY88" s="52"/>
      <c r="BCZ88" s="52"/>
      <c r="BDA88" s="52"/>
      <c r="BDB88" s="52"/>
      <c r="BDC88" s="52"/>
      <c r="BDD88" s="52"/>
      <c r="BDE88" s="52"/>
      <c r="BDF88" s="52"/>
      <c r="BDG88" s="52"/>
      <c r="BDH88" s="52"/>
      <c r="BDI88" s="52"/>
      <c r="BDJ88" s="52"/>
      <c r="BDK88" s="52"/>
      <c r="BDL88" s="52"/>
      <c r="BDM88" s="52"/>
      <c r="BDN88" s="52"/>
      <c r="BDO88" s="52"/>
      <c r="BDP88" s="52"/>
      <c r="BDQ88" s="52"/>
      <c r="BDR88" s="52"/>
      <c r="BDS88" s="52"/>
      <c r="BDT88" s="52"/>
      <c r="BDU88" s="52"/>
      <c r="BDV88" s="52"/>
      <c r="BDW88" s="52"/>
      <c r="BDX88" s="52"/>
      <c r="BDY88" s="52"/>
      <c r="BDZ88" s="52"/>
      <c r="BEA88" s="52"/>
      <c r="BEB88" s="52"/>
      <c r="BEC88" s="52"/>
      <c r="BED88" s="52"/>
      <c r="BEE88" s="52"/>
      <c r="BEF88" s="52"/>
      <c r="BEG88" s="52"/>
      <c r="BEH88" s="52"/>
      <c r="BEI88" s="52"/>
      <c r="BEJ88" s="52"/>
      <c r="BEK88" s="52"/>
      <c r="BEL88" s="52"/>
      <c r="BEM88" s="52"/>
      <c r="BEN88" s="52"/>
      <c r="BEO88" s="52"/>
      <c r="BEP88" s="52"/>
      <c r="BEQ88" s="52"/>
      <c r="BER88" s="52"/>
      <c r="BES88" s="52"/>
      <c r="BET88" s="52"/>
      <c r="BEU88" s="52"/>
      <c r="BEV88" s="52"/>
      <c r="BEW88" s="52"/>
      <c r="BEX88" s="52"/>
      <c r="BEY88" s="52"/>
      <c r="BEZ88" s="52"/>
      <c r="BFA88" s="52"/>
      <c r="BFB88" s="52"/>
      <c r="BFC88" s="52"/>
      <c r="BFD88" s="52"/>
      <c r="BFE88" s="52"/>
      <c r="BFF88" s="52"/>
      <c r="BFG88" s="52"/>
      <c r="BFH88" s="52"/>
      <c r="BFI88" s="52"/>
      <c r="BFJ88" s="52"/>
      <c r="BFK88" s="52"/>
      <c r="BFL88" s="52"/>
      <c r="BFM88" s="52"/>
      <c r="BFN88" s="52"/>
      <c r="BFO88" s="52"/>
      <c r="BFP88" s="52"/>
      <c r="BFQ88" s="52"/>
      <c r="BFR88" s="52"/>
      <c r="BFS88" s="52"/>
      <c r="BFT88" s="52"/>
      <c r="BFU88" s="52"/>
      <c r="BFV88" s="52"/>
      <c r="BFW88" s="52"/>
      <c r="BFX88" s="52"/>
      <c r="BFY88" s="52"/>
      <c r="BFZ88" s="52"/>
      <c r="BGA88" s="52"/>
      <c r="BGB88" s="52"/>
      <c r="BGC88" s="52"/>
      <c r="BGD88" s="52"/>
      <c r="BGE88" s="52"/>
      <c r="BGF88" s="52"/>
      <c r="BGG88" s="52"/>
      <c r="BGH88" s="52"/>
      <c r="BGI88" s="52"/>
      <c r="BGJ88" s="52"/>
      <c r="BGK88" s="52"/>
      <c r="BGL88" s="52"/>
      <c r="BGM88" s="52"/>
      <c r="BGN88" s="52"/>
      <c r="BGO88" s="52"/>
      <c r="BGP88" s="52"/>
      <c r="BGQ88" s="52"/>
      <c r="BGR88" s="52"/>
      <c r="BGS88" s="52"/>
      <c r="BGT88" s="52"/>
      <c r="BGU88" s="52"/>
      <c r="BGV88" s="52"/>
      <c r="BGW88" s="52"/>
      <c r="BGX88" s="52"/>
      <c r="BGY88" s="52"/>
      <c r="BGZ88" s="52"/>
      <c r="BHA88" s="52"/>
      <c r="BHB88" s="52"/>
      <c r="BHC88" s="52"/>
      <c r="BHD88" s="52"/>
      <c r="BHE88" s="52"/>
      <c r="BHF88" s="52"/>
      <c r="BHG88" s="52"/>
      <c r="BHH88" s="52"/>
      <c r="BHI88" s="52"/>
      <c r="BHJ88" s="52"/>
      <c r="BHK88" s="52"/>
      <c r="BHL88" s="52"/>
      <c r="BHM88" s="52"/>
      <c r="BHN88" s="52"/>
      <c r="BHO88" s="52"/>
      <c r="BHP88" s="52"/>
      <c r="BHQ88" s="52"/>
      <c r="BHR88" s="52"/>
      <c r="BHS88" s="52"/>
      <c r="BHT88" s="52"/>
      <c r="BHU88" s="52"/>
      <c r="BHV88" s="52"/>
      <c r="BHW88" s="52"/>
      <c r="BHX88" s="52"/>
      <c r="BHY88" s="52"/>
      <c r="BHZ88" s="52"/>
      <c r="BIA88" s="52"/>
      <c r="BIB88" s="52"/>
      <c r="BIC88" s="52"/>
      <c r="BID88" s="52"/>
      <c r="BIE88" s="52"/>
      <c r="BIF88" s="52"/>
      <c r="BIG88" s="52"/>
      <c r="BIH88" s="52"/>
      <c r="BII88" s="52"/>
      <c r="BIJ88" s="52"/>
      <c r="BIK88" s="52"/>
      <c r="BIL88" s="52"/>
      <c r="BIM88" s="52"/>
      <c r="BIN88" s="52"/>
      <c r="BIO88" s="52"/>
      <c r="BIP88" s="52"/>
      <c r="BIQ88" s="52"/>
      <c r="BIR88" s="52"/>
      <c r="BIS88" s="52"/>
      <c r="BIT88" s="52"/>
      <c r="BIU88" s="52"/>
      <c r="BIV88" s="52"/>
      <c r="BIW88" s="52"/>
      <c r="BIX88" s="52"/>
      <c r="BIY88" s="52"/>
      <c r="BIZ88" s="52"/>
      <c r="BJA88" s="52"/>
      <c r="BJB88" s="52"/>
      <c r="BJC88" s="52"/>
      <c r="BJD88" s="52"/>
      <c r="BJE88" s="52"/>
      <c r="BJF88" s="52"/>
      <c r="BJG88" s="52"/>
      <c r="BJH88" s="52"/>
      <c r="BJI88" s="52"/>
      <c r="BJJ88" s="52"/>
      <c r="BJK88" s="52"/>
      <c r="BJL88" s="52"/>
      <c r="BJM88" s="52"/>
      <c r="BJN88" s="52"/>
      <c r="BJO88" s="52"/>
      <c r="BJP88" s="52"/>
      <c r="BJQ88" s="52"/>
      <c r="BJR88" s="52"/>
      <c r="BJS88" s="52"/>
      <c r="BJT88" s="52"/>
      <c r="BJU88" s="52"/>
      <c r="BJV88" s="52"/>
      <c r="BJW88" s="52"/>
      <c r="BJX88" s="52"/>
      <c r="BJY88" s="52"/>
      <c r="BJZ88" s="52"/>
      <c r="BKA88" s="52"/>
      <c r="BKB88" s="52"/>
      <c r="BKC88" s="52"/>
      <c r="BKD88" s="52"/>
      <c r="BKE88" s="52"/>
      <c r="BKF88" s="52"/>
      <c r="BKG88" s="52"/>
      <c r="BKH88" s="52"/>
      <c r="BKI88" s="52"/>
      <c r="BKJ88" s="52"/>
      <c r="BKK88" s="52"/>
      <c r="BKL88" s="52"/>
      <c r="BKM88" s="52"/>
      <c r="BKN88" s="52"/>
      <c r="BKO88" s="52"/>
      <c r="BKP88" s="52"/>
      <c r="BKQ88" s="52"/>
      <c r="BKR88" s="52"/>
      <c r="BKS88" s="52"/>
      <c r="BKT88" s="52"/>
      <c r="BKU88" s="52"/>
      <c r="BKV88" s="52"/>
      <c r="BKW88" s="52"/>
      <c r="BKX88" s="52"/>
      <c r="BKY88" s="52"/>
      <c r="BKZ88" s="52"/>
      <c r="BLA88" s="52"/>
      <c r="BLB88" s="52"/>
      <c r="BLC88" s="52"/>
      <c r="BLD88" s="52"/>
      <c r="BLE88" s="52"/>
      <c r="BLF88" s="52"/>
      <c r="BLG88" s="52"/>
      <c r="BLH88" s="52"/>
      <c r="BLI88" s="52"/>
      <c r="BLJ88" s="52"/>
      <c r="BLK88" s="52"/>
      <c r="BLL88" s="52"/>
      <c r="BLM88" s="52"/>
      <c r="BLN88" s="52"/>
      <c r="BLO88" s="52"/>
      <c r="BLP88" s="52"/>
      <c r="BLQ88" s="52"/>
      <c r="BLR88" s="52"/>
      <c r="BLS88" s="52"/>
      <c r="BLT88" s="52"/>
      <c r="BLU88" s="52"/>
      <c r="BLV88" s="52"/>
      <c r="BLW88" s="52"/>
      <c r="BLX88" s="52"/>
      <c r="BLY88" s="52"/>
      <c r="BLZ88" s="52"/>
      <c r="BMA88" s="52"/>
      <c r="BMB88" s="52"/>
      <c r="BMC88" s="52"/>
      <c r="BMD88" s="52"/>
      <c r="BME88" s="52"/>
      <c r="BMF88" s="52"/>
      <c r="BMG88" s="52"/>
      <c r="BMH88" s="52"/>
      <c r="BMI88" s="52"/>
      <c r="BMJ88" s="52"/>
      <c r="BMK88" s="52"/>
      <c r="BML88" s="52"/>
      <c r="BMM88" s="52"/>
      <c r="BMN88" s="52"/>
      <c r="BMO88" s="52"/>
      <c r="BMP88" s="52"/>
      <c r="BMQ88" s="52"/>
      <c r="BMR88" s="52"/>
      <c r="BMS88" s="52"/>
      <c r="BMT88" s="52"/>
      <c r="BMU88" s="52"/>
      <c r="BMV88" s="52"/>
      <c r="BMW88" s="52"/>
      <c r="BMX88" s="52"/>
      <c r="BMY88" s="52"/>
      <c r="BMZ88" s="52"/>
      <c r="BNA88" s="52"/>
      <c r="BNB88" s="52"/>
      <c r="BNC88" s="52"/>
      <c r="BND88" s="52"/>
      <c r="BNE88" s="52"/>
      <c r="BNF88" s="52"/>
      <c r="BNG88" s="52"/>
      <c r="BNH88" s="52"/>
      <c r="BNI88" s="52"/>
      <c r="BNJ88" s="52"/>
      <c r="BNK88" s="52"/>
      <c r="BNL88" s="52"/>
      <c r="BNM88" s="52"/>
      <c r="BNN88" s="52"/>
      <c r="BNO88" s="52"/>
      <c r="BNP88" s="52"/>
      <c r="BNQ88" s="52"/>
      <c r="BNR88" s="52"/>
      <c r="BNS88" s="52"/>
      <c r="BNT88" s="52"/>
      <c r="BNU88" s="52"/>
      <c r="BNV88" s="52"/>
      <c r="BNW88" s="52"/>
      <c r="BNX88" s="52"/>
      <c r="BNY88" s="52"/>
      <c r="BNZ88" s="52"/>
      <c r="BOA88" s="52"/>
      <c r="BOB88" s="52"/>
      <c r="BOC88" s="52"/>
      <c r="BOD88" s="52"/>
      <c r="BOE88" s="52"/>
      <c r="BOF88" s="52"/>
      <c r="BOG88" s="52"/>
      <c r="BOH88" s="52"/>
      <c r="BOI88" s="52"/>
      <c r="BOJ88" s="52"/>
      <c r="BOK88" s="52"/>
      <c r="BOL88" s="52"/>
      <c r="BOM88" s="52"/>
      <c r="BON88" s="52"/>
      <c r="BOO88" s="52"/>
      <c r="BOP88" s="52"/>
      <c r="BOQ88" s="52"/>
    </row>
    <row r="89" spans="1:1759" s="25" customFormat="1" ht="49.5" customHeight="1" x14ac:dyDescent="0.2">
      <c r="A89" s="29"/>
      <c r="B89" s="29"/>
      <c r="C89" s="29"/>
      <c r="D89" s="6"/>
      <c r="E89" s="26" t="s">
        <v>106</v>
      </c>
      <c r="F89" s="31">
        <v>2019</v>
      </c>
      <c r="G89" s="17">
        <v>176783</v>
      </c>
      <c r="H89" s="12">
        <v>170457</v>
      </c>
      <c r="I89" s="12">
        <v>-4002</v>
      </c>
      <c r="J89" s="12">
        <f t="shared" si="22"/>
        <v>166455</v>
      </c>
      <c r="K89" s="18">
        <v>100</v>
      </c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/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52"/>
      <c r="KO89" s="52"/>
      <c r="KP89" s="52"/>
      <c r="KQ89" s="52"/>
      <c r="KR89" s="52"/>
      <c r="KS89" s="52"/>
      <c r="KT89" s="52"/>
      <c r="KU89" s="52"/>
      <c r="KV89" s="52"/>
      <c r="KW89" s="52"/>
      <c r="KX89" s="52"/>
      <c r="KY89" s="52"/>
      <c r="KZ89" s="52"/>
      <c r="LA89" s="52"/>
      <c r="LB89" s="52"/>
      <c r="LC89" s="52"/>
      <c r="LD89" s="52"/>
      <c r="LE89" s="52"/>
      <c r="LF89" s="52"/>
      <c r="LG89" s="52"/>
      <c r="LH89" s="52"/>
      <c r="LI89" s="52"/>
      <c r="LJ89" s="52"/>
      <c r="LK89" s="52"/>
      <c r="LL89" s="52"/>
      <c r="LM89" s="52"/>
      <c r="LN89" s="52"/>
      <c r="LO89" s="52"/>
      <c r="LP89" s="52"/>
      <c r="LQ89" s="52"/>
      <c r="LR89" s="52"/>
      <c r="LS89" s="52"/>
      <c r="LT89" s="52"/>
      <c r="LU89" s="52"/>
      <c r="LV89" s="52"/>
      <c r="LW89" s="52"/>
      <c r="LX89" s="52"/>
      <c r="LY89" s="52"/>
      <c r="LZ89" s="52"/>
      <c r="MA89" s="52"/>
      <c r="MB89" s="52"/>
      <c r="MC89" s="52"/>
      <c r="MD89" s="52"/>
      <c r="ME89" s="52"/>
      <c r="MF89" s="52"/>
      <c r="MG89" s="52"/>
      <c r="MH89" s="52"/>
      <c r="MI89" s="52"/>
      <c r="MJ89" s="52"/>
      <c r="MK89" s="52"/>
      <c r="ML89" s="52"/>
      <c r="MM89" s="52"/>
      <c r="MN89" s="52"/>
      <c r="MO89" s="52"/>
      <c r="MP89" s="52"/>
      <c r="MQ89" s="52"/>
      <c r="MR89" s="52"/>
      <c r="MS89" s="52"/>
      <c r="MT89" s="52"/>
      <c r="MU89" s="52"/>
      <c r="MV89" s="52"/>
      <c r="MW89" s="52"/>
      <c r="MX89" s="52"/>
      <c r="MY89" s="52"/>
      <c r="MZ89" s="52"/>
      <c r="NA89" s="52"/>
      <c r="NB89" s="52"/>
      <c r="NC89" s="52"/>
      <c r="ND89" s="52"/>
      <c r="NE89" s="52"/>
      <c r="NF89" s="52"/>
      <c r="NG89" s="52"/>
      <c r="NH89" s="52"/>
      <c r="NI89" s="52"/>
      <c r="NJ89" s="52"/>
      <c r="NK89" s="52"/>
      <c r="NL89" s="52"/>
      <c r="NM89" s="52"/>
      <c r="NN89" s="52"/>
      <c r="NO89" s="52"/>
      <c r="NP89" s="52"/>
      <c r="NQ89" s="52"/>
      <c r="NR89" s="52"/>
      <c r="NS89" s="52"/>
      <c r="NT89" s="52"/>
      <c r="NU89" s="52"/>
      <c r="NV89" s="52"/>
      <c r="NW89" s="52"/>
      <c r="NX89" s="52"/>
      <c r="NY89" s="52"/>
      <c r="NZ89" s="52"/>
      <c r="OA89" s="52"/>
      <c r="OB89" s="52"/>
      <c r="OC89" s="52"/>
      <c r="OD89" s="52"/>
      <c r="OE89" s="52"/>
      <c r="OF89" s="52"/>
      <c r="OG89" s="52"/>
      <c r="OH89" s="52"/>
      <c r="OI89" s="52"/>
      <c r="OJ89" s="52"/>
      <c r="OK89" s="52"/>
      <c r="OL89" s="52"/>
      <c r="OM89" s="52"/>
      <c r="ON89" s="52"/>
      <c r="OO89" s="52"/>
      <c r="OP89" s="52"/>
      <c r="OQ89" s="52"/>
      <c r="OR89" s="52"/>
      <c r="OS89" s="52"/>
      <c r="OT89" s="52"/>
      <c r="OU89" s="52"/>
      <c r="OV89" s="52"/>
      <c r="OW89" s="52"/>
      <c r="OX89" s="52"/>
      <c r="OY89" s="52"/>
      <c r="OZ89" s="52"/>
      <c r="PA89" s="52"/>
      <c r="PB89" s="52"/>
      <c r="PC89" s="52"/>
      <c r="PD89" s="52"/>
      <c r="PE89" s="52"/>
      <c r="PF89" s="52"/>
      <c r="PG89" s="52"/>
      <c r="PH89" s="52"/>
      <c r="PI89" s="52"/>
      <c r="PJ89" s="52"/>
      <c r="PK89" s="52"/>
      <c r="PL89" s="52"/>
      <c r="PM89" s="52"/>
      <c r="PN89" s="52"/>
      <c r="PO89" s="52"/>
      <c r="PP89" s="52"/>
      <c r="PQ89" s="52"/>
      <c r="PR89" s="52"/>
      <c r="PS89" s="52"/>
      <c r="PT89" s="52"/>
      <c r="PU89" s="52"/>
      <c r="PV89" s="52"/>
      <c r="PW89" s="52"/>
      <c r="PX89" s="52"/>
      <c r="PY89" s="52"/>
      <c r="PZ89" s="52"/>
      <c r="QA89" s="52"/>
      <c r="QB89" s="52"/>
      <c r="QC89" s="52"/>
      <c r="QD89" s="52"/>
      <c r="QE89" s="52"/>
      <c r="QF89" s="52"/>
      <c r="QG89" s="52"/>
      <c r="QH89" s="52"/>
      <c r="QI89" s="52"/>
      <c r="QJ89" s="52"/>
      <c r="QK89" s="52"/>
      <c r="QL89" s="52"/>
      <c r="QM89" s="52"/>
      <c r="QN89" s="52"/>
      <c r="QO89" s="52"/>
      <c r="QP89" s="52"/>
      <c r="QQ89" s="52"/>
      <c r="QR89" s="52"/>
      <c r="QS89" s="52"/>
      <c r="QT89" s="52"/>
      <c r="QU89" s="52"/>
      <c r="QV89" s="52"/>
      <c r="QW89" s="52"/>
      <c r="QX89" s="52"/>
      <c r="QY89" s="52"/>
      <c r="QZ89" s="52"/>
      <c r="RA89" s="52"/>
      <c r="RB89" s="52"/>
      <c r="RC89" s="52"/>
      <c r="RD89" s="52"/>
      <c r="RE89" s="52"/>
      <c r="RF89" s="52"/>
      <c r="RG89" s="52"/>
      <c r="RH89" s="52"/>
      <c r="RI89" s="52"/>
      <c r="RJ89" s="52"/>
      <c r="RK89" s="52"/>
      <c r="RL89" s="52"/>
      <c r="RM89" s="52"/>
      <c r="RN89" s="52"/>
      <c r="RO89" s="52"/>
      <c r="RP89" s="52"/>
      <c r="RQ89" s="52"/>
      <c r="RR89" s="52"/>
      <c r="RS89" s="52"/>
      <c r="RT89" s="52"/>
      <c r="RU89" s="52"/>
      <c r="RV89" s="52"/>
      <c r="RW89" s="52"/>
      <c r="RX89" s="52"/>
      <c r="RY89" s="52"/>
      <c r="RZ89" s="52"/>
      <c r="SA89" s="52"/>
      <c r="SB89" s="52"/>
      <c r="SC89" s="52"/>
      <c r="SD89" s="52"/>
      <c r="SE89" s="52"/>
      <c r="SF89" s="52"/>
      <c r="SG89" s="52"/>
      <c r="SH89" s="52"/>
      <c r="SI89" s="52"/>
      <c r="SJ89" s="52"/>
      <c r="SK89" s="52"/>
      <c r="SL89" s="52"/>
      <c r="SM89" s="52"/>
      <c r="SN89" s="52"/>
      <c r="SO89" s="52"/>
      <c r="SP89" s="52"/>
      <c r="SQ89" s="52"/>
      <c r="SR89" s="52"/>
      <c r="SS89" s="52"/>
      <c r="ST89" s="52"/>
      <c r="SU89" s="52"/>
      <c r="SV89" s="52"/>
      <c r="SW89" s="52"/>
      <c r="SX89" s="52"/>
      <c r="SY89" s="52"/>
      <c r="SZ89" s="52"/>
      <c r="TA89" s="52"/>
      <c r="TB89" s="52"/>
      <c r="TC89" s="52"/>
      <c r="TD89" s="52"/>
      <c r="TE89" s="52"/>
      <c r="TF89" s="52"/>
      <c r="TG89" s="52"/>
      <c r="TH89" s="52"/>
      <c r="TI89" s="52"/>
      <c r="TJ89" s="52"/>
      <c r="TK89" s="52"/>
      <c r="TL89" s="52"/>
      <c r="TM89" s="52"/>
      <c r="TN89" s="52"/>
      <c r="TO89" s="52"/>
      <c r="TP89" s="52"/>
      <c r="TQ89" s="52"/>
      <c r="TR89" s="52"/>
      <c r="TS89" s="52"/>
      <c r="TT89" s="52"/>
      <c r="TU89" s="52"/>
      <c r="TV89" s="52"/>
      <c r="TW89" s="52"/>
      <c r="TX89" s="52"/>
      <c r="TY89" s="52"/>
      <c r="TZ89" s="52"/>
      <c r="UA89" s="52"/>
      <c r="UB89" s="52"/>
      <c r="UC89" s="52"/>
      <c r="UD89" s="52"/>
      <c r="UE89" s="52"/>
      <c r="UF89" s="52"/>
      <c r="UG89" s="52"/>
      <c r="UH89" s="52"/>
      <c r="UI89" s="52"/>
      <c r="UJ89" s="52"/>
      <c r="UK89" s="52"/>
      <c r="UL89" s="52"/>
      <c r="UM89" s="52"/>
      <c r="UN89" s="52"/>
      <c r="UO89" s="52"/>
      <c r="UP89" s="52"/>
      <c r="UQ89" s="52"/>
      <c r="UR89" s="52"/>
      <c r="US89" s="52"/>
      <c r="UT89" s="52"/>
      <c r="UU89" s="52"/>
      <c r="UV89" s="52"/>
      <c r="UW89" s="52"/>
      <c r="UX89" s="52"/>
      <c r="UY89" s="52"/>
      <c r="UZ89" s="52"/>
      <c r="VA89" s="52"/>
      <c r="VB89" s="52"/>
      <c r="VC89" s="52"/>
      <c r="VD89" s="52"/>
      <c r="VE89" s="52"/>
      <c r="VF89" s="52"/>
      <c r="VG89" s="52"/>
      <c r="VH89" s="52"/>
      <c r="VI89" s="52"/>
      <c r="VJ89" s="52"/>
      <c r="VK89" s="52"/>
      <c r="VL89" s="52"/>
      <c r="VM89" s="52"/>
      <c r="VN89" s="52"/>
      <c r="VO89" s="52"/>
      <c r="VP89" s="52"/>
      <c r="VQ89" s="52"/>
      <c r="VR89" s="52"/>
      <c r="VS89" s="52"/>
      <c r="VT89" s="52"/>
      <c r="VU89" s="52"/>
      <c r="VV89" s="52"/>
      <c r="VW89" s="52"/>
      <c r="VX89" s="52"/>
      <c r="VY89" s="52"/>
      <c r="VZ89" s="52"/>
      <c r="WA89" s="52"/>
      <c r="WB89" s="52"/>
      <c r="WC89" s="52"/>
      <c r="WD89" s="52"/>
      <c r="WE89" s="52"/>
      <c r="WF89" s="52"/>
      <c r="WG89" s="52"/>
      <c r="WH89" s="52"/>
      <c r="WI89" s="52"/>
      <c r="WJ89" s="52"/>
      <c r="WK89" s="52"/>
      <c r="WL89" s="52"/>
      <c r="WM89" s="52"/>
      <c r="WN89" s="52"/>
      <c r="WO89" s="52"/>
      <c r="WP89" s="52"/>
      <c r="WQ89" s="52"/>
      <c r="WR89" s="52"/>
      <c r="WS89" s="52"/>
      <c r="WT89" s="52"/>
      <c r="WU89" s="52"/>
      <c r="WV89" s="52"/>
      <c r="WW89" s="52"/>
      <c r="WX89" s="52"/>
      <c r="WY89" s="52"/>
      <c r="WZ89" s="52"/>
      <c r="XA89" s="52"/>
      <c r="XB89" s="52"/>
      <c r="XC89" s="52"/>
      <c r="XD89" s="52"/>
      <c r="XE89" s="52"/>
      <c r="XF89" s="52"/>
      <c r="XG89" s="52"/>
      <c r="XH89" s="52"/>
      <c r="XI89" s="52"/>
      <c r="XJ89" s="52"/>
      <c r="XK89" s="52"/>
      <c r="XL89" s="52"/>
      <c r="XM89" s="52"/>
      <c r="XN89" s="52"/>
      <c r="XO89" s="52"/>
      <c r="XP89" s="52"/>
      <c r="XQ89" s="52"/>
      <c r="XR89" s="52"/>
      <c r="XS89" s="52"/>
      <c r="XT89" s="52"/>
      <c r="XU89" s="52"/>
      <c r="XV89" s="52"/>
      <c r="XW89" s="52"/>
      <c r="XX89" s="52"/>
      <c r="XY89" s="52"/>
      <c r="XZ89" s="52"/>
      <c r="YA89" s="52"/>
      <c r="YB89" s="52"/>
      <c r="YC89" s="52"/>
      <c r="YD89" s="52"/>
      <c r="YE89" s="52"/>
      <c r="YF89" s="52"/>
      <c r="YG89" s="52"/>
      <c r="YH89" s="52"/>
      <c r="YI89" s="52"/>
      <c r="YJ89" s="52"/>
      <c r="YK89" s="52"/>
      <c r="YL89" s="52"/>
      <c r="YM89" s="52"/>
      <c r="YN89" s="52"/>
      <c r="YO89" s="52"/>
      <c r="YP89" s="52"/>
      <c r="YQ89" s="52"/>
      <c r="YR89" s="52"/>
      <c r="YS89" s="52"/>
      <c r="YT89" s="52"/>
      <c r="YU89" s="52"/>
      <c r="YV89" s="52"/>
      <c r="YW89" s="52"/>
      <c r="YX89" s="52"/>
      <c r="YY89" s="52"/>
      <c r="YZ89" s="52"/>
      <c r="ZA89" s="52"/>
      <c r="ZB89" s="52"/>
      <c r="ZC89" s="52"/>
      <c r="ZD89" s="52"/>
      <c r="ZE89" s="52"/>
      <c r="ZF89" s="52"/>
      <c r="ZG89" s="52"/>
      <c r="ZH89" s="52"/>
      <c r="ZI89" s="52"/>
      <c r="ZJ89" s="52"/>
      <c r="ZK89" s="52"/>
      <c r="ZL89" s="52"/>
      <c r="ZM89" s="52"/>
      <c r="ZN89" s="52"/>
      <c r="ZO89" s="52"/>
      <c r="ZP89" s="52"/>
      <c r="ZQ89" s="52"/>
      <c r="ZR89" s="52"/>
      <c r="ZS89" s="52"/>
      <c r="ZT89" s="52"/>
      <c r="ZU89" s="52"/>
      <c r="ZV89" s="52"/>
      <c r="ZW89" s="52"/>
      <c r="ZX89" s="52"/>
      <c r="ZY89" s="52"/>
      <c r="ZZ89" s="52"/>
      <c r="AAA89" s="52"/>
      <c r="AAB89" s="52"/>
      <c r="AAC89" s="52"/>
      <c r="AAD89" s="52"/>
      <c r="AAE89" s="52"/>
      <c r="AAF89" s="52"/>
      <c r="AAG89" s="52"/>
      <c r="AAH89" s="52"/>
      <c r="AAI89" s="52"/>
      <c r="AAJ89" s="52"/>
      <c r="AAK89" s="52"/>
      <c r="AAL89" s="52"/>
      <c r="AAM89" s="52"/>
      <c r="AAN89" s="52"/>
      <c r="AAO89" s="52"/>
      <c r="AAP89" s="52"/>
      <c r="AAQ89" s="52"/>
      <c r="AAR89" s="52"/>
      <c r="AAS89" s="52"/>
      <c r="AAT89" s="52"/>
      <c r="AAU89" s="52"/>
      <c r="AAV89" s="52"/>
      <c r="AAW89" s="52"/>
      <c r="AAX89" s="52"/>
      <c r="AAY89" s="52"/>
      <c r="AAZ89" s="52"/>
      <c r="ABA89" s="52"/>
      <c r="ABB89" s="52"/>
      <c r="ABC89" s="52"/>
      <c r="ABD89" s="52"/>
      <c r="ABE89" s="52"/>
      <c r="ABF89" s="52"/>
      <c r="ABG89" s="52"/>
      <c r="ABH89" s="52"/>
      <c r="ABI89" s="52"/>
      <c r="ABJ89" s="52"/>
      <c r="ABK89" s="52"/>
      <c r="ABL89" s="52"/>
      <c r="ABM89" s="52"/>
      <c r="ABN89" s="52"/>
      <c r="ABO89" s="52"/>
      <c r="ABP89" s="52"/>
      <c r="ABQ89" s="52"/>
      <c r="ABR89" s="52"/>
      <c r="ABS89" s="52"/>
      <c r="ABT89" s="52"/>
      <c r="ABU89" s="52"/>
      <c r="ABV89" s="52"/>
      <c r="ABW89" s="52"/>
      <c r="ABX89" s="52"/>
      <c r="ABY89" s="52"/>
      <c r="ABZ89" s="52"/>
      <c r="ACA89" s="52"/>
      <c r="ACB89" s="52"/>
      <c r="ACC89" s="52"/>
      <c r="ACD89" s="52"/>
      <c r="ACE89" s="52"/>
      <c r="ACF89" s="52"/>
      <c r="ACG89" s="52"/>
      <c r="ACH89" s="52"/>
      <c r="ACI89" s="52"/>
      <c r="ACJ89" s="52"/>
      <c r="ACK89" s="52"/>
      <c r="ACL89" s="52"/>
      <c r="ACM89" s="52"/>
      <c r="ACN89" s="52"/>
      <c r="ACO89" s="52"/>
      <c r="ACP89" s="52"/>
      <c r="ACQ89" s="52"/>
      <c r="ACR89" s="52"/>
      <c r="ACS89" s="52"/>
      <c r="ACT89" s="52"/>
      <c r="ACU89" s="52"/>
      <c r="ACV89" s="52"/>
      <c r="ACW89" s="52"/>
      <c r="ACX89" s="52"/>
      <c r="ACY89" s="52"/>
      <c r="ACZ89" s="52"/>
      <c r="ADA89" s="52"/>
      <c r="ADB89" s="52"/>
      <c r="ADC89" s="52"/>
      <c r="ADD89" s="52"/>
      <c r="ADE89" s="52"/>
      <c r="ADF89" s="52"/>
      <c r="ADG89" s="52"/>
      <c r="ADH89" s="52"/>
      <c r="ADI89" s="52"/>
      <c r="ADJ89" s="52"/>
      <c r="ADK89" s="52"/>
      <c r="ADL89" s="52"/>
      <c r="ADM89" s="52"/>
      <c r="ADN89" s="52"/>
      <c r="ADO89" s="52"/>
      <c r="ADP89" s="52"/>
      <c r="ADQ89" s="52"/>
      <c r="ADR89" s="52"/>
      <c r="ADS89" s="52"/>
      <c r="ADT89" s="52"/>
      <c r="ADU89" s="52"/>
      <c r="ADV89" s="52"/>
      <c r="ADW89" s="52"/>
      <c r="ADX89" s="52"/>
      <c r="ADY89" s="52"/>
      <c r="ADZ89" s="52"/>
      <c r="AEA89" s="52"/>
      <c r="AEB89" s="52"/>
      <c r="AEC89" s="52"/>
      <c r="AED89" s="52"/>
      <c r="AEE89" s="52"/>
      <c r="AEF89" s="52"/>
      <c r="AEG89" s="52"/>
      <c r="AEH89" s="52"/>
      <c r="AEI89" s="52"/>
      <c r="AEJ89" s="52"/>
      <c r="AEK89" s="52"/>
      <c r="AEL89" s="52"/>
      <c r="AEM89" s="52"/>
      <c r="AEN89" s="52"/>
      <c r="AEO89" s="52"/>
      <c r="AEP89" s="52"/>
      <c r="AEQ89" s="52"/>
      <c r="AER89" s="52"/>
      <c r="AES89" s="52"/>
      <c r="AET89" s="52"/>
      <c r="AEU89" s="52"/>
      <c r="AEV89" s="52"/>
      <c r="AEW89" s="52"/>
      <c r="AEX89" s="52"/>
      <c r="AEY89" s="52"/>
      <c r="AEZ89" s="52"/>
      <c r="AFA89" s="52"/>
      <c r="AFB89" s="52"/>
      <c r="AFC89" s="52"/>
      <c r="AFD89" s="52"/>
      <c r="AFE89" s="52"/>
      <c r="AFF89" s="52"/>
      <c r="AFG89" s="52"/>
      <c r="AFH89" s="52"/>
      <c r="AFI89" s="52"/>
      <c r="AFJ89" s="52"/>
      <c r="AFK89" s="52"/>
      <c r="AFL89" s="52"/>
      <c r="AFM89" s="52"/>
      <c r="AFN89" s="52"/>
      <c r="AFO89" s="52"/>
      <c r="AFP89" s="52"/>
      <c r="AFQ89" s="52"/>
      <c r="AFR89" s="52"/>
      <c r="AFS89" s="52"/>
      <c r="AFT89" s="52"/>
      <c r="AFU89" s="52"/>
      <c r="AFV89" s="52"/>
      <c r="AFW89" s="52"/>
      <c r="AFX89" s="52"/>
      <c r="AFY89" s="52"/>
      <c r="AFZ89" s="52"/>
      <c r="AGA89" s="52"/>
      <c r="AGB89" s="52"/>
      <c r="AGC89" s="52"/>
      <c r="AGD89" s="52"/>
      <c r="AGE89" s="52"/>
      <c r="AGF89" s="52"/>
      <c r="AGG89" s="52"/>
      <c r="AGH89" s="52"/>
      <c r="AGI89" s="52"/>
      <c r="AGJ89" s="52"/>
      <c r="AGK89" s="52"/>
      <c r="AGL89" s="52"/>
      <c r="AGM89" s="52"/>
      <c r="AGN89" s="52"/>
      <c r="AGO89" s="52"/>
      <c r="AGP89" s="52"/>
      <c r="AGQ89" s="52"/>
      <c r="AGR89" s="52"/>
      <c r="AGS89" s="52"/>
      <c r="AGT89" s="52"/>
      <c r="AGU89" s="52"/>
      <c r="AGV89" s="52"/>
      <c r="AGW89" s="52"/>
      <c r="AGX89" s="52"/>
      <c r="AGY89" s="52"/>
      <c r="AGZ89" s="52"/>
      <c r="AHA89" s="52"/>
      <c r="AHB89" s="52"/>
      <c r="AHC89" s="52"/>
      <c r="AHD89" s="52"/>
      <c r="AHE89" s="52"/>
      <c r="AHF89" s="52"/>
      <c r="AHG89" s="52"/>
      <c r="AHH89" s="52"/>
      <c r="AHI89" s="52"/>
      <c r="AHJ89" s="52"/>
      <c r="AHK89" s="52"/>
      <c r="AHL89" s="52"/>
      <c r="AHM89" s="52"/>
      <c r="AHN89" s="52"/>
      <c r="AHO89" s="52"/>
      <c r="AHP89" s="52"/>
      <c r="AHQ89" s="52"/>
      <c r="AHR89" s="52"/>
      <c r="AHS89" s="52"/>
      <c r="AHT89" s="52"/>
      <c r="AHU89" s="52"/>
      <c r="AHV89" s="52"/>
      <c r="AHW89" s="52"/>
      <c r="AHX89" s="52"/>
      <c r="AHY89" s="52"/>
      <c r="AHZ89" s="52"/>
      <c r="AIA89" s="52"/>
      <c r="AIB89" s="52"/>
      <c r="AIC89" s="52"/>
      <c r="AID89" s="52"/>
      <c r="AIE89" s="52"/>
      <c r="AIF89" s="52"/>
      <c r="AIG89" s="52"/>
      <c r="AIH89" s="52"/>
      <c r="AII89" s="52"/>
      <c r="AIJ89" s="52"/>
      <c r="AIK89" s="52"/>
      <c r="AIL89" s="52"/>
      <c r="AIM89" s="52"/>
      <c r="AIN89" s="52"/>
      <c r="AIO89" s="52"/>
      <c r="AIP89" s="52"/>
      <c r="AIQ89" s="52"/>
      <c r="AIR89" s="52"/>
      <c r="AIS89" s="52"/>
      <c r="AIT89" s="52"/>
      <c r="AIU89" s="52"/>
      <c r="AIV89" s="52"/>
      <c r="AIW89" s="52"/>
      <c r="AIX89" s="52"/>
      <c r="AIY89" s="52"/>
      <c r="AIZ89" s="52"/>
      <c r="AJA89" s="52"/>
      <c r="AJB89" s="52"/>
      <c r="AJC89" s="52"/>
      <c r="AJD89" s="52"/>
      <c r="AJE89" s="52"/>
      <c r="AJF89" s="52"/>
      <c r="AJG89" s="52"/>
      <c r="AJH89" s="52"/>
      <c r="AJI89" s="52"/>
      <c r="AJJ89" s="52"/>
      <c r="AJK89" s="52"/>
      <c r="AJL89" s="52"/>
      <c r="AJM89" s="52"/>
      <c r="AJN89" s="52"/>
      <c r="AJO89" s="52"/>
      <c r="AJP89" s="52"/>
      <c r="AJQ89" s="52"/>
      <c r="AJR89" s="52"/>
      <c r="AJS89" s="52"/>
      <c r="AJT89" s="52"/>
      <c r="AJU89" s="52"/>
      <c r="AJV89" s="52"/>
      <c r="AJW89" s="52"/>
      <c r="AJX89" s="52"/>
      <c r="AJY89" s="52"/>
      <c r="AJZ89" s="52"/>
      <c r="AKA89" s="52"/>
      <c r="AKB89" s="52"/>
      <c r="AKC89" s="52"/>
      <c r="AKD89" s="52"/>
      <c r="AKE89" s="52"/>
      <c r="AKF89" s="52"/>
      <c r="AKG89" s="52"/>
      <c r="AKH89" s="52"/>
      <c r="AKI89" s="52"/>
      <c r="AKJ89" s="52"/>
      <c r="AKK89" s="52"/>
      <c r="AKL89" s="52"/>
      <c r="AKM89" s="52"/>
      <c r="AKN89" s="52"/>
      <c r="AKO89" s="52"/>
      <c r="AKP89" s="52"/>
      <c r="AKQ89" s="52"/>
      <c r="AKR89" s="52"/>
      <c r="AKS89" s="52"/>
      <c r="AKT89" s="52"/>
      <c r="AKU89" s="52"/>
      <c r="AKV89" s="52"/>
      <c r="AKW89" s="52"/>
      <c r="AKX89" s="52"/>
      <c r="AKY89" s="52"/>
      <c r="AKZ89" s="52"/>
      <c r="ALA89" s="52"/>
      <c r="ALB89" s="52"/>
      <c r="ALC89" s="52"/>
      <c r="ALD89" s="52"/>
      <c r="ALE89" s="52"/>
      <c r="ALF89" s="52"/>
      <c r="ALG89" s="52"/>
      <c r="ALH89" s="52"/>
      <c r="ALI89" s="52"/>
      <c r="ALJ89" s="52"/>
      <c r="ALK89" s="52"/>
      <c r="ALL89" s="52"/>
      <c r="ALM89" s="52"/>
      <c r="ALN89" s="52"/>
      <c r="ALO89" s="52"/>
      <c r="ALP89" s="52"/>
      <c r="ALQ89" s="52"/>
      <c r="ALR89" s="52"/>
      <c r="ALS89" s="52"/>
      <c r="ALT89" s="52"/>
      <c r="ALU89" s="52"/>
      <c r="ALV89" s="52"/>
      <c r="ALW89" s="52"/>
      <c r="ALX89" s="52"/>
      <c r="ALY89" s="52"/>
      <c r="ALZ89" s="52"/>
      <c r="AMA89" s="52"/>
      <c r="AMB89" s="52"/>
      <c r="AMC89" s="52"/>
      <c r="AMD89" s="52"/>
      <c r="AME89" s="52"/>
      <c r="AMF89" s="52"/>
      <c r="AMG89" s="52"/>
      <c r="AMH89" s="52"/>
      <c r="AMI89" s="52"/>
      <c r="AMJ89" s="52"/>
      <c r="AMK89" s="52"/>
      <c r="AML89" s="52"/>
      <c r="AMM89" s="52"/>
      <c r="AMN89" s="52"/>
      <c r="AMO89" s="52"/>
      <c r="AMP89" s="52"/>
      <c r="AMQ89" s="52"/>
      <c r="AMR89" s="52"/>
      <c r="AMS89" s="52"/>
      <c r="AMT89" s="52"/>
      <c r="AMU89" s="52"/>
      <c r="AMV89" s="52"/>
      <c r="AMW89" s="52"/>
      <c r="AMX89" s="52"/>
      <c r="AMY89" s="52"/>
      <c r="AMZ89" s="52"/>
      <c r="ANA89" s="52"/>
      <c r="ANB89" s="52"/>
      <c r="ANC89" s="52"/>
      <c r="AND89" s="52"/>
      <c r="ANE89" s="52"/>
      <c r="ANF89" s="52"/>
      <c r="ANG89" s="52"/>
      <c r="ANH89" s="52"/>
      <c r="ANI89" s="52"/>
      <c r="ANJ89" s="52"/>
      <c r="ANK89" s="52"/>
      <c r="ANL89" s="52"/>
      <c r="ANM89" s="52"/>
      <c r="ANN89" s="52"/>
      <c r="ANO89" s="52"/>
      <c r="ANP89" s="52"/>
      <c r="ANQ89" s="52"/>
      <c r="ANR89" s="52"/>
      <c r="ANS89" s="52"/>
      <c r="ANT89" s="52"/>
      <c r="ANU89" s="52"/>
      <c r="ANV89" s="52"/>
      <c r="ANW89" s="52"/>
      <c r="ANX89" s="52"/>
      <c r="ANY89" s="52"/>
      <c r="ANZ89" s="52"/>
      <c r="AOA89" s="52"/>
      <c r="AOB89" s="52"/>
      <c r="AOC89" s="52"/>
      <c r="AOD89" s="52"/>
      <c r="AOE89" s="52"/>
      <c r="AOF89" s="52"/>
      <c r="AOG89" s="52"/>
      <c r="AOH89" s="52"/>
      <c r="AOI89" s="52"/>
      <c r="AOJ89" s="52"/>
      <c r="AOK89" s="52"/>
      <c r="AOL89" s="52"/>
      <c r="AOM89" s="52"/>
      <c r="AON89" s="52"/>
      <c r="AOO89" s="52"/>
      <c r="AOP89" s="52"/>
      <c r="AOQ89" s="52"/>
      <c r="AOR89" s="52"/>
      <c r="AOS89" s="52"/>
      <c r="AOT89" s="52"/>
      <c r="AOU89" s="52"/>
      <c r="AOV89" s="52"/>
      <c r="AOW89" s="52"/>
      <c r="AOX89" s="52"/>
      <c r="AOY89" s="52"/>
      <c r="AOZ89" s="52"/>
      <c r="APA89" s="52"/>
      <c r="APB89" s="52"/>
      <c r="APC89" s="52"/>
      <c r="APD89" s="52"/>
      <c r="APE89" s="52"/>
      <c r="APF89" s="52"/>
      <c r="APG89" s="52"/>
      <c r="APH89" s="52"/>
      <c r="API89" s="52"/>
      <c r="APJ89" s="52"/>
      <c r="APK89" s="52"/>
      <c r="APL89" s="52"/>
      <c r="APM89" s="52"/>
      <c r="APN89" s="52"/>
      <c r="APO89" s="52"/>
      <c r="APP89" s="52"/>
      <c r="APQ89" s="52"/>
      <c r="APR89" s="52"/>
      <c r="APS89" s="52"/>
      <c r="APT89" s="52"/>
      <c r="APU89" s="52"/>
      <c r="APV89" s="52"/>
      <c r="APW89" s="52"/>
      <c r="APX89" s="52"/>
      <c r="APY89" s="52"/>
      <c r="APZ89" s="52"/>
      <c r="AQA89" s="52"/>
      <c r="AQB89" s="52"/>
      <c r="AQC89" s="52"/>
      <c r="AQD89" s="52"/>
      <c r="AQE89" s="52"/>
      <c r="AQF89" s="52"/>
      <c r="AQG89" s="52"/>
      <c r="AQH89" s="52"/>
      <c r="AQI89" s="52"/>
      <c r="AQJ89" s="52"/>
      <c r="AQK89" s="52"/>
      <c r="AQL89" s="52"/>
      <c r="AQM89" s="52"/>
      <c r="AQN89" s="52"/>
      <c r="AQO89" s="52"/>
      <c r="AQP89" s="52"/>
      <c r="AQQ89" s="52"/>
      <c r="AQR89" s="52"/>
      <c r="AQS89" s="52"/>
      <c r="AQT89" s="52"/>
      <c r="AQU89" s="52"/>
      <c r="AQV89" s="52"/>
      <c r="AQW89" s="52"/>
      <c r="AQX89" s="52"/>
      <c r="AQY89" s="52"/>
      <c r="AQZ89" s="52"/>
      <c r="ARA89" s="52"/>
      <c r="ARB89" s="52"/>
      <c r="ARC89" s="52"/>
      <c r="ARD89" s="52"/>
      <c r="ARE89" s="52"/>
      <c r="ARF89" s="52"/>
      <c r="ARG89" s="52"/>
      <c r="ARH89" s="52"/>
      <c r="ARI89" s="52"/>
      <c r="ARJ89" s="52"/>
      <c r="ARK89" s="52"/>
      <c r="ARL89" s="52"/>
      <c r="ARM89" s="52"/>
      <c r="ARN89" s="52"/>
      <c r="ARO89" s="52"/>
      <c r="ARP89" s="52"/>
      <c r="ARQ89" s="52"/>
      <c r="ARR89" s="52"/>
      <c r="ARS89" s="52"/>
      <c r="ART89" s="52"/>
      <c r="ARU89" s="52"/>
      <c r="ARV89" s="52"/>
      <c r="ARW89" s="52"/>
      <c r="ARX89" s="52"/>
      <c r="ARY89" s="52"/>
      <c r="ARZ89" s="52"/>
      <c r="ASA89" s="52"/>
      <c r="ASB89" s="52"/>
      <c r="ASC89" s="52"/>
      <c r="ASD89" s="52"/>
      <c r="ASE89" s="52"/>
      <c r="ASF89" s="52"/>
      <c r="ASG89" s="52"/>
      <c r="ASH89" s="52"/>
      <c r="ASI89" s="52"/>
      <c r="ASJ89" s="52"/>
      <c r="ASK89" s="52"/>
      <c r="ASL89" s="52"/>
      <c r="ASM89" s="52"/>
      <c r="ASN89" s="52"/>
      <c r="ASO89" s="52"/>
      <c r="ASP89" s="52"/>
      <c r="ASQ89" s="52"/>
      <c r="ASR89" s="52"/>
      <c r="ASS89" s="52"/>
      <c r="AST89" s="52"/>
      <c r="ASU89" s="52"/>
      <c r="ASV89" s="52"/>
      <c r="ASW89" s="52"/>
      <c r="ASX89" s="52"/>
      <c r="ASY89" s="52"/>
      <c r="ASZ89" s="52"/>
      <c r="ATA89" s="52"/>
      <c r="ATB89" s="52"/>
      <c r="ATC89" s="52"/>
      <c r="ATD89" s="52"/>
      <c r="ATE89" s="52"/>
      <c r="ATF89" s="52"/>
      <c r="ATG89" s="52"/>
      <c r="ATH89" s="52"/>
      <c r="ATI89" s="52"/>
      <c r="ATJ89" s="52"/>
      <c r="ATK89" s="52"/>
      <c r="ATL89" s="52"/>
      <c r="ATM89" s="52"/>
      <c r="ATN89" s="52"/>
      <c r="ATO89" s="52"/>
      <c r="ATP89" s="52"/>
      <c r="ATQ89" s="52"/>
      <c r="ATR89" s="52"/>
      <c r="ATS89" s="52"/>
      <c r="ATT89" s="52"/>
      <c r="ATU89" s="52"/>
      <c r="ATV89" s="52"/>
      <c r="ATW89" s="52"/>
      <c r="ATX89" s="52"/>
      <c r="ATY89" s="52"/>
      <c r="ATZ89" s="52"/>
      <c r="AUA89" s="52"/>
      <c r="AUB89" s="52"/>
      <c r="AUC89" s="52"/>
      <c r="AUD89" s="52"/>
      <c r="AUE89" s="52"/>
      <c r="AUF89" s="52"/>
      <c r="AUG89" s="52"/>
      <c r="AUH89" s="52"/>
      <c r="AUI89" s="52"/>
      <c r="AUJ89" s="52"/>
      <c r="AUK89" s="52"/>
      <c r="AUL89" s="52"/>
      <c r="AUM89" s="52"/>
      <c r="AUN89" s="52"/>
      <c r="AUO89" s="52"/>
      <c r="AUP89" s="52"/>
      <c r="AUQ89" s="52"/>
      <c r="AUR89" s="52"/>
      <c r="AUS89" s="52"/>
      <c r="AUT89" s="52"/>
      <c r="AUU89" s="52"/>
      <c r="AUV89" s="52"/>
      <c r="AUW89" s="52"/>
      <c r="AUX89" s="52"/>
      <c r="AUY89" s="52"/>
      <c r="AUZ89" s="52"/>
      <c r="AVA89" s="52"/>
      <c r="AVB89" s="52"/>
      <c r="AVC89" s="52"/>
      <c r="AVD89" s="52"/>
      <c r="AVE89" s="52"/>
      <c r="AVF89" s="52"/>
      <c r="AVG89" s="52"/>
      <c r="AVH89" s="52"/>
      <c r="AVI89" s="52"/>
      <c r="AVJ89" s="52"/>
      <c r="AVK89" s="52"/>
      <c r="AVL89" s="52"/>
      <c r="AVM89" s="52"/>
      <c r="AVN89" s="52"/>
      <c r="AVO89" s="52"/>
      <c r="AVP89" s="52"/>
      <c r="AVQ89" s="52"/>
      <c r="AVR89" s="52"/>
      <c r="AVS89" s="52"/>
      <c r="AVT89" s="52"/>
      <c r="AVU89" s="52"/>
      <c r="AVV89" s="52"/>
      <c r="AVW89" s="52"/>
      <c r="AVX89" s="52"/>
      <c r="AVY89" s="52"/>
      <c r="AVZ89" s="52"/>
      <c r="AWA89" s="52"/>
      <c r="AWB89" s="52"/>
      <c r="AWC89" s="52"/>
      <c r="AWD89" s="52"/>
      <c r="AWE89" s="52"/>
      <c r="AWF89" s="52"/>
      <c r="AWG89" s="52"/>
      <c r="AWH89" s="52"/>
      <c r="AWI89" s="52"/>
      <c r="AWJ89" s="52"/>
      <c r="AWK89" s="52"/>
      <c r="AWL89" s="52"/>
      <c r="AWM89" s="52"/>
      <c r="AWN89" s="52"/>
      <c r="AWO89" s="52"/>
      <c r="AWP89" s="52"/>
      <c r="AWQ89" s="52"/>
      <c r="AWR89" s="52"/>
      <c r="AWS89" s="52"/>
      <c r="AWT89" s="52"/>
      <c r="AWU89" s="52"/>
      <c r="AWV89" s="52"/>
      <c r="AWW89" s="52"/>
      <c r="AWX89" s="52"/>
      <c r="AWY89" s="52"/>
      <c r="AWZ89" s="52"/>
      <c r="AXA89" s="52"/>
      <c r="AXB89" s="52"/>
      <c r="AXC89" s="52"/>
      <c r="AXD89" s="52"/>
      <c r="AXE89" s="52"/>
      <c r="AXF89" s="52"/>
      <c r="AXG89" s="52"/>
      <c r="AXH89" s="52"/>
      <c r="AXI89" s="52"/>
      <c r="AXJ89" s="52"/>
      <c r="AXK89" s="52"/>
      <c r="AXL89" s="52"/>
      <c r="AXM89" s="52"/>
      <c r="AXN89" s="52"/>
      <c r="AXO89" s="52"/>
      <c r="AXP89" s="52"/>
      <c r="AXQ89" s="52"/>
      <c r="AXR89" s="52"/>
      <c r="AXS89" s="52"/>
      <c r="AXT89" s="52"/>
      <c r="AXU89" s="52"/>
      <c r="AXV89" s="52"/>
      <c r="AXW89" s="52"/>
      <c r="AXX89" s="52"/>
      <c r="AXY89" s="52"/>
      <c r="AXZ89" s="52"/>
      <c r="AYA89" s="52"/>
      <c r="AYB89" s="52"/>
      <c r="AYC89" s="52"/>
      <c r="AYD89" s="52"/>
      <c r="AYE89" s="52"/>
      <c r="AYF89" s="52"/>
      <c r="AYG89" s="52"/>
      <c r="AYH89" s="52"/>
      <c r="AYI89" s="52"/>
      <c r="AYJ89" s="52"/>
      <c r="AYK89" s="52"/>
      <c r="AYL89" s="52"/>
      <c r="AYM89" s="52"/>
      <c r="AYN89" s="52"/>
      <c r="AYO89" s="52"/>
      <c r="AYP89" s="52"/>
      <c r="AYQ89" s="52"/>
      <c r="AYR89" s="52"/>
      <c r="AYS89" s="52"/>
      <c r="AYT89" s="52"/>
      <c r="AYU89" s="52"/>
      <c r="AYV89" s="52"/>
      <c r="AYW89" s="52"/>
      <c r="AYX89" s="52"/>
      <c r="AYY89" s="52"/>
      <c r="AYZ89" s="52"/>
      <c r="AZA89" s="52"/>
      <c r="AZB89" s="52"/>
      <c r="AZC89" s="52"/>
      <c r="AZD89" s="52"/>
      <c r="AZE89" s="52"/>
      <c r="AZF89" s="52"/>
      <c r="AZG89" s="52"/>
      <c r="AZH89" s="52"/>
      <c r="AZI89" s="52"/>
      <c r="AZJ89" s="52"/>
      <c r="AZK89" s="52"/>
      <c r="AZL89" s="52"/>
      <c r="AZM89" s="52"/>
      <c r="AZN89" s="52"/>
      <c r="AZO89" s="52"/>
      <c r="AZP89" s="52"/>
      <c r="AZQ89" s="52"/>
      <c r="AZR89" s="52"/>
      <c r="AZS89" s="52"/>
      <c r="AZT89" s="52"/>
      <c r="AZU89" s="52"/>
      <c r="AZV89" s="52"/>
      <c r="AZW89" s="52"/>
      <c r="AZX89" s="52"/>
      <c r="AZY89" s="52"/>
      <c r="AZZ89" s="52"/>
      <c r="BAA89" s="52"/>
      <c r="BAB89" s="52"/>
      <c r="BAC89" s="52"/>
      <c r="BAD89" s="52"/>
      <c r="BAE89" s="52"/>
      <c r="BAF89" s="52"/>
      <c r="BAG89" s="52"/>
      <c r="BAH89" s="52"/>
      <c r="BAI89" s="52"/>
      <c r="BAJ89" s="52"/>
      <c r="BAK89" s="52"/>
      <c r="BAL89" s="52"/>
      <c r="BAM89" s="52"/>
      <c r="BAN89" s="52"/>
      <c r="BAO89" s="52"/>
      <c r="BAP89" s="52"/>
      <c r="BAQ89" s="52"/>
      <c r="BAR89" s="52"/>
      <c r="BAS89" s="52"/>
      <c r="BAT89" s="52"/>
      <c r="BAU89" s="52"/>
      <c r="BAV89" s="52"/>
      <c r="BAW89" s="52"/>
      <c r="BAX89" s="52"/>
      <c r="BAY89" s="52"/>
      <c r="BAZ89" s="52"/>
      <c r="BBA89" s="52"/>
      <c r="BBB89" s="52"/>
      <c r="BBC89" s="52"/>
      <c r="BBD89" s="52"/>
      <c r="BBE89" s="52"/>
      <c r="BBF89" s="52"/>
      <c r="BBG89" s="52"/>
      <c r="BBH89" s="52"/>
      <c r="BBI89" s="52"/>
      <c r="BBJ89" s="52"/>
      <c r="BBK89" s="52"/>
      <c r="BBL89" s="52"/>
      <c r="BBM89" s="52"/>
      <c r="BBN89" s="52"/>
      <c r="BBO89" s="52"/>
      <c r="BBP89" s="52"/>
      <c r="BBQ89" s="52"/>
      <c r="BBR89" s="52"/>
      <c r="BBS89" s="52"/>
      <c r="BBT89" s="52"/>
      <c r="BBU89" s="52"/>
      <c r="BBV89" s="52"/>
      <c r="BBW89" s="52"/>
      <c r="BBX89" s="52"/>
      <c r="BBY89" s="52"/>
      <c r="BBZ89" s="52"/>
      <c r="BCA89" s="52"/>
      <c r="BCB89" s="52"/>
      <c r="BCC89" s="52"/>
      <c r="BCD89" s="52"/>
      <c r="BCE89" s="52"/>
      <c r="BCF89" s="52"/>
      <c r="BCG89" s="52"/>
      <c r="BCH89" s="52"/>
      <c r="BCI89" s="52"/>
      <c r="BCJ89" s="52"/>
      <c r="BCK89" s="52"/>
      <c r="BCL89" s="52"/>
      <c r="BCM89" s="52"/>
      <c r="BCN89" s="52"/>
      <c r="BCO89" s="52"/>
      <c r="BCP89" s="52"/>
      <c r="BCQ89" s="52"/>
      <c r="BCR89" s="52"/>
      <c r="BCS89" s="52"/>
      <c r="BCT89" s="52"/>
      <c r="BCU89" s="52"/>
      <c r="BCV89" s="52"/>
      <c r="BCW89" s="52"/>
      <c r="BCX89" s="52"/>
      <c r="BCY89" s="52"/>
      <c r="BCZ89" s="52"/>
      <c r="BDA89" s="52"/>
      <c r="BDB89" s="52"/>
      <c r="BDC89" s="52"/>
      <c r="BDD89" s="52"/>
      <c r="BDE89" s="52"/>
      <c r="BDF89" s="52"/>
      <c r="BDG89" s="52"/>
      <c r="BDH89" s="52"/>
      <c r="BDI89" s="52"/>
      <c r="BDJ89" s="52"/>
      <c r="BDK89" s="52"/>
      <c r="BDL89" s="52"/>
      <c r="BDM89" s="52"/>
      <c r="BDN89" s="52"/>
      <c r="BDO89" s="52"/>
      <c r="BDP89" s="52"/>
      <c r="BDQ89" s="52"/>
      <c r="BDR89" s="52"/>
      <c r="BDS89" s="52"/>
      <c r="BDT89" s="52"/>
      <c r="BDU89" s="52"/>
      <c r="BDV89" s="52"/>
      <c r="BDW89" s="52"/>
      <c r="BDX89" s="52"/>
      <c r="BDY89" s="52"/>
      <c r="BDZ89" s="52"/>
      <c r="BEA89" s="52"/>
      <c r="BEB89" s="52"/>
      <c r="BEC89" s="52"/>
      <c r="BED89" s="52"/>
      <c r="BEE89" s="52"/>
      <c r="BEF89" s="52"/>
      <c r="BEG89" s="52"/>
      <c r="BEH89" s="52"/>
      <c r="BEI89" s="52"/>
      <c r="BEJ89" s="52"/>
      <c r="BEK89" s="52"/>
      <c r="BEL89" s="52"/>
      <c r="BEM89" s="52"/>
      <c r="BEN89" s="52"/>
      <c r="BEO89" s="52"/>
      <c r="BEP89" s="52"/>
      <c r="BEQ89" s="52"/>
      <c r="BER89" s="52"/>
      <c r="BES89" s="52"/>
      <c r="BET89" s="52"/>
      <c r="BEU89" s="52"/>
      <c r="BEV89" s="52"/>
      <c r="BEW89" s="52"/>
      <c r="BEX89" s="52"/>
      <c r="BEY89" s="52"/>
      <c r="BEZ89" s="52"/>
      <c r="BFA89" s="52"/>
      <c r="BFB89" s="52"/>
      <c r="BFC89" s="52"/>
      <c r="BFD89" s="52"/>
      <c r="BFE89" s="52"/>
      <c r="BFF89" s="52"/>
      <c r="BFG89" s="52"/>
      <c r="BFH89" s="52"/>
      <c r="BFI89" s="52"/>
      <c r="BFJ89" s="52"/>
      <c r="BFK89" s="52"/>
      <c r="BFL89" s="52"/>
      <c r="BFM89" s="52"/>
      <c r="BFN89" s="52"/>
      <c r="BFO89" s="52"/>
      <c r="BFP89" s="52"/>
      <c r="BFQ89" s="52"/>
      <c r="BFR89" s="52"/>
      <c r="BFS89" s="52"/>
      <c r="BFT89" s="52"/>
      <c r="BFU89" s="52"/>
      <c r="BFV89" s="52"/>
      <c r="BFW89" s="52"/>
      <c r="BFX89" s="52"/>
      <c r="BFY89" s="52"/>
      <c r="BFZ89" s="52"/>
      <c r="BGA89" s="52"/>
      <c r="BGB89" s="52"/>
      <c r="BGC89" s="52"/>
      <c r="BGD89" s="52"/>
      <c r="BGE89" s="52"/>
      <c r="BGF89" s="52"/>
      <c r="BGG89" s="52"/>
      <c r="BGH89" s="52"/>
      <c r="BGI89" s="52"/>
      <c r="BGJ89" s="52"/>
      <c r="BGK89" s="52"/>
      <c r="BGL89" s="52"/>
      <c r="BGM89" s="52"/>
      <c r="BGN89" s="52"/>
      <c r="BGO89" s="52"/>
      <c r="BGP89" s="52"/>
      <c r="BGQ89" s="52"/>
      <c r="BGR89" s="52"/>
      <c r="BGS89" s="52"/>
      <c r="BGT89" s="52"/>
      <c r="BGU89" s="52"/>
      <c r="BGV89" s="52"/>
      <c r="BGW89" s="52"/>
      <c r="BGX89" s="52"/>
      <c r="BGY89" s="52"/>
      <c r="BGZ89" s="52"/>
      <c r="BHA89" s="52"/>
      <c r="BHB89" s="52"/>
      <c r="BHC89" s="52"/>
      <c r="BHD89" s="52"/>
      <c r="BHE89" s="52"/>
      <c r="BHF89" s="52"/>
      <c r="BHG89" s="52"/>
      <c r="BHH89" s="52"/>
      <c r="BHI89" s="52"/>
      <c r="BHJ89" s="52"/>
      <c r="BHK89" s="52"/>
      <c r="BHL89" s="52"/>
      <c r="BHM89" s="52"/>
      <c r="BHN89" s="52"/>
      <c r="BHO89" s="52"/>
      <c r="BHP89" s="52"/>
      <c r="BHQ89" s="52"/>
      <c r="BHR89" s="52"/>
      <c r="BHS89" s="52"/>
      <c r="BHT89" s="52"/>
      <c r="BHU89" s="52"/>
      <c r="BHV89" s="52"/>
      <c r="BHW89" s="52"/>
      <c r="BHX89" s="52"/>
      <c r="BHY89" s="52"/>
      <c r="BHZ89" s="52"/>
      <c r="BIA89" s="52"/>
      <c r="BIB89" s="52"/>
      <c r="BIC89" s="52"/>
      <c r="BID89" s="52"/>
      <c r="BIE89" s="52"/>
      <c r="BIF89" s="52"/>
      <c r="BIG89" s="52"/>
      <c r="BIH89" s="52"/>
      <c r="BII89" s="52"/>
      <c r="BIJ89" s="52"/>
      <c r="BIK89" s="52"/>
      <c r="BIL89" s="52"/>
      <c r="BIM89" s="52"/>
      <c r="BIN89" s="52"/>
      <c r="BIO89" s="52"/>
      <c r="BIP89" s="52"/>
      <c r="BIQ89" s="52"/>
      <c r="BIR89" s="52"/>
      <c r="BIS89" s="52"/>
      <c r="BIT89" s="52"/>
      <c r="BIU89" s="52"/>
      <c r="BIV89" s="52"/>
      <c r="BIW89" s="52"/>
      <c r="BIX89" s="52"/>
      <c r="BIY89" s="52"/>
      <c r="BIZ89" s="52"/>
      <c r="BJA89" s="52"/>
      <c r="BJB89" s="52"/>
      <c r="BJC89" s="52"/>
      <c r="BJD89" s="52"/>
      <c r="BJE89" s="52"/>
      <c r="BJF89" s="52"/>
      <c r="BJG89" s="52"/>
      <c r="BJH89" s="52"/>
      <c r="BJI89" s="52"/>
      <c r="BJJ89" s="52"/>
      <c r="BJK89" s="52"/>
      <c r="BJL89" s="52"/>
      <c r="BJM89" s="52"/>
      <c r="BJN89" s="52"/>
      <c r="BJO89" s="52"/>
      <c r="BJP89" s="52"/>
      <c r="BJQ89" s="52"/>
      <c r="BJR89" s="52"/>
      <c r="BJS89" s="52"/>
      <c r="BJT89" s="52"/>
      <c r="BJU89" s="52"/>
      <c r="BJV89" s="52"/>
      <c r="BJW89" s="52"/>
      <c r="BJX89" s="52"/>
      <c r="BJY89" s="52"/>
      <c r="BJZ89" s="52"/>
      <c r="BKA89" s="52"/>
      <c r="BKB89" s="52"/>
      <c r="BKC89" s="52"/>
      <c r="BKD89" s="52"/>
      <c r="BKE89" s="52"/>
      <c r="BKF89" s="52"/>
      <c r="BKG89" s="52"/>
      <c r="BKH89" s="52"/>
      <c r="BKI89" s="52"/>
      <c r="BKJ89" s="52"/>
      <c r="BKK89" s="52"/>
      <c r="BKL89" s="52"/>
      <c r="BKM89" s="52"/>
      <c r="BKN89" s="52"/>
      <c r="BKO89" s="52"/>
      <c r="BKP89" s="52"/>
      <c r="BKQ89" s="52"/>
      <c r="BKR89" s="52"/>
      <c r="BKS89" s="52"/>
      <c r="BKT89" s="52"/>
      <c r="BKU89" s="52"/>
      <c r="BKV89" s="52"/>
      <c r="BKW89" s="52"/>
      <c r="BKX89" s="52"/>
      <c r="BKY89" s="52"/>
      <c r="BKZ89" s="52"/>
      <c r="BLA89" s="52"/>
      <c r="BLB89" s="52"/>
      <c r="BLC89" s="52"/>
      <c r="BLD89" s="52"/>
      <c r="BLE89" s="52"/>
      <c r="BLF89" s="52"/>
      <c r="BLG89" s="52"/>
      <c r="BLH89" s="52"/>
      <c r="BLI89" s="52"/>
      <c r="BLJ89" s="52"/>
      <c r="BLK89" s="52"/>
      <c r="BLL89" s="52"/>
      <c r="BLM89" s="52"/>
      <c r="BLN89" s="52"/>
      <c r="BLO89" s="52"/>
      <c r="BLP89" s="52"/>
      <c r="BLQ89" s="52"/>
      <c r="BLR89" s="52"/>
      <c r="BLS89" s="52"/>
      <c r="BLT89" s="52"/>
      <c r="BLU89" s="52"/>
      <c r="BLV89" s="52"/>
      <c r="BLW89" s="52"/>
      <c r="BLX89" s="52"/>
      <c r="BLY89" s="52"/>
      <c r="BLZ89" s="52"/>
      <c r="BMA89" s="52"/>
      <c r="BMB89" s="52"/>
      <c r="BMC89" s="52"/>
      <c r="BMD89" s="52"/>
      <c r="BME89" s="52"/>
      <c r="BMF89" s="52"/>
      <c r="BMG89" s="52"/>
      <c r="BMH89" s="52"/>
      <c r="BMI89" s="52"/>
      <c r="BMJ89" s="52"/>
      <c r="BMK89" s="52"/>
      <c r="BML89" s="52"/>
      <c r="BMM89" s="52"/>
      <c r="BMN89" s="52"/>
      <c r="BMO89" s="52"/>
      <c r="BMP89" s="52"/>
      <c r="BMQ89" s="52"/>
      <c r="BMR89" s="52"/>
      <c r="BMS89" s="52"/>
      <c r="BMT89" s="52"/>
      <c r="BMU89" s="52"/>
      <c r="BMV89" s="52"/>
      <c r="BMW89" s="52"/>
      <c r="BMX89" s="52"/>
      <c r="BMY89" s="52"/>
      <c r="BMZ89" s="52"/>
      <c r="BNA89" s="52"/>
      <c r="BNB89" s="52"/>
      <c r="BNC89" s="52"/>
      <c r="BND89" s="52"/>
      <c r="BNE89" s="52"/>
      <c r="BNF89" s="52"/>
      <c r="BNG89" s="52"/>
      <c r="BNH89" s="52"/>
      <c r="BNI89" s="52"/>
      <c r="BNJ89" s="52"/>
      <c r="BNK89" s="52"/>
      <c r="BNL89" s="52"/>
      <c r="BNM89" s="52"/>
      <c r="BNN89" s="52"/>
      <c r="BNO89" s="52"/>
      <c r="BNP89" s="52"/>
      <c r="BNQ89" s="52"/>
      <c r="BNR89" s="52"/>
      <c r="BNS89" s="52"/>
      <c r="BNT89" s="52"/>
      <c r="BNU89" s="52"/>
      <c r="BNV89" s="52"/>
      <c r="BNW89" s="52"/>
      <c r="BNX89" s="52"/>
      <c r="BNY89" s="52"/>
      <c r="BNZ89" s="52"/>
      <c r="BOA89" s="52"/>
      <c r="BOB89" s="52"/>
      <c r="BOC89" s="52"/>
      <c r="BOD89" s="52"/>
      <c r="BOE89" s="52"/>
      <c r="BOF89" s="52"/>
      <c r="BOG89" s="52"/>
      <c r="BOH89" s="52"/>
      <c r="BOI89" s="52"/>
      <c r="BOJ89" s="52"/>
      <c r="BOK89" s="52"/>
      <c r="BOL89" s="52"/>
      <c r="BOM89" s="52"/>
      <c r="BON89" s="52"/>
      <c r="BOO89" s="52"/>
      <c r="BOP89" s="52"/>
      <c r="BOQ89" s="52"/>
    </row>
    <row r="90" spans="1:1759" s="25" customFormat="1" ht="43.5" customHeight="1" x14ac:dyDescent="0.2">
      <c r="A90" s="29"/>
      <c r="B90" s="29"/>
      <c r="C90" s="29"/>
      <c r="D90" s="6"/>
      <c r="E90" s="26" t="s">
        <v>99</v>
      </c>
      <c r="F90" s="31">
        <v>2019</v>
      </c>
      <c r="G90" s="17">
        <v>102782</v>
      </c>
      <c r="H90" s="12">
        <v>98765</v>
      </c>
      <c r="I90" s="12">
        <v>-3367</v>
      </c>
      <c r="J90" s="12">
        <f t="shared" si="22"/>
        <v>95398</v>
      </c>
      <c r="K90" s="18">
        <v>100</v>
      </c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  <c r="IW90" s="52"/>
      <c r="IX90" s="52"/>
      <c r="IY90" s="52"/>
      <c r="IZ90" s="52"/>
      <c r="JA90" s="52"/>
      <c r="JB90" s="52"/>
      <c r="JC90" s="52"/>
      <c r="JD90" s="52"/>
      <c r="JE90" s="52"/>
      <c r="JF90" s="52"/>
      <c r="JG90" s="52"/>
      <c r="JH90" s="52"/>
      <c r="JI90" s="52"/>
      <c r="JJ90" s="52"/>
      <c r="JK90" s="52"/>
      <c r="JL90" s="52"/>
      <c r="JM90" s="52"/>
      <c r="JN90" s="52"/>
      <c r="JO90" s="52"/>
      <c r="JP90" s="52"/>
      <c r="JQ90" s="52"/>
      <c r="JR90" s="52"/>
      <c r="JS90" s="52"/>
      <c r="JT90" s="52"/>
      <c r="JU90" s="52"/>
      <c r="JV90" s="52"/>
      <c r="JW90" s="52"/>
      <c r="JX90" s="52"/>
      <c r="JY90" s="52"/>
      <c r="JZ90" s="52"/>
      <c r="KA90" s="52"/>
      <c r="KB90" s="52"/>
      <c r="KC90" s="52"/>
      <c r="KD90" s="52"/>
      <c r="KE90" s="52"/>
      <c r="KF90" s="52"/>
      <c r="KG90" s="52"/>
      <c r="KH90" s="52"/>
      <c r="KI90" s="52"/>
      <c r="KJ90" s="52"/>
      <c r="KK90" s="52"/>
      <c r="KL90" s="52"/>
      <c r="KM90" s="52"/>
      <c r="KN90" s="52"/>
      <c r="KO90" s="52"/>
      <c r="KP90" s="52"/>
      <c r="KQ90" s="52"/>
      <c r="KR90" s="52"/>
      <c r="KS90" s="52"/>
      <c r="KT90" s="52"/>
      <c r="KU90" s="52"/>
      <c r="KV90" s="52"/>
      <c r="KW90" s="52"/>
      <c r="KX90" s="52"/>
      <c r="KY90" s="52"/>
      <c r="KZ90" s="52"/>
      <c r="LA90" s="52"/>
      <c r="LB90" s="52"/>
      <c r="LC90" s="52"/>
      <c r="LD90" s="52"/>
      <c r="LE90" s="52"/>
      <c r="LF90" s="52"/>
      <c r="LG90" s="52"/>
      <c r="LH90" s="52"/>
      <c r="LI90" s="52"/>
      <c r="LJ90" s="52"/>
      <c r="LK90" s="52"/>
      <c r="LL90" s="52"/>
      <c r="LM90" s="52"/>
      <c r="LN90" s="52"/>
      <c r="LO90" s="52"/>
      <c r="LP90" s="52"/>
      <c r="LQ90" s="52"/>
      <c r="LR90" s="52"/>
      <c r="LS90" s="52"/>
      <c r="LT90" s="52"/>
      <c r="LU90" s="52"/>
      <c r="LV90" s="52"/>
      <c r="LW90" s="52"/>
      <c r="LX90" s="52"/>
      <c r="LY90" s="52"/>
      <c r="LZ90" s="52"/>
      <c r="MA90" s="52"/>
      <c r="MB90" s="52"/>
      <c r="MC90" s="52"/>
      <c r="MD90" s="52"/>
      <c r="ME90" s="52"/>
      <c r="MF90" s="52"/>
      <c r="MG90" s="52"/>
      <c r="MH90" s="52"/>
      <c r="MI90" s="52"/>
      <c r="MJ90" s="52"/>
      <c r="MK90" s="52"/>
      <c r="ML90" s="52"/>
      <c r="MM90" s="52"/>
      <c r="MN90" s="52"/>
      <c r="MO90" s="52"/>
      <c r="MP90" s="52"/>
      <c r="MQ90" s="52"/>
      <c r="MR90" s="52"/>
      <c r="MS90" s="52"/>
      <c r="MT90" s="52"/>
      <c r="MU90" s="52"/>
      <c r="MV90" s="52"/>
      <c r="MW90" s="52"/>
      <c r="MX90" s="52"/>
      <c r="MY90" s="52"/>
      <c r="MZ90" s="52"/>
      <c r="NA90" s="52"/>
      <c r="NB90" s="52"/>
      <c r="NC90" s="52"/>
      <c r="ND90" s="52"/>
      <c r="NE90" s="52"/>
      <c r="NF90" s="52"/>
      <c r="NG90" s="52"/>
      <c r="NH90" s="52"/>
      <c r="NI90" s="52"/>
      <c r="NJ90" s="52"/>
      <c r="NK90" s="52"/>
      <c r="NL90" s="52"/>
      <c r="NM90" s="52"/>
      <c r="NN90" s="52"/>
      <c r="NO90" s="52"/>
      <c r="NP90" s="52"/>
      <c r="NQ90" s="52"/>
      <c r="NR90" s="52"/>
      <c r="NS90" s="52"/>
      <c r="NT90" s="52"/>
      <c r="NU90" s="52"/>
      <c r="NV90" s="52"/>
      <c r="NW90" s="52"/>
      <c r="NX90" s="52"/>
      <c r="NY90" s="52"/>
      <c r="NZ90" s="52"/>
      <c r="OA90" s="52"/>
      <c r="OB90" s="52"/>
      <c r="OC90" s="52"/>
      <c r="OD90" s="52"/>
      <c r="OE90" s="52"/>
      <c r="OF90" s="52"/>
      <c r="OG90" s="52"/>
      <c r="OH90" s="52"/>
      <c r="OI90" s="52"/>
      <c r="OJ90" s="52"/>
      <c r="OK90" s="52"/>
      <c r="OL90" s="52"/>
      <c r="OM90" s="52"/>
      <c r="ON90" s="52"/>
      <c r="OO90" s="52"/>
      <c r="OP90" s="52"/>
      <c r="OQ90" s="52"/>
      <c r="OR90" s="52"/>
      <c r="OS90" s="52"/>
      <c r="OT90" s="52"/>
      <c r="OU90" s="52"/>
      <c r="OV90" s="52"/>
      <c r="OW90" s="52"/>
      <c r="OX90" s="52"/>
      <c r="OY90" s="52"/>
      <c r="OZ90" s="52"/>
      <c r="PA90" s="52"/>
      <c r="PB90" s="52"/>
      <c r="PC90" s="52"/>
      <c r="PD90" s="52"/>
      <c r="PE90" s="52"/>
      <c r="PF90" s="52"/>
      <c r="PG90" s="52"/>
      <c r="PH90" s="52"/>
      <c r="PI90" s="52"/>
      <c r="PJ90" s="52"/>
      <c r="PK90" s="52"/>
      <c r="PL90" s="52"/>
      <c r="PM90" s="52"/>
      <c r="PN90" s="52"/>
      <c r="PO90" s="52"/>
      <c r="PP90" s="52"/>
      <c r="PQ90" s="52"/>
      <c r="PR90" s="52"/>
      <c r="PS90" s="52"/>
      <c r="PT90" s="52"/>
      <c r="PU90" s="52"/>
      <c r="PV90" s="52"/>
      <c r="PW90" s="52"/>
      <c r="PX90" s="52"/>
      <c r="PY90" s="52"/>
      <c r="PZ90" s="52"/>
      <c r="QA90" s="52"/>
      <c r="QB90" s="52"/>
      <c r="QC90" s="52"/>
      <c r="QD90" s="52"/>
      <c r="QE90" s="52"/>
      <c r="QF90" s="52"/>
      <c r="QG90" s="52"/>
      <c r="QH90" s="52"/>
      <c r="QI90" s="52"/>
      <c r="QJ90" s="52"/>
      <c r="QK90" s="52"/>
      <c r="QL90" s="52"/>
      <c r="QM90" s="52"/>
      <c r="QN90" s="52"/>
      <c r="QO90" s="52"/>
      <c r="QP90" s="52"/>
      <c r="QQ90" s="52"/>
      <c r="QR90" s="52"/>
      <c r="QS90" s="52"/>
      <c r="QT90" s="52"/>
      <c r="QU90" s="52"/>
      <c r="QV90" s="52"/>
      <c r="QW90" s="52"/>
      <c r="QX90" s="52"/>
      <c r="QY90" s="52"/>
      <c r="QZ90" s="52"/>
      <c r="RA90" s="52"/>
      <c r="RB90" s="52"/>
      <c r="RC90" s="52"/>
      <c r="RD90" s="52"/>
      <c r="RE90" s="52"/>
      <c r="RF90" s="52"/>
      <c r="RG90" s="52"/>
      <c r="RH90" s="52"/>
      <c r="RI90" s="52"/>
      <c r="RJ90" s="52"/>
      <c r="RK90" s="52"/>
      <c r="RL90" s="52"/>
      <c r="RM90" s="52"/>
      <c r="RN90" s="52"/>
      <c r="RO90" s="52"/>
      <c r="RP90" s="52"/>
      <c r="RQ90" s="52"/>
      <c r="RR90" s="52"/>
      <c r="RS90" s="52"/>
      <c r="RT90" s="52"/>
      <c r="RU90" s="52"/>
      <c r="RV90" s="52"/>
      <c r="RW90" s="52"/>
      <c r="RX90" s="52"/>
      <c r="RY90" s="52"/>
      <c r="RZ90" s="52"/>
      <c r="SA90" s="52"/>
      <c r="SB90" s="52"/>
      <c r="SC90" s="52"/>
      <c r="SD90" s="52"/>
      <c r="SE90" s="52"/>
      <c r="SF90" s="52"/>
      <c r="SG90" s="52"/>
      <c r="SH90" s="52"/>
      <c r="SI90" s="52"/>
      <c r="SJ90" s="52"/>
      <c r="SK90" s="52"/>
      <c r="SL90" s="52"/>
      <c r="SM90" s="52"/>
      <c r="SN90" s="52"/>
      <c r="SO90" s="52"/>
      <c r="SP90" s="52"/>
      <c r="SQ90" s="52"/>
      <c r="SR90" s="52"/>
      <c r="SS90" s="52"/>
      <c r="ST90" s="52"/>
      <c r="SU90" s="52"/>
      <c r="SV90" s="52"/>
      <c r="SW90" s="52"/>
      <c r="SX90" s="52"/>
      <c r="SY90" s="52"/>
      <c r="SZ90" s="52"/>
      <c r="TA90" s="52"/>
      <c r="TB90" s="52"/>
      <c r="TC90" s="52"/>
      <c r="TD90" s="52"/>
      <c r="TE90" s="52"/>
      <c r="TF90" s="52"/>
      <c r="TG90" s="52"/>
      <c r="TH90" s="52"/>
      <c r="TI90" s="52"/>
      <c r="TJ90" s="52"/>
      <c r="TK90" s="52"/>
      <c r="TL90" s="52"/>
      <c r="TM90" s="52"/>
      <c r="TN90" s="52"/>
      <c r="TO90" s="52"/>
      <c r="TP90" s="52"/>
      <c r="TQ90" s="52"/>
      <c r="TR90" s="52"/>
      <c r="TS90" s="52"/>
      <c r="TT90" s="52"/>
      <c r="TU90" s="52"/>
      <c r="TV90" s="52"/>
      <c r="TW90" s="52"/>
      <c r="TX90" s="52"/>
      <c r="TY90" s="52"/>
      <c r="TZ90" s="52"/>
      <c r="UA90" s="52"/>
      <c r="UB90" s="52"/>
      <c r="UC90" s="52"/>
      <c r="UD90" s="52"/>
      <c r="UE90" s="52"/>
      <c r="UF90" s="52"/>
      <c r="UG90" s="52"/>
      <c r="UH90" s="52"/>
      <c r="UI90" s="52"/>
      <c r="UJ90" s="52"/>
      <c r="UK90" s="52"/>
      <c r="UL90" s="52"/>
      <c r="UM90" s="52"/>
      <c r="UN90" s="52"/>
      <c r="UO90" s="52"/>
      <c r="UP90" s="52"/>
      <c r="UQ90" s="52"/>
      <c r="UR90" s="52"/>
      <c r="US90" s="52"/>
      <c r="UT90" s="52"/>
      <c r="UU90" s="52"/>
      <c r="UV90" s="52"/>
      <c r="UW90" s="52"/>
      <c r="UX90" s="52"/>
      <c r="UY90" s="52"/>
      <c r="UZ90" s="52"/>
      <c r="VA90" s="52"/>
      <c r="VB90" s="52"/>
      <c r="VC90" s="52"/>
      <c r="VD90" s="52"/>
      <c r="VE90" s="52"/>
      <c r="VF90" s="52"/>
      <c r="VG90" s="52"/>
      <c r="VH90" s="52"/>
      <c r="VI90" s="52"/>
      <c r="VJ90" s="52"/>
      <c r="VK90" s="52"/>
      <c r="VL90" s="52"/>
      <c r="VM90" s="52"/>
      <c r="VN90" s="52"/>
      <c r="VO90" s="52"/>
      <c r="VP90" s="52"/>
      <c r="VQ90" s="52"/>
      <c r="VR90" s="52"/>
      <c r="VS90" s="52"/>
      <c r="VT90" s="52"/>
      <c r="VU90" s="52"/>
      <c r="VV90" s="52"/>
      <c r="VW90" s="52"/>
      <c r="VX90" s="52"/>
      <c r="VY90" s="52"/>
      <c r="VZ90" s="52"/>
      <c r="WA90" s="52"/>
      <c r="WB90" s="52"/>
      <c r="WC90" s="52"/>
      <c r="WD90" s="52"/>
      <c r="WE90" s="52"/>
      <c r="WF90" s="52"/>
      <c r="WG90" s="52"/>
      <c r="WH90" s="52"/>
      <c r="WI90" s="52"/>
      <c r="WJ90" s="52"/>
      <c r="WK90" s="52"/>
      <c r="WL90" s="52"/>
      <c r="WM90" s="52"/>
      <c r="WN90" s="52"/>
      <c r="WO90" s="52"/>
      <c r="WP90" s="52"/>
      <c r="WQ90" s="52"/>
      <c r="WR90" s="52"/>
      <c r="WS90" s="52"/>
      <c r="WT90" s="52"/>
      <c r="WU90" s="52"/>
      <c r="WV90" s="52"/>
      <c r="WW90" s="52"/>
      <c r="WX90" s="52"/>
      <c r="WY90" s="52"/>
      <c r="WZ90" s="52"/>
      <c r="XA90" s="52"/>
      <c r="XB90" s="52"/>
      <c r="XC90" s="52"/>
      <c r="XD90" s="52"/>
      <c r="XE90" s="52"/>
      <c r="XF90" s="52"/>
      <c r="XG90" s="52"/>
      <c r="XH90" s="52"/>
      <c r="XI90" s="52"/>
      <c r="XJ90" s="52"/>
      <c r="XK90" s="52"/>
      <c r="XL90" s="52"/>
      <c r="XM90" s="52"/>
      <c r="XN90" s="52"/>
      <c r="XO90" s="52"/>
      <c r="XP90" s="52"/>
      <c r="XQ90" s="52"/>
      <c r="XR90" s="52"/>
      <c r="XS90" s="52"/>
      <c r="XT90" s="52"/>
      <c r="XU90" s="52"/>
      <c r="XV90" s="52"/>
      <c r="XW90" s="52"/>
      <c r="XX90" s="52"/>
      <c r="XY90" s="52"/>
      <c r="XZ90" s="52"/>
      <c r="YA90" s="52"/>
      <c r="YB90" s="52"/>
      <c r="YC90" s="52"/>
      <c r="YD90" s="52"/>
      <c r="YE90" s="52"/>
      <c r="YF90" s="52"/>
      <c r="YG90" s="52"/>
      <c r="YH90" s="52"/>
      <c r="YI90" s="52"/>
      <c r="YJ90" s="52"/>
      <c r="YK90" s="52"/>
      <c r="YL90" s="52"/>
      <c r="YM90" s="52"/>
      <c r="YN90" s="52"/>
      <c r="YO90" s="52"/>
      <c r="YP90" s="52"/>
      <c r="YQ90" s="52"/>
      <c r="YR90" s="52"/>
      <c r="YS90" s="52"/>
      <c r="YT90" s="52"/>
      <c r="YU90" s="52"/>
      <c r="YV90" s="52"/>
      <c r="YW90" s="52"/>
      <c r="YX90" s="52"/>
      <c r="YY90" s="52"/>
      <c r="YZ90" s="52"/>
      <c r="ZA90" s="52"/>
      <c r="ZB90" s="52"/>
      <c r="ZC90" s="52"/>
      <c r="ZD90" s="52"/>
      <c r="ZE90" s="52"/>
      <c r="ZF90" s="52"/>
      <c r="ZG90" s="52"/>
      <c r="ZH90" s="52"/>
      <c r="ZI90" s="52"/>
      <c r="ZJ90" s="52"/>
      <c r="ZK90" s="52"/>
      <c r="ZL90" s="52"/>
      <c r="ZM90" s="52"/>
      <c r="ZN90" s="52"/>
      <c r="ZO90" s="52"/>
      <c r="ZP90" s="52"/>
      <c r="ZQ90" s="52"/>
      <c r="ZR90" s="52"/>
      <c r="ZS90" s="52"/>
      <c r="ZT90" s="52"/>
      <c r="ZU90" s="52"/>
      <c r="ZV90" s="52"/>
      <c r="ZW90" s="52"/>
      <c r="ZX90" s="52"/>
      <c r="ZY90" s="52"/>
      <c r="ZZ90" s="52"/>
      <c r="AAA90" s="52"/>
      <c r="AAB90" s="52"/>
      <c r="AAC90" s="52"/>
      <c r="AAD90" s="52"/>
      <c r="AAE90" s="52"/>
      <c r="AAF90" s="52"/>
      <c r="AAG90" s="52"/>
      <c r="AAH90" s="52"/>
      <c r="AAI90" s="52"/>
      <c r="AAJ90" s="52"/>
      <c r="AAK90" s="52"/>
      <c r="AAL90" s="52"/>
      <c r="AAM90" s="52"/>
      <c r="AAN90" s="52"/>
      <c r="AAO90" s="52"/>
      <c r="AAP90" s="52"/>
      <c r="AAQ90" s="52"/>
      <c r="AAR90" s="52"/>
      <c r="AAS90" s="52"/>
      <c r="AAT90" s="52"/>
      <c r="AAU90" s="52"/>
      <c r="AAV90" s="52"/>
      <c r="AAW90" s="52"/>
      <c r="AAX90" s="52"/>
      <c r="AAY90" s="52"/>
      <c r="AAZ90" s="52"/>
      <c r="ABA90" s="52"/>
      <c r="ABB90" s="52"/>
      <c r="ABC90" s="52"/>
      <c r="ABD90" s="52"/>
      <c r="ABE90" s="52"/>
      <c r="ABF90" s="52"/>
      <c r="ABG90" s="52"/>
      <c r="ABH90" s="52"/>
      <c r="ABI90" s="52"/>
      <c r="ABJ90" s="52"/>
      <c r="ABK90" s="52"/>
      <c r="ABL90" s="52"/>
      <c r="ABM90" s="52"/>
      <c r="ABN90" s="52"/>
      <c r="ABO90" s="52"/>
      <c r="ABP90" s="52"/>
      <c r="ABQ90" s="52"/>
      <c r="ABR90" s="52"/>
      <c r="ABS90" s="52"/>
      <c r="ABT90" s="52"/>
      <c r="ABU90" s="52"/>
      <c r="ABV90" s="52"/>
      <c r="ABW90" s="52"/>
      <c r="ABX90" s="52"/>
      <c r="ABY90" s="52"/>
      <c r="ABZ90" s="52"/>
      <c r="ACA90" s="52"/>
      <c r="ACB90" s="52"/>
      <c r="ACC90" s="52"/>
      <c r="ACD90" s="52"/>
      <c r="ACE90" s="52"/>
      <c r="ACF90" s="52"/>
      <c r="ACG90" s="52"/>
      <c r="ACH90" s="52"/>
      <c r="ACI90" s="52"/>
      <c r="ACJ90" s="52"/>
      <c r="ACK90" s="52"/>
      <c r="ACL90" s="52"/>
      <c r="ACM90" s="52"/>
      <c r="ACN90" s="52"/>
      <c r="ACO90" s="52"/>
      <c r="ACP90" s="52"/>
      <c r="ACQ90" s="52"/>
      <c r="ACR90" s="52"/>
      <c r="ACS90" s="52"/>
      <c r="ACT90" s="52"/>
      <c r="ACU90" s="52"/>
      <c r="ACV90" s="52"/>
      <c r="ACW90" s="52"/>
      <c r="ACX90" s="52"/>
      <c r="ACY90" s="52"/>
      <c r="ACZ90" s="52"/>
      <c r="ADA90" s="52"/>
      <c r="ADB90" s="52"/>
      <c r="ADC90" s="52"/>
      <c r="ADD90" s="52"/>
      <c r="ADE90" s="52"/>
      <c r="ADF90" s="52"/>
      <c r="ADG90" s="52"/>
      <c r="ADH90" s="52"/>
      <c r="ADI90" s="52"/>
      <c r="ADJ90" s="52"/>
      <c r="ADK90" s="52"/>
      <c r="ADL90" s="52"/>
      <c r="ADM90" s="52"/>
      <c r="ADN90" s="52"/>
      <c r="ADO90" s="52"/>
      <c r="ADP90" s="52"/>
      <c r="ADQ90" s="52"/>
      <c r="ADR90" s="52"/>
      <c r="ADS90" s="52"/>
      <c r="ADT90" s="52"/>
      <c r="ADU90" s="52"/>
      <c r="ADV90" s="52"/>
      <c r="ADW90" s="52"/>
      <c r="ADX90" s="52"/>
      <c r="ADY90" s="52"/>
      <c r="ADZ90" s="52"/>
      <c r="AEA90" s="52"/>
      <c r="AEB90" s="52"/>
      <c r="AEC90" s="52"/>
      <c r="AED90" s="52"/>
      <c r="AEE90" s="52"/>
      <c r="AEF90" s="52"/>
      <c r="AEG90" s="52"/>
      <c r="AEH90" s="52"/>
      <c r="AEI90" s="52"/>
      <c r="AEJ90" s="52"/>
      <c r="AEK90" s="52"/>
      <c r="AEL90" s="52"/>
      <c r="AEM90" s="52"/>
      <c r="AEN90" s="52"/>
      <c r="AEO90" s="52"/>
      <c r="AEP90" s="52"/>
      <c r="AEQ90" s="52"/>
      <c r="AER90" s="52"/>
      <c r="AES90" s="52"/>
      <c r="AET90" s="52"/>
      <c r="AEU90" s="52"/>
      <c r="AEV90" s="52"/>
      <c r="AEW90" s="52"/>
      <c r="AEX90" s="52"/>
      <c r="AEY90" s="52"/>
      <c r="AEZ90" s="52"/>
      <c r="AFA90" s="52"/>
      <c r="AFB90" s="52"/>
      <c r="AFC90" s="52"/>
      <c r="AFD90" s="52"/>
      <c r="AFE90" s="52"/>
      <c r="AFF90" s="52"/>
      <c r="AFG90" s="52"/>
      <c r="AFH90" s="52"/>
      <c r="AFI90" s="52"/>
      <c r="AFJ90" s="52"/>
      <c r="AFK90" s="52"/>
      <c r="AFL90" s="52"/>
      <c r="AFM90" s="52"/>
      <c r="AFN90" s="52"/>
      <c r="AFO90" s="52"/>
      <c r="AFP90" s="52"/>
      <c r="AFQ90" s="52"/>
      <c r="AFR90" s="52"/>
      <c r="AFS90" s="52"/>
      <c r="AFT90" s="52"/>
      <c r="AFU90" s="52"/>
      <c r="AFV90" s="52"/>
      <c r="AFW90" s="52"/>
      <c r="AFX90" s="52"/>
      <c r="AFY90" s="52"/>
      <c r="AFZ90" s="52"/>
      <c r="AGA90" s="52"/>
      <c r="AGB90" s="52"/>
      <c r="AGC90" s="52"/>
      <c r="AGD90" s="52"/>
      <c r="AGE90" s="52"/>
      <c r="AGF90" s="52"/>
      <c r="AGG90" s="52"/>
      <c r="AGH90" s="52"/>
      <c r="AGI90" s="52"/>
      <c r="AGJ90" s="52"/>
      <c r="AGK90" s="52"/>
      <c r="AGL90" s="52"/>
      <c r="AGM90" s="52"/>
      <c r="AGN90" s="52"/>
      <c r="AGO90" s="52"/>
      <c r="AGP90" s="52"/>
      <c r="AGQ90" s="52"/>
      <c r="AGR90" s="52"/>
      <c r="AGS90" s="52"/>
      <c r="AGT90" s="52"/>
      <c r="AGU90" s="52"/>
      <c r="AGV90" s="52"/>
      <c r="AGW90" s="52"/>
      <c r="AGX90" s="52"/>
      <c r="AGY90" s="52"/>
      <c r="AGZ90" s="52"/>
      <c r="AHA90" s="52"/>
      <c r="AHB90" s="52"/>
      <c r="AHC90" s="52"/>
      <c r="AHD90" s="52"/>
      <c r="AHE90" s="52"/>
      <c r="AHF90" s="52"/>
      <c r="AHG90" s="52"/>
      <c r="AHH90" s="52"/>
      <c r="AHI90" s="52"/>
      <c r="AHJ90" s="52"/>
      <c r="AHK90" s="52"/>
      <c r="AHL90" s="52"/>
      <c r="AHM90" s="52"/>
      <c r="AHN90" s="52"/>
      <c r="AHO90" s="52"/>
      <c r="AHP90" s="52"/>
      <c r="AHQ90" s="52"/>
      <c r="AHR90" s="52"/>
      <c r="AHS90" s="52"/>
      <c r="AHT90" s="52"/>
      <c r="AHU90" s="52"/>
      <c r="AHV90" s="52"/>
      <c r="AHW90" s="52"/>
      <c r="AHX90" s="52"/>
      <c r="AHY90" s="52"/>
      <c r="AHZ90" s="52"/>
      <c r="AIA90" s="52"/>
      <c r="AIB90" s="52"/>
      <c r="AIC90" s="52"/>
      <c r="AID90" s="52"/>
      <c r="AIE90" s="52"/>
      <c r="AIF90" s="52"/>
      <c r="AIG90" s="52"/>
      <c r="AIH90" s="52"/>
      <c r="AII90" s="52"/>
      <c r="AIJ90" s="52"/>
      <c r="AIK90" s="52"/>
      <c r="AIL90" s="52"/>
      <c r="AIM90" s="52"/>
      <c r="AIN90" s="52"/>
      <c r="AIO90" s="52"/>
      <c r="AIP90" s="52"/>
      <c r="AIQ90" s="52"/>
      <c r="AIR90" s="52"/>
      <c r="AIS90" s="52"/>
      <c r="AIT90" s="52"/>
      <c r="AIU90" s="52"/>
      <c r="AIV90" s="52"/>
      <c r="AIW90" s="52"/>
      <c r="AIX90" s="52"/>
      <c r="AIY90" s="52"/>
      <c r="AIZ90" s="52"/>
      <c r="AJA90" s="52"/>
      <c r="AJB90" s="52"/>
      <c r="AJC90" s="52"/>
      <c r="AJD90" s="52"/>
      <c r="AJE90" s="52"/>
      <c r="AJF90" s="52"/>
      <c r="AJG90" s="52"/>
      <c r="AJH90" s="52"/>
      <c r="AJI90" s="52"/>
      <c r="AJJ90" s="52"/>
      <c r="AJK90" s="52"/>
      <c r="AJL90" s="52"/>
      <c r="AJM90" s="52"/>
      <c r="AJN90" s="52"/>
      <c r="AJO90" s="52"/>
      <c r="AJP90" s="52"/>
      <c r="AJQ90" s="52"/>
      <c r="AJR90" s="52"/>
      <c r="AJS90" s="52"/>
      <c r="AJT90" s="52"/>
      <c r="AJU90" s="52"/>
      <c r="AJV90" s="52"/>
      <c r="AJW90" s="52"/>
      <c r="AJX90" s="52"/>
      <c r="AJY90" s="52"/>
      <c r="AJZ90" s="52"/>
      <c r="AKA90" s="52"/>
      <c r="AKB90" s="52"/>
      <c r="AKC90" s="52"/>
      <c r="AKD90" s="52"/>
      <c r="AKE90" s="52"/>
      <c r="AKF90" s="52"/>
      <c r="AKG90" s="52"/>
      <c r="AKH90" s="52"/>
      <c r="AKI90" s="52"/>
      <c r="AKJ90" s="52"/>
      <c r="AKK90" s="52"/>
      <c r="AKL90" s="52"/>
      <c r="AKM90" s="52"/>
      <c r="AKN90" s="52"/>
      <c r="AKO90" s="52"/>
      <c r="AKP90" s="52"/>
      <c r="AKQ90" s="52"/>
      <c r="AKR90" s="52"/>
      <c r="AKS90" s="52"/>
      <c r="AKT90" s="52"/>
      <c r="AKU90" s="52"/>
      <c r="AKV90" s="52"/>
      <c r="AKW90" s="52"/>
      <c r="AKX90" s="52"/>
      <c r="AKY90" s="52"/>
      <c r="AKZ90" s="52"/>
      <c r="ALA90" s="52"/>
      <c r="ALB90" s="52"/>
      <c r="ALC90" s="52"/>
      <c r="ALD90" s="52"/>
      <c r="ALE90" s="52"/>
      <c r="ALF90" s="52"/>
      <c r="ALG90" s="52"/>
      <c r="ALH90" s="52"/>
      <c r="ALI90" s="52"/>
      <c r="ALJ90" s="52"/>
      <c r="ALK90" s="52"/>
      <c r="ALL90" s="52"/>
      <c r="ALM90" s="52"/>
      <c r="ALN90" s="52"/>
      <c r="ALO90" s="52"/>
      <c r="ALP90" s="52"/>
      <c r="ALQ90" s="52"/>
      <c r="ALR90" s="52"/>
      <c r="ALS90" s="52"/>
      <c r="ALT90" s="52"/>
      <c r="ALU90" s="52"/>
      <c r="ALV90" s="52"/>
      <c r="ALW90" s="52"/>
      <c r="ALX90" s="52"/>
      <c r="ALY90" s="52"/>
      <c r="ALZ90" s="52"/>
      <c r="AMA90" s="52"/>
      <c r="AMB90" s="52"/>
      <c r="AMC90" s="52"/>
      <c r="AMD90" s="52"/>
      <c r="AME90" s="52"/>
      <c r="AMF90" s="52"/>
      <c r="AMG90" s="52"/>
      <c r="AMH90" s="52"/>
      <c r="AMI90" s="52"/>
      <c r="AMJ90" s="52"/>
      <c r="AMK90" s="52"/>
      <c r="AML90" s="52"/>
      <c r="AMM90" s="52"/>
      <c r="AMN90" s="52"/>
      <c r="AMO90" s="52"/>
      <c r="AMP90" s="52"/>
      <c r="AMQ90" s="52"/>
      <c r="AMR90" s="52"/>
      <c r="AMS90" s="52"/>
      <c r="AMT90" s="52"/>
      <c r="AMU90" s="52"/>
      <c r="AMV90" s="52"/>
      <c r="AMW90" s="52"/>
      <c r="AMX90" s="52"/>
      <c r="AMY90" s="52"/>
      <c r="AMZ90" s="52"/>
      <c r="ANA90" s="52"/>
      <c r="ANB90" s="52"/>
      <c r="ANC90" s="52"/>
      <c r="AND90" s="52"/>
      <c r="ANE90" s="52"/>
      <c r="ANF90" s="52"/>
      <c r="ANG90" s="52"/>
      <c r="ANH90" s="52"/>
      <c r="ANI90" s="52"/>
      <c r="ANJ90" s="52"/>
      <c r="ANK90" s="52"/>
      <c r="ANL90" s="52"/>
      <c r="ANM90" s="52"/>
      <c r="ANN90" s="52"/>
      <c r="ANO90" s="52"/>
      <c r="ANP90" s="52"/>
      <c r="ANQ90" s="52"/>
      <c r="ANR90" s="52"/>
      <c r="ANS90" s="52"/>
      <c r="ANT90" s="52"/>
      <c r="ANU90" s="52"/>
      <c r="ANV90" s="52"/>
      <c r="ANW90" s="52"/>
      <c r="ANX90" s="52"/>
      <c r="ANY90" s="52"/>
      <c r="ANZ90" s="52"/>
      <c r="AOA90" s="52"/>
      <c r="AOB90" s="52"/>
      <c r="AOC90" s="52"/>
      <c r="AOD90" s="52"/>
      <c r="AOE90" s="52"/>
      <c r="AOF90" s="52"/>
      <c r="AOG90" s="52"/>
      <c r="AOH90" s="52"/>
      <c r="AOI90" s="52"/>
      <c r="AOJ90" s="52"/>
      <c r="AOK90" s="52"/>
      <c r="AOL90" s="52"/>
      <c r="AOM90" s="52"/>
      <c r="AON90" s="52"/>
      <c r="AOO90" s="52"/>
      <c r="AOP90" s="52"/>
      <c r="AOQ90" s="52"/>
      <c r="AOR90" s="52"/>
      <c r="AOS90" s="52"/>
      <c r="AOT90" s="52"/>
      <c r="AOU90" s="52"/>
      <c r="AOV90" s="52"/>
      <c r="AOW90" s="52"/>
      <c r="AOX90" s="52"/>
      <c r="AOY90" s="52"/>
      <c r="AOZ90" s="52"/>
      <c r="APA90" s="52"/>
      <c r="APB90" s="52"/>
      <c r="APC90" s="52"/>
      <c r="APD90" s="52"/>
      <c r="APE90" s="52"/>
      <c r="APF90" s="52"/>
      <c r="APG90" s="52"/>
      <c r="APH90" s="52"/>
      <c r="API90" s="52"/>
      <c r="APJ90" s="52"/>
      <c r="APK90" s="52"/>
      <c r="APL90" s="52"/>
      <c r="APM90" s="52"/>
      <c r="APN90" s="52"/>
      <c r="APO90" s="52"/>
      <c r="APP90" s="52"/>
      <c r="APQ90" s="52"/>
      <c r="APR90" s="52"/>
      <c r="APS90" s="52"/>
      <c r="APT90" s="52"/>
      <c r="APU90" s="52"/>
      <c r="APV90" s="52"/>
      <c r="APW90" s="52"/>
      <c r="APX90" s="52"/>
      <c r="APY90" s="52"/>
      <c r="APZ90" s="52"/>
      <c r="AQA90" s="52"/>
      <c r="AQB90" s="52"/>
      <c r="AQC90" s="52"/>
      <c r="AQD90" s="52"/>
      <c r="AQE90" s="52"/>
      <c r="AQF90" s="52"/>
      <c r="AQG90" s="52"/>
      <c r="AQH90" s="52"/>
      <c r="AQI90" s="52"/>
      <c r="AQJ90" s="52"/>
      <c r="AQK90" s="52"/>
      <c r="AQL90" s="52"/>
      <c r="AQM90" s="52"/>
      <c r="AQN90" s="52"/>
      <c r="AQO90" s="52"/>
      <c r="AQP90" s="52"/>
      <c r="AQQ90" s="52"/>
      <c r="AQR90" s="52"/>
      <c r="AQS90" s="52"/>
      <c r="AQT90" s="52"/>
      <c r="AQU90" s="52"/>
      <c r="AQV90" s="52"/>
      <c r="AQW90" s="52"/>
      <c r="AQX90" s="52"/>
      <c r="AQY90" s="52"/>
      <c r="AQZ90" s="52"/>
      <c r="ARA90" s="52"/>
      <c r="ARB90" s="52"/>
      <c r="ARC90" s="52"/>
      <c r="ARD90" s="52"/>
      <c r="ARE90" s="52"/>
      <c r="ARF90" s="52"/>
      <c r="ARG90" s="52"/>
      <c r="ARH90" s="52"/>
      <c r="ARI90" s="52"/>
      <c r="ARJ90" s="52"/>
      <c r="ARK90" s="52"/>
      <c r="ARL90" s="52"/>
      <c r="ARM90" s="52"/>
      <c r="ARN90" s="52"/>
      <c r="ARO90" s="52"/>
      <c r="ARP90" s="52"/>
      <c r="ARQ90" s="52"/>
      <c r="ARR90" s="52"/>
      <c r="ARS90" s="52"/>
      <c r="ART90" s="52"/>
      <c r="ARU90" s="52"/>
      <c r="ARV90" s="52"/>
      <c r="ARW90" s="52"/>
      <c r="ARX90" s="52"/>
      <c r="ARY90" s="52"/>
      <c r="ARZ90" s="52"/>
      <c r="ASA90" s="52"/>
      <c r="ASB90" s="52"/>
      <c r="ASC90" s="52"/>
      <c r="ASD90" s="52"/>
      <c r="ASE90" s="52"/>
      <c r="ASF90" s="52"/>
      <c r="ASG90" s="52"/>
      <c r="ASH90" s="52"/>
      <c r="ASI90" s="52"/>
      <c r="ASJ90" s="52"/>
      <c r="ASK90" s="52"/>
      <c r="ASL90" s="52"/>
      <c r="ASM90" s="52"/>
      <c r="ASN90" s="52"/>
      <c r="ASO90" s="52"/>
      <c r="ASP90" s="52"/>
      <c r="ASQ90" s="52"/>
      <c r="ASR90" s="52"/>
      <c r="ASS90" s="52"/>
      <c r="AST90" s="52"/>
      <c r="ASU90" s="52"/>
      <c r="ASV90" s="52"/>
      <c r="ASW90" s="52"/>
      <c r="ASX90" s="52"/>
      <c r="ASY90" s="52"/>
      <c r="ASZ90" s="52"/>
      <c r="ATA90" s="52"/>
      <c r="ATB90" s="52"/>
      <c r="ATC90" s="52"/>
      <c r="ATD90" s="52"/>
      <c r="ATE90" s="52"/>
      <c r="ATF90" s="52"/>
      <c r="ATG90" s="52"/>
      <c r="ATH90" s="52"/>
      <c r="ATI90" s="52"/>
      <c r="ATJ90" s="52"/>
      <c r="ATK90" s="52"/>
      <c r="ATL90" s="52"/>
      <c r="ATM90" s="52"/>
      <c r="ATN90" s="52"/>
      <c r="ATO90" s="52"/>
      <c r="ATP90" s="52"/>
      <c r="ATQ90" s="52"/>
      <c r="ATR90" s="52"/>
      <c r="ATS90" s="52"/>
      <c r="ATT90" s="52"/>
      <c r="ATU90" s="52"/>
      <c r="ATV90" s="52"/>
      <c r="ATW90" s="52"/>
      <c r="ATX90" s="52"/>
      <c r="ATY90" s="52"/>
      <c r="ATZ90" s="52"/>
      <c r="AUA90" s="52"/>
      <c r="AUB90" s="52"/>
      <c r="AUC90" s="52"/>
      <c r="AUD90" s="52"/>
      <c r="AUE90" s="52"/>
      <c r="AUF90" s="52"/>
      <c r="AUG90" s="52"/>
      <c r="AUH90" s="52"/>
      <c r="AUI90" s="52"/>
      <c r="AUJ90" s="52"/>
      <c r="AUK90" s="52"/>
      <c r="AUL90" s="52"/>
      <c r="AUM90" s="52"/>
      <c r="AUN90" s="52"/>
      <c r="AUO90" s="52"/>
      <c r="AUP90" s="52"/>
      <c r="AUQ90" s="52"/>
      <c r="AUR90" s="52"/>
      <c r="AUS90" s="52"/>
      <c r="AUT90" s="52"/>
      <c r="AUU90" s="52"/>
      <c r="AUV90" s="52"/>
      <c r="AUW90" s="52"/>
      <c r="AUX90" s="52"/>
      <c r="AUY90" s="52"/>
      <c r="AUZ90" s="52"/>
      <c r="AVA90" s="52"/>
      <c r="AVB90" s="52"/>
      <c r="AVC90" s="52"/>
      <c r="AVD90" s="52"/>
      <c r="AVE90" s="52"/>
      <c r="AVF90" s="52"/>
      <c r="AVG90" s="52"/>
      <c r="AVH90" s="52"/>
      <c r="AVI90" s="52"/>
      <c r="AVJ90" s="52"/>
      <c r="AVK90" s="52"/>
      <c r="AVL90" s="52"/>
      <c r="AVM90" s="52"/>
      <c r="AVN90" s="52"/>
      <c r="AVO90" s="52"/>
      <c r="AVP90" s="52"/>
      <c r="AVQ90" s="52"/>
      <c r="AVR90" s="52"/>
      <c r="AVS90" s="52"/>
      <c r="AVT90" s="52"/>
      <c r="AVU90" s="52"/>
      <c r="AVV90" s="52"/>
      <c r="AVW90" s="52"/>
      <c r="AVX90" s="52"/>
      <c r="AVY90" s="52"/>
      <c r="AVZ90" s="52"/>
      <c r="AWA90" s="52"/>
      <c r="AWB90" s="52"/>
      <c r="AWC90" s="52"/>
      <c r="AWD90" s="52"/>
      <c r="AWE90" s="52"/>
      <c r="AWF90" s="52"/>
      <c r="AWG90" s="52"/>
      <c r="AWH90" s="52"/>
      <c r="AWI90" s="52"/>
      <c r="AWJ90" s="52"/>
      <c r="AWK90" s="52"/>
      <c r="AWL90" s="52"/>
      <c r="AWM90" s="52"/>
      <c r="AWN90" s="52"/>
      <c r="AWO90" s="52"/>
      <c r="AWP90" s="52"/>
      <c r="AWQ90" s="52"/>
      <c r="AWR90" s="52"/>
      <c r="AWS90" s="52"/>
      <c r="AWT90" s="52"/>
      <c r="AWU90" s="52"/>
      <c r="AWV90" s="52"/>
      <c r="AWW90" s="52"/>
      <c r="AWX90" s="52"/>
      <c r="AWY90" s="52"/>
      <c r="AWZ90" s="52"/>
      <c r="AXA90" s="52"/>
      <c r="AXB90" s="52"/>
      <c r="AXC90" s="52"/>
      <c r="AXD90" s="52"/>
      <c r="AXE90" s="52"/>
      <c r="AXF90" s="52"/>
      <c r="AXG90" s="52"/>
      <c r="AXH90" s="52"/>
      <c r="AXI90" s="52"/>
      <c r="AXJ90" s="52"/>
      <c r="AXK90" s="52"/>
      <c r="AXL90" s="52"/>
      <c r="AXM90" s="52"/>
      <c r="AXN90" s="52"/>
      <c r="AXO90" s="52"/>
      <c r="AXP90" s="52"/>
      <c r="AXQ90" s="52"/>
      <c r="AXR90" s="52"/>
      <c r="AXS90" s="52"/>
      <c r="AXT90" s="52"/>
      <c r="AXU90" s="52"/>
      <c r="AXV90" s="52"/>
      <c r="AXW90" s="52"/>
      <c r="AXX90" s="52"/>
      <c r="AXY90" s="52"/>
      <c r="AXZ90" s="52"/>
      <c r="AYA90" s="52"/>
      <c r="AYB90" s="52"/>
      <c r="AYC90" s="52"/>
      <c r="AYD90" s="52"/>
      <c r="AYE90" s="52"/>
      <c r="AYF90" s="52"/>
      <c r="AYG90" s="52"/>
      <c r="AYH90" s="52"/>
      <c r="AYI90" s="52"/>
      <c r="AYJ90" s="52"/>
      <c r="AYK90" s="52"/>
      <c r="AYL90" s="52"/>
      <c r="AYM90" s="52"/>
      <c r="AYN90" s="52"/>
      <c r="AYO90" s="52"/>
      <c r="AYP90" s="52"/>
      <c r="AYQ90" s="52"/>
      <c r="AYR90" s="52"/>
      <c r="AYS90" s="52"/>
      <c r="AYT90" s="52"/>
      <c r="AYU90" s="52"/>
      <c r="AYV90" s="52"/>
      <c r="AYW90" s="52"/>
      <c r="AYX90" s="52"/>
      <c r="AYY90" s="52"/>
      <c r="AYZ90" s="52"/>
      <c r="AZA90" s="52"/>
      <c r="AZB90" s="52"/>
      <c r="AZC90" s="52"/>
      <c r="AZD90" s="52"/>
      <c r="AZE90" s="52"/>
      <c r="AZF90" s="52"/>
      <c r="AZG90" s="52"/>
      <c r="AZH90" s="52"/>
      <c r="AZI90" s="52"/>
      <c r="AZJ90" s="52"/>
      <c r="AZK90" s="52"/>
      <c r="AZL90" s="52"/>
      <c r="AZM90" s="52"/>
      <c r="AZN90" s="52"/>
      <c r="AZO90" s="52"/>
      <c r="AZP90" s="52"/>
      <c r="AZQ90" s="52"/>
      <c r="AZR90" s="52"/>
      <c r="AZS90" s="52"/>
      <c r="AZT90" s="52"/>
      <c r="AZU90" s="52"/>
      <c r="AZV90" s="52"/>
      <c r="AZW90" s="52"/>
      <c r="AZX90" s="52"/>
      <c r="AZY90" s="52"/>
      <c r="AZZ90" s="52"/>
      <c r="BAA90" s="52"/>
      <c r="BAB90" s="52"/>
      <c r="BAC90" s="52"/>
      <c r="BAD90" s="52"/>
      <c r="BAE90" s="52"/>
      <c r="BAF90" s="52"/>
      <c r="BAG90" s="52"/>
      <c r="BAH90" s="52"/>
      <c r="BAI90" s="52"/>
      <c r="BAJ90" s="52"/>
      <c r="BAK90" s="52"/>
      <c r="BAL90" s="52"/>
      <c r="BAM90" s="52"/>
      <c r="BAN90" s="52"/>
      <c r="BAO90" s="52"/>
      <c r="BAP90" s="52"/>
      <c r="BAQ90" s="52"/>
      <c r="BAR90" s="52"/>
      <c r="BAS90" s="52"/>
      <c r="BAT90" s="52"/>
      <c r="BAU90" s="52"/>
      <c r="BAV90" s="52"/>
      <c r="BAW90" s="52"/>
      <c r="BAX90" s="52"/>
      <c r="BAY90" s="52"/>
      <c r="BAZ90" s="52"/>
      <c r="BBA90" s="52"/>
      <c r="BBB90" s="52"/>
      <c r="BBC90" s="52"/>
      <c r="BBD90" s="52"/>
      <c r="BBE90" s="52"/>
      <c r="BBF90" s="52"/>
      <c r="BBG90" s="52"/>
      <c r="BBH90" s="52"/>
      <c r="BBI90" s="52"/>
      <c r="BBJ90" s="52"/>
      <c r="BBK90" s="52"/>
      <c r="BBL90" s="52"/>
      <c r="BBM90" s="52"/>
      <c r="BBN90" s="52"/>
      <c r="BBO90" s="52"/>
      <c r="BBP90" s="52"/>
      <c r="BBQ90" s="52"/>
      <c r="BBR90" s="52"/>
      <c r="BBS90" s="52"/>
      <c r="BBT90" s="52"/>
      <c r="BBU90" s="52"/>
      <c r="BBV90" s="52"/>
      <c r="BBW90" s="52"/>
      <c r="BBX90" s="52"/>
      <c r="BBY90" s="52"/>
      <c r="BBZ90" s="52"/>
      <c r="BCA90" s="52"/>
      <c r="BCB90" s="52"/>
      <c r="BCC90" s="52"/>
      <c r="BCD90" s="52"/>
      <c r="BCE90" s="52"/>
      <c r="BCF90" s="52"/>
      <c r="BCG90" s="52"/>
      <c r="BCH90" s="52"/>
      <c r="BCI90" s="52"/>
      <c r="BCJ90" s="52"/>
      <c r="BCK90" s="52"/>
      <c r="BCL90" s="52"/>
      <c r="BCM90" s="52"/>
      <c r="BCN90" s="52"/>
      <c r="BCO90" s="52"/>
      <c r="BCP90" s="52"/>
      <c r="BCQ90" s="52"/>
      <c r="BCR90" s="52"/>
      <c r="BCS90" s="52"/>
      <c r="BCT90" s="52"/>
      <c r="BCU90" s="52"/>
      <c r="BCV90" s="52"/>
      <c r="BCW90" s="52"/>
      <c r="BCX90" s="52"/>
      <c r="BCY90" s="52"/>
      <c r="BCZ90" s="52"/>
      <c r="BDA90" s="52"/>
      <c r="BDB90" s="52"/>
      <c r="BDC90" s="52"/>
      <c r="BDD90" s="52"/>
      <c r="BDE90" s="52"/>
      <c r="BDF90" s="52"/>
      <c r="BDG90" s="52"/>
      <c r="BDH90" s="52"/>
      <c r="BDI90" s="52"/>
      <c r="BDJ90" s="52"/>
      <c r="BDK90" s="52"/>
      <c r="BDL90" s="52"/>
      <c r="BDM90" s="52"/>
      <c r="BDN90" s="52"/>
      <c r="BDO90" s="52"/>
      <c r="BDP90" s="52"/>
      <c r="BDQ90" s="52"/>
      <c r="BDR90" s="52"/>
      <c r="BDS90" s="52"/>
      <c r="BDT90" s="52"/>
      <c r="BDU90" s="52"/>
      <c r="BDV90" s="52"/>
      <c r="BDW90" s="52"/>
      <c r="BDX90" s="52"/>
      <c r="BDY90" s="52"/>
      <c r="BDZ90" s="52"/>
      <c r="BEA90" s="52"/>
      <c r="BEB90" s="52"/>
      <c r="BEC90" s="52"/>
      <c r="BED90" s="52"/>
      <c r="BEE90" s="52"/>
      <c r="BEF90" s="52"/>
      <c r="BEG90" s="52"/>
      <c r="BEH90" s="52"/>
      <c r="BEI90" s="52"/>
      <c r="BEJ90" s="52"/>
      <c r="BEK90" s="52"/>
      <c r="BEL90" s="52"/>
      <c r="BEM90" s="52"/>
      <c r="BEN90" s="52"/>
      <c r="BEO90" s="52"/>
      <c r="BEP90" s="52"/>
      <c r="BEQ90" s="52"/>
      <c r="BER90" s="52"/>
      <c r="BES90" s="52"/>
      <c r="BET90" s="52"/>
      <c r="BEU90" s="52"/>
      <c r="BEV90" s="52"/>
      <c r="BEW90" s="52"/>
      <c r="BEX90" s="52"/>
      <c r="BEY90" s="52"/>
      <c r="BEZ90" s="52"/>
      <c r="BFA90" s="52"/>
      <c r="BFB90" s="52"/>
      <c r="BFC90" s="52"/>
      <c r="BFD90" s="52"/>
      <c r="BFE90" s="52"/>
      <c r="BFF90" s="52"/>
      <c r="BFG90" s="52"/>
      <c r="BFH90" s="52"/>
      <c r="BFI90" s="52"/>
      <c r="BFJ90" s="52"/>
      <c r="BFK90" s="52"/>
      <c r="BFL90" s="52"/>
      <c r="BFM90" s="52"/>
      <c r="BFN90" s="52"/>
      <c r="BFO90" s="52"/>
      <c r="BFP90" s="52"/>
      <c r="BFQ90" s="52"/>
      <c r="BFR90" s="52"/>
      <c r="BFS90" s="52"/>
      <c r="BFT90" s="52"/>
      <c r="BFU90" s="52"/>
      <c r="BFV90" s="52"/>
      <c r="BFW90" s="52"/>
      <c r="BFX90" s="52"/>
      <c r="BFY90" s="52"/>
      <c r="BFZ90" s="52"/>
      <c r="BGA90" s="52"/>
      <c r="BGB90" s="52"/>
      <c r="BGC90" s="52"/>
      <c r="BGD90" s="52"/>
      <c r="BGE90" s="52"/>
      <c r="BGF90" s="52"/>
      <c r="BGG90" s="52"/>
      <c r="BGH90" s="52"/>
      <c r="BGI90" s="52"/>
      <c r="BGJ90" s="52"/>
      <c r="BGK90" s="52"/>
      <c r="BGL90" s="52"/>
      <c r="BGM90" s="52"/>
      <c r="BGN90" s="52"/>
      <c r="BGO90" s="52"/>
      <c r="BGP90" s="52"/>
      <c r="BGQ90" s="52"/>
      <c r="BGR90" s="52"/>
      <c r="BGS90" s="52"/>
      <c r="BGT90" s="52"/>
      <c r="BGU90" s="52"/>
      <c r="BGV90" s="52"/>
      <c r="BGW90" s="52"/>
      <c r="BGX90" s="52"/>
      <c r="BGY90" s="52"/>
      <c r="BGZ90" s="52"/>
      <c r="BHA90" s="52"/>
      <c r="BHB90" s="52"/>
      <c r="BHC90" s="52"/>
      <c r="BHD90" s="52"/>
      <c r="BHE90" s="52"/>
      <c r="BHF90" s="52"/>
      <c r="BHG90" s="52"/>
      <c r="BHH90" s="52"/>
      <c r="BHI90" s="52"/>
      <c r="BHJ90" s="52"/>
      <c r="BHK90" s="52"/>
      <c r="BHL90" s="52"/>
      <c r="BHM90" s="52"/>
      <c r="BHN90" s="52"/>
      <c r="BHO90" s="52"/>
      <c r="BHP90" s="52"/>
      <c r="BHQ90" s="52"/>
      <c r="BHR90" s="52"/>
      <c r="BHS90" s="52"/>
      <c r="BHT90" s="52"/>
      <c r="BHU90" s="52"/>
      <c r="BHV90" s="52"/>
      <c r="BHW90" s="52"/>
      <c r="BHX90" s="52"/>
      <c r="BHY90" s="52"/>
      <c r="BHZ90" s="52"/>
      <c r="BIA90" s="52"/>
      <c r="BIB90" s="52"/>
      <c r="BIC90" s="52"/>
      <c r="BID90" s="52"/>
      <c r="BIE90" s="52"/>
      <c r="BIF90" s="52"/>
      <c r="BIG90" s="52"/>
      <c r="BIH90" s="52"/>
      <c r="BII90" s="52"/>
      <c r="BIJ90" s="52"/>
      <c r="BIK90" s="52"/>
      <c r="BIL90" s="52"/>
      <c r="BIM90" s="52"/>
      <c r="BIN90" s="52"/>
      <c r="BIO90" s="52"/>
      <c r="BIP90" s="52"/>
      <c r="BIQ90" s="52"/>
      <c r="BIR90" s="52"/>
      <c r="BIS90" s="52"/>
      <c r="BIT90" s="52"/>
      <c r="BIU90" s="52"/>
      <c r="BIV90" s="52"/>
      <c r="BIW90" s="52"/>
      <c r="BIX90" s="52"/>
      <c r="BIY90" s="52"/>
      <c r="BIZ90" s="52"/>
      <c r="BJA90" s="52"/>
      <c r="BJB90" s="52"/>
      <c r="BJC90" s="52"/>
      <c r="BJD90" s="52"/>
      <c r="BJE90" s="52"/>
      <c r="BJF90" s="52"/>
      <c r="BJG90" s="52"/>
      <c r="BJH90" s="52"/>
      <c r="BJI90" s="52"/>
      <c r="BJJ90" s="52"/>
      <c r="BJK90" s="52"/>
      <c r="BJL90" s="52"/>
      <c r="BJM90" s="52"/>
      <c r="BJN90" s="52"/>
      <c r="BJO90" s="52"/>
      <c r="BJP90" s="52"/>
      <c r="BJQ90" s="52"/>
      <c r="BJR90" s="52"/>
      <c r="BJS90" s="52"/>
      <c r="BJT90" s="52"/>
      <c r="BJU90" s="52"/>
      <c r="BJV90" s="52"/>
      <c r="BJW90" s="52"/>
      <c r="BJX90" s="52"/>
      <c r="BJY90" s="52"/>
      <c r="BJZ90" s="52"/>
      <c r="BKA90" s="52"/>
      <c r="BKB90" s="52"/>
      <c r="BKC90" s="52"/>
      <c r="BKD90" s="52"/>
      <c r="BKE90" s="52"/>
      <c r="BKF90" s="52"/>
      <c r="BKG90" s="52"/>
      <c r="BKH90" s="52"/>
      <c r="BKI90" s="52"/>
      <c r="BKJ90" s="52"/>
      <c r="BKK90" s="52"/>
      <c r="BKL90" s="52"/>
      <c r="BKM90" s="52"/>
      <c r="BKN90" s="52"/>
      <c r="BKO90" s="52"/>
      <c r="BKP90" s="52"/>
      <c r="BKQ90" s="52"/>
      <c r="BKR90" s="52"/>
      <c r="BKS90" s="52"/>
      <c r="BKT90" s="52"/>
      <c r="BKU90" s="52"/>
      <c r="BKV90" s="52"/>
      <c r="BKW90" s="52"/>
      <c r="BKX90" s="52"/>
      <c r="BKY90" s="52"/>
      <c r="BKZ90" s="52"/>
      <c r="BLA90" s="52"/>
      <c r="BLB90" s="52"/>
      <c r="BLC90" s="52"/>
      <c r="BLD90" s="52"/>
      <c r="BLE90" s="52"/>
      <c r="BLF90" s="52"/>
      <c r="BLG90" s="52"/>
      <c r="BLH90" s="52"/>
      <c r="BLI90" s="52"/>
      <c r="BLJ90" s="52"/>
      <c r="BLK90" s="52"/>
      <c r="BLL90" s="52"/>
      <c r="BLM90" s="52"/>
      <c r="BLN90" s="52"/>
      <c r="BLO90" s="52"/>
      <c r="BLP90" s="52"/>
      <c r="BLQ90" s="52"/>
      <c r="BLR90" s="52"/>
      <c r="BLS90" s="52"/>
      <c r="BLT90" s="52"/>
      <c r="BLU90" s="52"/>
      <c r="BLV90" s="52"/>
      <c r="BLW90" s="52"/>
      <c r="BLX90" s="52"/>
      <c r="BLY90" s="52"/>
      <c r="BLZ90" s="52"/>
      <c r="BMA90" s="52"/>
      <c r="BMB90" s="52"/>
      <c r="BMC90" s="52"/>
      <c r="BMD90" s="52"/>
      <c r="BME90" s="52"/>
      <c r="BMF90" s="52"/>
      <c r="BMG90" s="52"/>
      <c r="BMH90" s="52"/>
      <c r="BMI90" s="52"/>
      <c r="BMJ90" s="52"/>
      <c r="BMK90" s="52"/>
      <c r="BML90" s="52"/>
      <c r="BMM90" s="52"/>
      <c r="BMN90" s="52"/>
      <c r="BMO90" s="52"/>
      <c r="BMP90" s="52"/>
      <c r="BMQ90" s="52"/>
      <c r="BMR90" s="52"/>
      <c r="BMS90" s="52"/>
      <c r="BMT90" s="52"/>
      <c r="BMU90" s="52"/>
      <c r="BMV90" s="52"/>
      <c r="BMW90" s="52"/>
      <c r="BMX90" s="52"/>
      <c r="BMY90" s="52"/>
      <c r="BMZ90" s="52"/>
      <c r="BNA90" s="52"/>
      <c r="BNB90" s="52"/>
      <c r="BNC90" s="52"/>
      <c r="BND90" s="52"/>
      <c r="BNE90" s="52"/>
      <c r="BNF90" s="52"/>
      <c r="BNG90" s="52"/>
      <c r="BNH90" s="52"/>
      <c r="BNI90" s="52"/>
      <c r="BNJ90" s="52"/>
      <c r="BNK90" s="52"/>
      <c r="BNL90" s="52"/>
      <c r="BNM90" s="52"/>
      <c r="BNN90" s="52"/>
      <c r="BNO90" s="52"/>
      <c r="BNP90" s="52"/>
      <c r="BNQ90" s="52"/>
      <c r="BNR90" s="52"/>
      <c r="BNS90" s="52"/>
      <c r="BNT90" s="52"/>
      <c r="BNU90" s="52"/>
      <c r="BNV90" s="52"/>
      <c r="BNW90" s="52"/>
      <c r="BNX90" s="52"/>
      <c r="BNY90" s="52"/>
      <c r="BNZ90" s="52"/>
      <c r="BOA90" s="52"/>
      <c r="BOB90" s="52"/>
      <c r="BOC90" s="52"/>
      <c r="BOD90" s="52"/>
      <c r="BOE90" s="52"/>
      <c r="BOF90" s="52"/>
      <c r="BOG90" s="52"/>
      <c r="BOH90" s="52"/>
      <c r="BOI90" s="52"/>
      <c r="BOJ90" s="52"/>
      <c r="BOK90" s="52"/>
      <c r="BOL90" s="52"/>
      <c r="BOM90" s="52"/>
      <c r="BON90" s="52"/>
      <c r="BOO90" s="52"/>
      <c r="BOP90" s="52"/>
      <c r="BOQ90" s="52"/>
    </row>
    <row r="91" spans="1:1759" s="25" customFormat="1" ht="50.1" customHeight="1" x14ac:dyDescent="0.2">
      <c r="A91" s="29"/>
      <c r="B91" s="29"/>
      <c r="C91" s="29"/>
      <c r="D91" s="6"/>
      <c r="E91" s="26" t="s">
        <v>101</v>
      </c>
      <c r="F91" s="31">
        <v>2019</v>
      </c>
      <c r="G91" s="17"/>
      <c r="H91" s="12">
        <f>171000-167000</f>
        <v>4000</v>
      </c>
      <c r="I91" s="12"/>
      <c r="J91" s="12">
        <f>I91+H91</f>
        <v>4000</v>
      </c>
      <c r="K91" s="18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</row>
    <row r="92" spans="1:1759" s="25" customFormat="1" ht="47.45" customHeight="1" x14ac:dyDescent="0.2">
      <c r="A92" s="29"/>
      <c r="B92" s="29"/>
      <c r="C92" s="29"/>
      <c r="D92" s="6"/>
      <c r="E92" s="26" t="s">
        <v>107</v>
      </c>
      <c r="F92" s="31">
        <v>2019</v>
      </c>
      <c r="G92" s="17">
        <v>110752</v>
      </c>
      <c r="H92" s="12">
        <v>110000</v>
      </c>
      <c r="I92" s="12">
        <v>-3698</v>
      </c>
      <c r="J92" s="12">
        <f>I92+H92</f>
        <v>106302</v>
      </c>
      <c r="K92" s="18">
        <v>100</v>
      </c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52"/>
      <c r="KK92" s="52"/>
      <c r="KL92" s="52"/>
      <c r="KM92" s="52"/>
      <c r="KN92" s="52"/>
      <c r="KO92" s="52"/>
      <c r="KP92" s="52"/>
      <c r="KQ92" s="52"/>
      <c r="KR92" s="52"/>
      <c r="KS92" s="52"/>
      <c r="KT92" s="52"/>
      <c r="KU92" s="52"/>
      <c r="KV92" s="52"/>
      <c r="KW92" s="52"/>
      <c r="KX92" s="52"/>
      <c r="KY92" s="52"/>
      <c r="KZ92" s="52"/>
      <c r="LA92" s="52"/>
      <c r="LB92" s="52"/>
      <c r="LC92" s="52"/>
      <c r="LD92" s="52"/>
      <c r="LE92" s="52"/>
      <c r="LF92" s="52"/>
      <c r="LG92" s="52"/>
      <c r="LH92" s="52"/>
      <c r="LI92" s="52"/>
      <c r="LJ92" s="52"/>
      <c r="LK92" s="52"/>
      <c r="LL92" s="52"/>
      <c r="LM92" s="52"/>
      <c r="LN92" s="52"/>
      <c r="LO92" s="52"/>
      <c r="LP92" s="52"/>
      <c r="LQ92" s="52"/>
      <c r="LR92" s="52"/>
      <c r="LS92" s="52"/>
      <c r="LT92" s="52"/>
      <c r="LU92" s="52"/>
      <c r="LV92" s="52"/>
      <c r="LW92" s="52"/>
      <c r="LX92" s="52"/>
      <c r="LY92" s="52"/>
      <c r="LZ92" s="52"/>
      <c r="MA92" s="52"/>
      <c r="MB92" s="52"/>
      <c r="MC92" s="52"/>
      <c r="MD92" s="52"/>
      <c r="ME92" s="52"/>
      <c r="MF92" s="52"/>
      <c r="MG92" s="52"/>
      <c r="MH92" s="52"/>
      <c r="MI92" s="52"/>
      <c r="MJ92" s="52"/>
      <c r="MK92" s="52"/>
      <c r="ML92" s="52"/>
      <c r="MM92" s="52"/>
      <c r="MN92" s="52"/>
      <c r="MO92" s="52"/>
      <c r="MP92" s="52"/>
      <c r="MQ92" s="52"/>
      <c r="MR92" s="52"/>
      <c r="MS92" s="52"/>
      <c r="MT92" s="52"/>
      <c r="MU92" s="52"/>
      <c r="MV92" s="52"/>
      <c r="MW92" s="52"/>
      <c r="MX92" s="52"/>
      <c r="MY92" s="52"/>
      <c r="MZ92" s="52"/>
      <c r="NA92" s="52"/>
      <c r="NB92" s="52"/>
      <c r="NC92" s="52"/>
      <c r="ND92" s="52"/>
      <c r="NE92" s="52"/>
      <c r="NF92" s="52"/>
      <c r="NG92" s="52"/>
      <c r="NH92" s="52"/>
      <c r="NI92" s="52"/>
      <c r="NJ92" s="52"/>
      <c r="NK92" s="52"/>
      <c r="NL92" s="52"/>
      <c r="NM92" s="52"/>
      <c r="NN92" s="52"/>
      <c r="NO92" s="52"/>
      <c r="NP92" s="52"/>
      <c r="NQ92" s="52"/>
      <c r="NR92" s="52"/>
      <c r="NS92" s="52"/>
      <c r="NT92" s="52"/>
      <c r="NU92" s="52"/>
      <c r="NV92" s="52"/>
      <c r="NW92" s="52"/>
      <c r="NX92" s="52"/>
      <c r="NY92" s="52"/>
      <c r="NZ92" s="52"/>
      <c r="OA92" s="52"/>
      <c r="OB92" s="52"/>
      <c r="OC92" s="52"/>
      <c r="OD92" s="52"/>
      <c r="OE92" s="52"/>
      <c r="OF92" s="52"/>
      <c r="OG92" s="52"/>
      <c r="OH92" s="52"/>
      <c r="OI92" s="52"/>
      <c r="OJ92" s="52"/>
      <c r="OK92" s="52"/>
      <c r="OL92" s="52"/>
      <c r="OM92" s="52"/>
      <c r="ON92" s="52"/>
      <c r="OO92" s="52"/>
      <c r="OP92" s="52"/>
      <c r="OQ92" s="52"/>
      <c r="OR92" s="52"/>
      <c r="OS92" s="52"/>
      <c r="OT92" s="52"/>
      <c r="OU92" s="52"/>
      <c r="OV92" s="52"/>
      <c r="OW92" s="52"/>
      <c r="OX92" s="52"/>
      <c r="OY92" s="52"/>
      <c r="OZ92" s="52"/>
      <c r="PA92" s="52"/>
      <c r="PB92" s="52"/>
      <c r="PC92" s="52"/>
      <c r="PD92" s="52"/>
      <c r="PE92" s="52"/>
      <c r="PF92" s="52"/>
      <c r="PG92" s="52"/>
      <c r="PH92" s="52"/>
      <c r="PI92" s="52"/>
      <c r="PJ92" s="52"/>
      <c r="PK92" s="52"/>
      <c r="PL92" s="52"/>
      <c r="PM92" s="52"/>
      <c r="PN92" s="52"/>
      <c r="PO92" s="52"/>
      <c r="PP92" s="52"/>
      <c r="PQ92" s="52"/>
      <c r="PR92" s="52"/>
      <c r="PS92" s="52"/>
      <c r="PT92" s="52"/>
      <c r="PU92" s="52"/>
      <c r="PV92" s="52"/>
      <c r="PW92" s="52"/>
      <c r="PX92" s="52"/>
      <c r="PY92" s="52"/>
      <c r="PZ92" s="52"/>
      <c r="QA92" s="52"/>
      <c r="QB92" s="52"/>
      <c r="QC92" s="52"/>
      <c r="QD92" s="52"/>
      <c r="QE92" s="52"/>
      <c r="QF92" s="52"/>
      <c r="QG92" s="52"/>
      <c r="QH92" s="52"/>
      <c r="QI92" s="52"/>
      <c r="QJ92" s="52"/>
      <c r="QK92" s="52"/>
      <c r="QL92" s="52"/>
      <c r="QM92" s="52"/>
      <c r="QN92" s="52"/>
      <c r="QO92" s="52"/>
      <c r="QP92" s="52"/>
      <c r="QQ92" s="52"/>
      <c r="QR92" s="52"/>
      <c r="QS92" s="52"/>
      <c r="QT92" s="52"/>
      <c r="QU92" s="52"/>
      <c r="QV92" s="52"/>
      <c r="QW92" s="52"/>
      <c r="QX92" s="52"/>
      <c r="QY92" s="52"/>
      <c r="QZ92" s="52"/>
      <c r="RA92" s="52"/>
      <c r="RB92" s="52"/>
      <c r="RC92" s="52"/>
      <c r="RD92" s="52"/>
      <c r="RE92" s="52"/>
      <c r="RF92" s="52"/>
      <c r="RG92" s="52"/>
      <c r="RH92" s="52"/>
      <c r="RI92" s="52"/>
      <c r="RJ92" s="52"/>
      <c r="RK92" s="52"/>
      <c r="RL92" s="52"/>
      <c r="RM92" s="52"/>
      <c r="RN92" s="52"/>
      <c r="RO92" s="52"/>
      <c r="RP92" s="52"/>
      <c r="RQ92" s="52"/>
      <c r="RR92" s="52"/>
      <c r="RS92" s="52"/>
      <c r="RT92" s="52"/>
      <c r="RU92" s="52"/>
      <c r="RV92" s="52"/>
      <c r="RW92" s="52"/>
      <c r="RX92" s="52"/>
      <c r="RY92" s="52"/>
      <c r="RZ92" s="52"/>
      <c r="SA92" s="52"/>
      <c r="SB92" s="52"/>
      <c r="SC92" s="52"/>
      <c r="SD92" s="52"/>
      <c r="SE92" s="52"/>
      <c r="SF92" s="52"/>
      <c r="SG92" s="52"/>
      <c r="SH92" s="52"/>
      <c r="SI92" s="52"/>
      <c r="SJ92" s="52"/>
      <c r="SK92" s="52"/>
      <c r="SL92" s="52"/>
      <c r="SM92" s="52"/>
      <c r="SN92" s="52"/>
      <c r="SO92" s="52"/>
      <c r="SP92" s="52"/>
      <c r="SQ92" s="52"/>
      <c r="SR92" s="52"/>
      <c r="SS92" s="52"/>
      <c r="ST92" s="52"/>
      <c r="SU92" s="52"/>
      <c r="SV92" s="52"/>
      <c r="SW92" s="52"/>
      <c r="SX92" s="52"/>
      <c r="SY92" s="52"/>
      <c r="SZ92" s="52"/>
      <c r="TA92" s="52"/>
      <c r="TB92" s="52"/>
      <c r="TC92" s="52"/>
      <c r="TD92" s="52"/>
      <c r="TE92" s="52"/>
      <c r="TF92" s="52"/>
      <c r="TG92" s="52"/>
      <c r="TH92" s="52"/>
      <c r="TI92" s="52"/>
      <c r="TJ92" s="52"/>
      <c r="TK92" s="52"/>
      <c r="TL92" s="52"/>
      <c r="TM92" s="52"/>
      <c r="TN92" s="52"/>
      <c r="TO92" s="52"/>
      <c r="TP92" s="52"/>
      <c r="TQ92" s="52"/>
      <c r="TR92" s="52"/>
      <c r="TS92" s="52"/>
      <c r="TT92" s="52"/>
      <c r="TU92" s="52"/>
      <c r="TV92" s="52"/>
      <c r="TW92" s="52"/>
      <c r="TX92" s="52"/>
      <c r="TY92" s="52"/>
      <c r="TZ92" s="52"/>
      <c r="UA92" s="52"/>
      <c r="UB92" s="52"/>
      <c r="UC92" s="52"/>
      <c r="UD92" s="52"/>
      <c r="UE92" s="52"/>
      <c r="UF92" s="52"/>
      <c r="UG92" s="52"/>
      <c r="UH92" s="52"/>
      <c r="UI92" s="52"/>
      <c r="UJ92" s="52"/>
      <c r="UK92" s="52"/>
      <c r="UL92" s="52"/>
      <c r="UM92" s="52"/>
      <c r="UN92" s="52"/>
      <c r="UO92" s="52"/>
      <c r="UP92" s="52"/>
      <c r="UQ92" s="52"/>
      <c r="UR92" s="52"/>
      <c r="US92" s="52"/>
      <c r="UT92" s="52"/>
      <c r="UU92" s="52"/>
      <c r="UV92" s="52"/>
      <c r="UW92" s="52"/>
      <c r="UX92" s="52"/>
      <c r="UY92" s="52"/>
      <c r="UZ92" s="52"/>
      <c r="VA92" s="52"/>
      <c r="VB92" s="52"/>
      <c r="VC92" s="52"/>
      <c r="VD92" s="52"/>
      <c r="VE92" s="52"/>
      <c r="VF92" s="52"/>
      <c r="VG92" s="52"/>
      <c r="VH92" s="52"/>
      <c r="VI92" s="52"/>
      <c r="VJ92" s="52"/>
      <c r="VK92" s="52"/>
      <c r="VL92" s="52"/>
      <c r="VM92" s="52"/>
      <c r="VN92" s="52"/>
      <c r="VO92" s="52"/>
      <c r="VP92" s="52"/>
      <c r="VQ92" s="52"/>
      <c r="VR92" s="52"/>
      <c r="VS92" s="52"/>
      <c r="VT92" s="52"/>
      <c r="VU92" s="52"/>
      <c r="VV92" s="52"/>
      <c r="VW92" s="52"/>
      <c r="VX92" s="52"/>
      <c r="VY92" s="52"/>
      <c r="VZ92" s="52"/>
      <c r="WA92" s="52"/>
      <c r="WB92" s="52"/>
      <c r="WC92" s="52"/>
      <c r="WD92" s="52"/>
      <c r="WE92" s="52"/>
      <c r="WF92" s="52"/>
      <c r="WG92" s="52"/>
      <c r="WH92" s="52"/>
      <c r="WI92" s="52"/>
      <c r="WJ92" s="52"/>
      <c r="WK92" s="52"/>
      <c r="WL92" s="52"/>
      <c r="WM92" s="52"/>
      <c r="WN92" s="52"/>
      <c r="WO92" s="52"/>
      <c r="WP92" s="52"/>
      <c r="WQ92" s="52"/>
      <c r="WR92" s="52"/>
      <c r="WS92" s="52"/>
      <c r="WT92" s="52"/>
      <c r="WU92" s="52"/>
      <c r="WV92" s="52"/>
      <c r="WW92" s="52"/>
      <c r="WX92" s="52"/>
      <c r="WY92" s="52"/>
      <c r="WZ92" s="52"/>
      <c r="XA92" s="52"/>
      <c r="XB92" s="52"/>
      <c r="XC92" s="52"/>
      <c r="XD92" s="52"/>
      <c r="XE92" s="52"/>
      <c r="XF92" s="52"/>
      <c r="XG92" s="52"/>
      <c r="XH92" s="52"/>
      <c r="XI92" s="52"/>
      <c r="XJ92" s="52"/>
      <c r="XK92" s="52"/>
      <c r="XL92" s="52"/>
      <c r="XM92" s="52"/>
      <c r="XN92" s="52"/>
      <c r="XO92" s="52"/>
      <c r="XP92" s="52"/>
      <c r="XQ92" s="52"/>
      <c r="XR92" s="52"/>
      <c r="XS92" s="52"/>
      <c r="XT92" s="52"/>
      <c r="XU92" s="52"/>
      <c r="XV92" s="52"/>
      <c r="XW92" s="52"/>
      <c r="XX92" s="52"/>
      <c r="XY92" s="52"/>
      <c r="XZ92" s="52"/>
      <c r="YA92" s="52"/>
      <c r="YB92" s="52"/>
      <c r="YC92" s="52"/>
      <c r="YD92" s="52"/>
      <c r="YE92" s="52"/>
      <c r="YF92" s="52"/>
      <c r="YG92" s="52"/>
      <c r="YH92" s="52"/>
      <c r="YI92" s="52"/>
      <c r="YJ92" s="52"/>
      <c r="YK92" s="52"/>
      <c r="YL92" s="52"/>
      <c r="YM92" s="52"/>
      <c r="YN92" s="52"/>
      <c r="YO92" s="52"/>
      <c r="YP92" s="52"/>
      <c r="YQ92" s="52"/>
      <c r="YR92" s="52"/>
      <c r="YS92" s="52"/>
      <c r="YT92" s="52"/>
      <c r="YU92" s="52"/>
      <c r="YV92" s="52"/>
      <c r="YW92" s="52"/>
      <c r="YX92" s="52"/>
      <c r="YY92" s="52"/>
      <c r="YZ92" s="52"/>
      <c r="ZA92" s="52"/>
      <c r="ZB92" s="52"/>
      <c r="ZC92" s="52"/>
      <c r="ZD92" s="52"/>
      <c r="ZE92" s="52"/>
      <c r="ZF92" s="52"/>
      <c r="ZG92" s="52"/>
      <c r="ZH92" s="52"/>
      <c r="ZI92" s="52"/>
      <c r="ZJ92" s="52"/>
      <c r="ZK92" s="52"/>
      <c r="ZL92" s="52"/>
      <c r="ZM92" s="52"/>
      <c r="ZN92" s="52"/>
      <c r="ZO92" s="52"/>
      <c r="ZP92" s="52"/>
      <c r="ZQ92" s="52"/>
      <c r="ZR92" s="52"/>
      <c r="ZS92" s="52"/>
      <c r="ZT92" s="52"/>
      <c r="ZU92" s="52"/>
      <c r="ZV92" s="52"/>
      <c r="ZW92" s="52"/>
      <c r="ZX92" s="52"/>
      <c r="ZY92" s="52"/>
      <c r="ZZ92" s="52"/>
      <c r="AAA92" s="52"/>
      <c r="AAB92" s="52"/>
      <c r="AAC92" s="52"/>
      <c r="AAD92" s="52"/>
      <c r="AAE92" s="52"/>
      <c r="AAF92" s="52"/>
      <c r="AAG92" s="52"/>
      <c r="AAH92" s="52"/>
      <c r="AAI92" s="52"/>
      <c r="AAJ92" s="52"/>
      <c r="AAK92" s="52"/>
      <c r="AAL92" s="52"/>
      <c r="AAM92" s="52"/>
      <c r="AAN92" s="52"/>
      <c r="AAO92" s="52"/>
      <c r="AAP92" s="52"/>
      <c r="AAQ92" s="52"/>
      <c r="AAR92" s="52"/>
      <c r="AAS92" s="52"/>
      <c r="AAT92" s="52"/>
      <c r="AAU92" s="52"/>
      <c r="AAV92" s="52"/>
      <c r="AAW92" s="52"/>
      <c r="AAX92" s="52"/>
      <c r="AAY92" s="52"/>
      <c r="AAZ92" s="52"/>
      <c r="ABA92" s="52"/>
      <c r="ABB92" s="52"/>
      <c r="ABC92" s="52"/>
      <c r="ABD92" s="52"/>
      <c r="ABE92" s="52"/>
      <c r="ABF92" s="52"/>
      <c r="ABG92" s="52"/>
      <c r="ABH92" s="52"/>
      <c r="ABI92" s="52"/>
      <c r="ABJ92" s="52"/>
      <c r="ABK92" s="52"/>
      <c r="ABL92" s="52"/>
      <c r="ABM92" s="52"/>
      <c r="ABN92" s="52"/>
      <c r="ABO92" s="52"/>
      <c r="ABP92" s="52"/>
      <c r="ABQ92" s="52"/>
      <c r="ABR92" s="52"/>
      <c r="ABS92" s="52"/>
      <c r="ABT92" s="52"/>
      <c r="ABU92" s="52"/>
      <c r="ABV92" s="52"/>
      <c r="ABW92" s="52"/>
      <c r="ABX92" s="52"/>
      <c r="ABY92" s="52"/>
      <c r="ABZ92" s="52"/>
      <c r="ACA92" s="52"/>
      <c r="ACB92" s="52"/>
      <c r="ACC92" s="52"/>
      <c r="ACD92" s="52"/>
      <c r="ACE92" s="52"/>
      <c r="ACF92" s="52"/>
      <c r="ACG92" s="52"/>
      <c r="ACH92" s="52"/>
      <c r="ACI92" s="52"/>
      <c r="ACJ92" s="52"/>
      <c r="ACK92" s="52"/>
      <c r="ACL92" s="52"/>
      <c r="ACM92" s="52"/>
      <c r="ACN92" s="52"/>
      <c r="ACO92" s="52"/>
      <c r="ACP92" s="52"/>
      <c r="ACQ92" s="52"/>
      <c r="ACR92" s="52"/>
      <c r="ACS92" s="52"/>
      <c r="ACT92" s="52"/>
      <c r="ACU92" s="52"/>
      <c r="ACV92" s="52"/>
      <c r="ACW92" s="52"/>
      <c r="ACX92" s="52"/>
      <c r="ACY92" s="52"/>
      <c r="ACZ92" s="52"/>
      <c r="ADA92" s="52"/>
      <c r="ADB92" s="52"/>
      <c r="ADC92" s="52"/>
      <c r="ADD92" s="52"/>
      <c r="ADE92" s="52"/>
      <c r="ADF92" s="52"/>
      <c r="ADG92" s="52"/>
      <c r="ADH92" s="52"/>
      <c r="ADI92" s="52"/>
      <c r="ADJ92" s="52"/>
      <c r="ADK92" s="52"/>
      <c r="ADL92" s="52"/>
      <c r="ADM92" s="52"/>
      <c r="ADN92" s="52"/>
      <c r="ADO92" s="52"/>
      <c r="ADP92" s="52"/>
      <c r="ADQ92" s="52"/>
      <c r="ADR92" s="52"/>
      <c r="ADS92" s="52"/>
      <c r="ADT92" s="52"/>
      <c r="ADU92" s="52"/>
      <c r="ADV92" s="52"/>
      <c r="ADW92" s="52"/>
      <c r="ADX92" s="52"/>
      <c r="ADY92" s="52"/>
      <c r="ADZ92" s="52"/>
      <c r="AEA92" s="52"/>
      <c r="AEB92" s="52"/>
      <c r="AEC92" s="52"/>
      <c r="AED92" s="52"/>
      <c r="AEE92" s="52"/>
      <c r="AEF92" s="52"/>
      <c r="AEG92" s="52"/>
      <c r="AEH92" s="52"/>
      <c r="AEI92" s="52"/>
      <c r="AEJ92" s="52"/>
      <c r="AEK92" s="52"/>
      <c r="AEL92" s="52"/>
      <c r="AEM92" s="52"/>
      <c r="AEN92" s="52"/>
      <c r="AEO92" s="52"/>
      <c r="AEP92" s="52"/>
      <c r="AEQ92" s="52"/>
      <c r="AER92" s="52"/>
      <c r="AES92" s="52"/>
      <c r="AET92" s="52"/>
      <c r="AEU92" s="52"/>
      <c r="AEV92" s="52"/>
      <c r="AEW92" s="52"/>
      <c r="AEX92" s="52"/>
      <c r="AEY92" s="52"/>
      <c r="AEZ92" s="52"/>
      <c r="AFA92" s="52"/>
      <c r="AFB92" s="52"/>
      <c r="AFC92" s="52"/>
      <c r="AFD92" s="52"/>
      <c r="AFE92" s="52"/>
      <c r="AFF92" s="52"/>
      <c r="AFG92" s="52"/>
      <c r="AFH92" s="52"/>
      <c r="AFI92" s="52"/>
      <c r="AFJ92" s="52"/>
      <c r="AFK92" s="52"/>
      <c r="AFL92" s="52"/>
      <c r="AFM92" s="52"/>
      <c r="AFN92" s="52"/>
      <c r="AFO92" s="52"/>
      <c r="AFP92" s="52"/>
      <c r="AFQ92" s="52"/>
      <c r="AFR92" s="52"/>
      <c r="AFS92" s="52"/>
      <c r="AFT92" s="52"/>
      <c r="AFU92" s="52"/>
      <c r="AFV92" s="52"/>
      <c r="AFW92" s="52"/>
      <c r="AFX92" s="52"/>
      <c r="AFY92" s="52"/>
      <c r="AFZ92" s="52"/>
      <c r="AGA92" s="52"/>
      <c r="AGB92" s="52"/>
      <c r="AGC92" s="52"/>
      <c r="AGD92" s="52"/>
      <c r="AGE92" s="52"/>
      <c r="AGF92" s="52"/>
      <c r="AGG92" s="52"/>
      <c r="AGH92" s="52"/>
      <c r="AGI92" s="52"/>
      <c r="AGJ92" s="52"/>
      <c r="AGK92" s="52"/>
      <c r="AGL92" s="52"/>
      <c r="AGM92" s="52"/>
      <c r="AGN92" s="52"/>
      <c r="AGO92" s="52"/>
      <c r="AGP92" s="52"/>
      <c r="AGQ92" s="52"/>
      <c r="AGR92" s="52"/>
      <c r="AGS92" s="52"/>
      <c r="AGT92" s="52"/>
      <c r="AGU92" s="52"/>
      <c r="AGV92" s="52"/>
      <c r="AGW92" s="52"/>
      <c r="AGX92" s="52"/>
      <c r="AGY92" s="52"/>
      <c r="AGZ92" s="52"/>
      <c r="AHA92" s="52"/>
      <c r="AHB92" s="52"/>
      <c r="AHC92" s="52"/>
      <c r="AHD92" s="52"/>
      <c r="AHE92" s="52"/>
      <c r="AHF92" s="52"/>
      <c r="AHG92" s="52"/>
      <c r="AHH92" s="52"/>
      <c r="AHI92" s="52"/>
      <c r="AHJ92" s="52"/>
      <c r="AHK92" s="52"/>
      <c r="AHL92" s="52"/>
      <c r="AHM92" s="52"/>
      <c r="AHN92" s="52"/>
      <c r="AHO92" s="52"/>
      <c r="AHP92" s="52"/>
      <c r="AHQ92" s="52"/>
      <c r="AHR92" s="52"/>
      <c r="AHS92" s="52"/>
      <c r="AHT92" s="52"/>
      <c r="AHU92" s="52"/>
      <c r="AHV92" s="52"/>
      <c r="AHW92" s="52"/>
      <c r="AHX92" s="52"/>
      <c r="AHY92" s="52"/>
      <c r="AHZ92" s="52"/>
      <c r="AIA92" s="52"/>
      <c r="AIB92" s="52"/>
      <c r="AIC92" s="52"/>
      <c r="AID92" s="52"/>
      <c r="AIE92" s="52"/>
      <c r="AIF92" s="52"/>
      <c r="AIG92" s="52"/>
      <c r="AIH92" s="52"/>
      <c r="AII92" s="52"/>
      <c r="AIJ92" s="52"/>
      <c r="AIK92" s="52"/>
      <c r="AIL92" s="52"/>
      <c r="AIM92" s="52"/>
      <c r="AIN92" s="52"/>
      <c r="AIO92" s="52"/>
      <c r="AIP92" s="52"/>
      <c r="AIQ92" s="52"/>
      <c r="AIR92" s="52"/>
      <c r="AIS92" s="52"/>
      <c r="AIT92" s="52"/>
      <c r="AIU92" s="52"/>
      <c r="AIV92" s="52"/>
      <c r="AIW92" s="52"/>
      <c r="AIX92" s="52"/>
      <c r="AIY92" s="52"/>
      <c r="AIZ92" s="52"/>
      <c r="AJA92" s="52"/>
      <c r="AJB92" s="52"/>
      <c r="AJC92" s="52"/>
      <c r="AJD92" s="52"/>
      <c r="AJE92" s="52"/>
      <c r="AJF92" s="52"/>
      <c r="AJG92" s="52"/>
      <c r="AJH92" s="52"/>
      <c r="AJI92" s="52"/>
      <c r="AJJ92" s="52"/>
      <c r="AJK92" s="52"/>
      <c r="AJL92" s="52"/>
      <c r="AJM92" s="52"/>
      <c r="AJN92" s="52"/>
      <c r="AJO92" s="52"/>
      <c r="AJP92" s="52"/>
      <c r="AJQ92" s="52"/>
      <c r="AJR92" s="52"/>
      <c r="AJS92" s="52"/>
      <c r="AJT92" s="52"/>
      <c r="AJU92" s="52"/>
      <c r="AJV92" s="52"/>
      <c r="AJW92" s="52"/>
      <c r="AJX92" s="52"/>
      <c r="AJY92" s="52"/>
      <c r="AJZ92" s="52"/>
      <c r="AKA92" s="52"/>
      <c r="AKB92" s="52"/>
      <c r="AKC92" s="52"/>
      <c r="AKD92" s="52"/>
      <c r="AKE92" s="52"/>
      <c r="AKF92" s="52"/>
      <c r="AKG92" s="52"/>
      <c r="AKH92" s="52"/>
      <c r="AKI92" s="52"/>
      <c r="AKJ92" s="52"/>
      <c r="AKK92" s="52"/>
      <c r="AKL92" s="52"/>
      <c r="AKM92" s="52"/>
      <c r="AKN92" s="52"/>
      <c r="AKO92" s="52"/>
      <c r="AKP92" s="52"/>
      <c r="AKQ92" s="52"/>
      <c r="AKR92" s="52"/>
      <c r="AKS92" s="52"/>
      <c r="AKT92" s="52"/>
      <c r="AKU92" s="52"/>
      <c r="AKV92" s="52"/>
      <c r="AKW92" s="52"/>
      <c r="AKX92" s="52"/>
      <c r="AKY92" s="52"/>
      <c r="AKZ92" s="52"/>
      <c r="ALA92" s="52"/>
      <c r="ALB92" s="52"/>
      <c r="ALC92" s="52"/>
      <c r="ALD92" s="52"/>
      <c r="ALE92" s="52"/>
      <c r="ALF92" s="52"/>
      <c r="ALG92" s="52"/>
      <c r="ALH92" s="52"/>
      <c r="ALI92" s="52"/>
      <c r="ALJ92" s="52"/>
      <c r="ALK92" s="52"/>
      <c r="ALL92" s="52"/>
      <c r="ALM92" s="52"/>
      <c r="ALN92" s="52"/>
      <c r="ALO92" s="52"/>
      <c r="ALP92" s="52"/>
      <c r="ALQ92" s="52"/>
      <c r="ALR92" s="52"/>
      <c r="ALS92" s="52"/>
      <c r="ALT92" s="52"/>
      <c r="ALU92" s="52"/>
      <c r="ALV92" s="52"/>
      <c r="ALW92" s="52"/>
      <c r="ALX92" s="52"/>
      <c r="ALY92" s="52"/>
      <c r="ALZ92" s="52"/>
      <c r="AMA92" s="52"/>
      <c r="AMB92" s="52"/>
      <c r="AMC92" s="52"/>
      <c r="AMD92" s="52"/>
      <c r="AME92" s="52"/>
      <c r="AMF92" s="52"/>
      <c r="AMG92" s="52"/>
      <c r="AMH92" s="52"/>
      <c r="AMI92" s="52"/>
      <c r="AMJ92" s="52"/>
      <c r="AMK92" s="52"/>
      <c r="AML92" s="52"/>
      <c r="AMM92" s="52"/>
      <c r="AMN92" s="52"/>
      <c r="AMO92" s="52"/>
      <c r="AMP92" s="52"/>
      <c r="AMQ92" s="52"/>
      <c r="AMR92" s="52"/>
      <c r="AMS92" s="52"/>
      <c r="AMT92" s="52"/>
      <c r="AMU92" s="52"/>
      <c r="AMV92" s="52"/>
      <c r="AMW92" s="52"/>
      <c r="AMX92" s="52"/>
      <c r="AMY92" s="52"/>
      <c r="AMZ92" s="52"/>
      <c r="ANA92" s="52"/>
      <c r="ANB92" s="52"/>
      <c r="ANC92" s="52"/>
      <c r="AND92" s="52"/>
      <c r="ANE92" s="52"/>
      <c r="ANF92" s="52"/>
      <c r="ANG92" s="52"/>
      <c r="ANH92" s="52"/>
      <c r="ANI92" s="52"/>
      <c r="ANJ92" s="52"/>
      <c r="ANK92" s="52"/>
      <c r="ANL92" s="52"/>
      <c r="ANM92" s="52"/>
      <c r="ANN92" s="52"/>
      <c r="ANO92" s="52"/>
      <c r="ANP92" s="52"/>
      <c r="ANQ92" s="52"/>
      <c r="ANR92" s="52"/>
      <c r="ANS92" s="52"/>
      <c r="ANT92" s="52"/>
      <c r="ANU92" s="52"/>
      <c r="ANV92" s="52"/>
      <c r="ANW92" s="52"/>
      <c r="ANX92" s="52"/>
      <c r="ANY92" s="52"/>
      <c r="ANZ92" s="52"/>
      <c r="AOA92" s="52"/>
      <c r="AOB92" s="52"/>
      <c r="AOC92" s="52"/>
      <c r="AOD92" s="52"/>
      <c r="AOE92" s="52"/>
      <c r="AOF92" s="52"/>
      <c r="AOG92" s="52"/>
      <c r="AOH92" s="52"/>
      <c r="AOI92" s="52"/>
      <c r="AOJ92" s="52"/>
      <c r="AOK92" s="52"/>
      <c r="AOL92" s="52"/>
      <c r="AOM92" s="52"/>
      <c r="AON92" s="52"/>
      <c r="AOO92" s="52"/>
      <c r="AOP92" s="52"/>
      <c r="AOQ92" s="52"/>
      <c r="AOR92" s="52"/>
      <c r="AOS92" s="52"/>
      <c r="AOT92" s="52"/>
      <c r="AOU92" s="52"/>
      <c r="AOV92" s="52"/>
      <c r="AOW92" s="52"/>
      <c r="AOX92" s="52"/>
      <c r="AOY92" s="52"/>
      <c r="AOZ92" s="52"/>
      <c r="APA92" s="52"/>
      <c r="APB92" s="52"/>
      <c r="APC92" s="52"/>
      <c r="APD92" s="52"/>
      <c r="APE92" s="52"/>
      <c r="APF92" s="52"/>
      <c r="APG92" s="52"/>
      <c r="APH92" s="52"/>
      <c r="API92" s="52"/>
      <c r="APJ92" s="52"/>
      <c r="APK92" s="52"/>
      <c r="APL92" s="52"/>
      <c r="APM92" s="52"/>
      <c r="APN92" s="52"/>
      <c r="APO92" s="52"/>
      <c r="APP92" s="52"/>
      <c r="APQ92" s="52"/>
      <c r="APR92" s="52"/>
      <c r="APS92" s="52"/>
      <c r="APT92" s="52"/>
      <c r="APU92" s="52"/>
      <c r="APV92" s="52"/>
      <c r="APW92" s="52"/>
      <c r="APX92" s="52"/>
      <c r="APY92" s="52"/>
      <c r="APZ92" s="52"/>
      <c r="AQA92" s="52"/>
      <c r="AQB92" s="52"/>
      <c r="AQC92" s="52"/>
      <c r="AQD92" s="52"/>
      <c r="AQE92" s="52"/>
      <c r="AQF92" s="52"/>
      <c r="AQG92" s="52"/>
      <c r="AQH92" s="52"/>
      <c r="AQI92" s="52"/>
      <c r="AQJ92" s="52"/>
      <c r="AQK92" s="52"/>
      <c r="AQL92" s="52"/>
      <c r="AQM92" s="52"/>
      <c r="AQN92" s="52"/>
      <c r="AQO92" s="52"/>
      <c r="AQP92" s="52"/>
      <c r="AQQ92" s="52"/>
      <c r="AQR92" s="52"/>
      <c r="AQS92" s="52"/>
      <c r="AQT92" s="52"/>
      <c r="AQU92" s="52"/>
      <c r="AQV92" s="52"/>
      <c r="AQW92" s="52"/>
      <c r="AQX92" s="52"/>
      <c r="AQY92" s="52"/>
      <c r="AQZ92" s="52"/>
      <c r="ARA92" s="52"/>
      <c r="ARB92" s="52"/>
      <c r="ARC92" s="52"/>
      <c r="ARD92" s="52"/>
      <c r="ARE92" s="52"/>
      <c r="ARF92" s="52"/>
      <c r="ARG92" s="52"/>
      <c r="ARH92" s="52"/>
      <c r="ARI92" s="52"/>
      <c r="ARJ92" s="52"/>
      <c r="ARK92" s="52"/>
      <c r="ARL92" s="52"/>
      <c r="ARM92" s="52"/>
      <c r="ARN92" s="52"/>
      <c r="ARO92" s="52"/>
      <c r="ARP92" s="52"/>
      <c r="ARQ92" s="52"/>
      <c r="ARR92" s="52"/>
      <c r="ARS92" s="52"/>
      <c r="ART92" s="52"/>
      <c r="ARU92" s="52"/>
      <c r="ARV92" s="52"/>
      <c r="ARW92" s="52"/>
      <c r="ARX92" s="52"/>
      <c r="ARY92" s="52"/>
      <c r="ARZ92" s="52"/>
      <c r="ASA92" s="52"/>
      <c r="ASB92" s="52"/>
      <c r="ASC92" s="52"/>
      <c r="ASD92" s="52"/>
      <c r="ASE92" s="52"/>
      <c r="ASF92" s="52"/>
      <c r="ASG92" s="52"/>
      <c r="ASH92" s="52"/>
      <c r="ASI92" s="52"/>
      <c r="ASJ92" s="52"/>
      <c r="ASK92" s="52"/>
      <c r="ASL92" s="52"/>
      <c r="ASM92" s="52"/>
      <c r="ASN92" s="52"/>
      <c r="ASO92" s="52"/>
      <c r="ASP92" s="52"/>
      <c r="ASQ92" s="52"/>
      <c r="ASR92" s="52"/>
      <c r="ASS92" s="52"/>
      <c r="AST92" s="52"/>
      <c r="ASU92" s="52"/>
      <c r="ASV92" s="52"/>
      <c r="ASW92" s="52"/>
      <c r="ASX92" s="52"/>
      <c r="ASY92" s="52"/>
      <c r="ASZ92" s="52"/>
      <c r="ATA92" s="52"/>
      <c r="ATB92" s="52"/>
      <c r="ATC92" s="52"/>
      <c r="ATD92" s="52"/>
      <c r="ATE92" s="52"/>
      <c r="ATF92" s="52"/>
      <c r="ATG92" s="52"/>
      <c r="ATH92" s="52"/>
      <c r="ATI92" s="52"/>
      <c r="ATJ92" s="52"/>
      <c r="ATK92" s="52"/>
      <c r="ATL92" s="52"/>
      <c r="ATM92" s="52"/>
      <c r="ATN92" s="52"/>
      <c r="ATO92" s="52"/>
      <c r="ATP92" s="52"/>
      <c r="ATQ92" s="52"/>
      <c r="ATR92" s="52"/>
      <c r="ATS92" s="52"/>
      <c r="ATT92" s="52"/>
      <c r="ATU92" s="52"/>
      <c r="ATV92" s="52"/>
      <c r="ATW92" s="52"/>
      <c r="ATX92" s="52"/>
      <c r="ATY92" s="52"/>
      <c r="ATZ92" s="52"/>
      <c r="AUA92" s="52"/>
      <c r="AUB92" s="52"/>
      <c r="AUC92" s="52"/>
      <c r="AUD92" s="52"/>
      <c r="AUE92" s="52"/>
      <c r="AUF92" s="52"/>
      <c r="AUG92" s="52"/>
      <c r="AUH92" s="52"/>
      <c r="AUI92" s="52"/>
      <c r="AUJ92" s="52"/>
      <c r="AUK92" s="52"/>
      <c r="AUL92" s="52"/>
      <c r="AUM92" s="52"/>
      <c r="AUN92" s="52"/>
      <c r="AUO92" s="52"/>
      <c r="AUP92" s="52"/>
      <c r="AUQ92" s="52"/>
      <c r="AUR92" s="52"/>
      <c r="AUS92" s="52"/>
      <c r="AUT92" s="52"/>
      <c r="AUU92" s="52"/>
      <c r="AUV92" s="52"/>
      <c r="AUW92" s="52"/>
      <c r="AUX92" s="52"/>
      <c r="AUY92" s="52"/>
      <c r="AUZ92" s="52"/>
      <c r="AVA92" s="52"/>
      <c r="AVB92" s="52"/>
      <c r="AVC92" s="52"/>
      <c r="AVD92" s="52"/>
      <c r="AVE92" s="52"/>
      <c r="AVF92" s="52"/>
      <c r="AVG92" s="52"/>
      <c r="AVH92" s="52"/>
      <c r="AVI92" s="52"/>
      <c r="AVJ92" s="52"/>
      <c r="AVK92" s="52"/>
      <c r="AVL92" s="52"/>
      <c r="AVM92" s="52"/>
      <c r="AVN92" s="52"/>
      <c r="AVO92" s="52"/>
      <c r="AVP92" s="52"/>
      <c r="AVQ92" s="52"/>
      <c r="AVR92" s="52"/>
      <c r="AVS92" s="52"/>
      <c r="AVT92" s="52"/>
      <c r="AVU92" s="52"/>
      <c r="AVV92" s="52"/>
      <c r="AVW92" s="52"/>
      <c r="AVX92" s="52"/>
      <c r="AVY92" s="52"/>
      <c r="AVZ92" s="52"/>
      <c r="AWA92" s="52"/>
      <c r="AWB92" s="52"/>
      <c r="AWC92" s="52"/>
      <c r="AWD92" s="52"/>
      <c r="AWE92" s="52"/>
      <c r="AWF92" s="52"/>
      <c r="AWG92" s="52"/>
      <c r="AWH92" s="52"/>
      <c r="AWI92" s="52"/>
      <c r="AWJ92" s="52"/>
      <c r="AWK92" s="52"/>
      <c r="AWL92" s="52"/>
      <c r="AWM92" s="52"/>
      <c r="AWN92" s="52"/>
      <c r="AWO92" s="52"/>
      <c r="AWP92" s="52"/>
      <c r="AWQ92" s="52"/>
      <c r="AWR92" s="52"/>
      <c r="AWS92" s="52"/>
      <c r="AWT92" s="52"/>
      <c r="AWU92" s="52"/>
      <c r="AWV92" s="52"/>
      <c r="AWW92" s="52"/>
      <c r="AWX92" s="52"/>
      <c r="AWY92" s="52"/>
      <c r="AWZ92" s="52"/>
      <c r="AXA92" s="52"/>
      <c r="AXB92" s="52"/>
      <c r="AXC92" s="52"/>
      <c r="AXD92" s="52"/>
      <c r="AXE92" s="52"/>
      <c r="AXF92" s="52"/>
      <c r="AXG92" s="52"/>
      <c r="AXH92" s="52"/>
      <c r="AXI92" s="52"/>
      <c r="AXJ92" s="52"/>
      <c r="AXK92" s="52"/>
      <c r="AXL92" s="52"/>
      <c r="AXM92" s="52"/>
      <c r="AXN92" s="52"/>
      <c r="AXO92" s="52"/>
      <c r="AXP92" s="52"/>
      <c r="AXQ92" s="52"/>
      <c r="AXR92" s="52"/>
      <c r="AXS92" s="52"/>
      <c r="AXT92" s="52"/>
      <c r="AXU92" s="52"/>
      <c r="AXV92" s="52"/>
      <c r="AXW92" s="52"/>
      <c r="AXX92" s="52"/>
      <c r="AXY92" s="52"/>
      <c r="AXZ92" s="52"/>
      <c r="AYA92" s="52"/>
      <c r="AYB92" s="52"/>
      <c r="AYC92" s="52"/>
      <c r="AYD92" s="52"/>
      <c r="AYE92" s="52"/>
      <c r="AYF92" s="52"/>
      <c r="AYG92" s="52"/>
      <c r="AYH92" s="52"/>
      <c r="AYI92" s="52"/>
      <c r="AYJ92" s="52"/>
      <c r="AYK92" s="52"/>
      <c r="AYL92" s="52"/>
      <c r="AYM92" s="52"/>
      <c r="AYN92" s="52"/>
      <c r="AYO92" s="52"/>
      <c r="AYP92" s="52"/>
      <c r="AYQ92" s="52"/>
      <c r="AYR92" s="52"/>
      <c r="AYS92" s="52"/>
      <c r="AYT92" s="52"/>
      <c r="AYU92" s="52"/>
      <c r="AYV92" s="52"/>
      <c r="AYW92" s="52"/>
      <c r="AYX92" s="52"/>
      <c r="AYY92" s="52"/>
      <c r="AYZ92" s="52"/>
      <c r="AZA92" s="52"/>
      <c r="AZB92" s="52"/>
      <c r="AZC92" s="52"/>
      <c r="AZD92" s="52"/>
      <c r="AZE92" s="52"/>
      <c r="AZF92" s="52"/>
      <c r="AZG92" s="52"/>
      <c r="AZH92" s="52"/>
      <c r="AZI92" s="52"/>
      <c r="AZJ92" s="52"/>
      <c r="AZK92" s="52"/>
      <c r="AZL92" s="52"/>
      <c r="AZM92" s="52"/>
      <c r="AZN92" s="52"/>
      <c r="AZO92" s="52"/>
      <c r="AZP92" s="52"/>
      <c r="AZQ92" s="52"/>
      <c r="AZR92" s="52"/>
      <c r="AZS92" s="52"/>
      <c r="AZT92" s="52"/>
      <c r="AZU92" s="52"/>
      <c r="AZV92" s="52"/>
      <c r="AZW92" s="52"/>
      <c r="AZX92" s="52"/>
      <c r="AZY92" s="52"/>
      <c r="AZZ92" s="52"/>
      <c r="BAA92" s="52"/>
      <c r="BAB92" s="52"/>
      <c r="BAC92" s="52"/>
      <c r="BAD92" s="52"/>
      <c r="BAE92" s="52"/>
      <c r="BAF92" s="52"/>
      <c r="BAG92" s="52"/>
      <c r="BAH92" s="52"/>
      <c r="BAI92" s="52"/>
      <c r="BAJ92" s="52"/>
      <c r="BAK92" s="52"/>
      <c r="BAL92" s="52"/>
      <c r="BAM92" s="52"/>
      <c r="BAN92" s="52"/>
      <c r="BAO92" s="52"/>
      <c r="BAP92" s="52"/>
      <c r="BAQ92" s="52"/>
      <c r="BAR92" s="52"/>
      <c r="BAS92" s="52"/>
      <c r="BAT92" s="52"/>
      <c r="BAU92" s="52"/>
      <c r="BAV92" s="52"/>
      <c r="BAW92" s="52"/>
      <c r="BAX92" s="52"/>
      <c r="BAY92" s="52"/>
      <c r="BAZ92" s="52"/>
      <c r="BBA92" s="52"/>
      <c r="BBB92" s="52"/>
      <c r="BBC92" s="52"/>
      <c r="BBD92" s="52"/>
      <c r="BBE92" s="52"/>
      <c r="BBF92" s="52"/>
      <c r="BBG92" s="52"/>
      <c r="BBH92" s="52"/>
      <c r="BBI92" s="52"/>
      <c r="BBJ92" s="52"/>
      <c r="BBK92" s="52"/>
      <c r="BBL92" s="52"/>
      <c r="BBM92" s="52"/>
      <c r="BBN92" s="52"/>
      <c r="BBO92" s="52"/>
      <c r="BBP92" s="52"/>
      <c r="BBQ92" s="52"/>
      <c r="BBR92" s="52"/>
      <c r="BBS92" s="52"/>
      <c r="BBT92" s="52"/>
      <c r="BBU92" s="52"/>
      <c r="BBV92" s="52"/>
      <c r="BBW92" s="52"/>
      <c r="BBX92" s="52"/>
      <c r="BBY92" s="52"/>
      <c r="BBZ92" s="52"/>
      <c r="BCA92" s="52"/>
      <c r="BCB92" s="52"/>
      <c r="BCC92" s="52"/>
      <c r="BCD92" s="52"/>
      <c r="BCE92" s="52"/>
      <c r="BCF92" s="52"/>
      <c r="BCG92" s="52"/>
      <c r="BCH92" s="52"/>
      <c r="BCI92" s="52"/>
      <c r="BCJ92" s="52"/>
      <c r="BCK92" s="52"/>
      <c r="BCL92" s="52"/>
      <c r="BCM92" s="52"/>
      <c r="BCN92" s="52"/>
      <c r="BCO92" s="52"/>
      <c r="BCP92" s="52"/>
      <c r="BCQ92" s="52"/>
      <c r="BCR92" s="52"/>
      <c r="BCS92" s="52"/>
      <c r="BCT92" s="52"/>
      <c r="BCU92" s="52"/>
      <c r="BCV92" s="52"/>
      <c r="BCW92" s="52"/>
      <c r="BCX92" s="52"/>
      <c r="BCY92" s="52"/>
      <c r="BCZ92" s="52"/>
      <c r="BDA92" s="52"/>
      <c r="BDB92" s="52"/>
      <c r="BDC92" s="52"/>
      <c r="BDD92" s="52"/>
      <c r="BDE92" s="52"/>
      <c r="BDF92" s="52"/>
      <c r="BDG92" s="52"/>
      <c r="BDH92" s="52"/>
      <c r="BDI92" s="52"/>
      <c r="BDJ92" s="52"/>
      <c r="BDK92" s="52"/>
      <c r="BDL92" s="52"/>
      <c r="BDM92" s="52"/>
      <c r="BDN92" s="52"/>
      <c r="BDO92" s="52"/>
      <c r="BDP92" s="52"/>
      <c r="BDQ92" s="52"/>
      <c r="BDR92" s="52"/>
      <c r="BDS92" s="52"/>
      <c r="BDT92" s="52"/>
      <c r="BDU92" s="52"/>
      <c r="BDV92" s="52"/>
      <c r="BDW92" s="52"/>
      <c r="BDX92" s="52"/>
      <c r="BDY92" s="52"/>
      <c r="BDZ92" s="52"/>
      <c r="BEA92" s="52"/>
      <c r="BEB92" s="52"/>
      <c r="BEC92" s="52"/>
      <c r="BED92" s="52"/>
      <c r="BEE92" s="52"/>
      <c r="BEF92" s="52"/>
      <c r="BEG92" s="52"/>
      <c r="BEH92" s="52"/>
      <c r="BEI92" s="52"/>
      <c r="BEJ92" s="52"/>
      <c r="BEK92" s="52"/>
      <c r="BEL92" s="52"/>
      <c r="BEM92" s="52"/>
      <c r="BEN92" s="52"/>
      <c r="BEO92" s="52"/>
      <c r="BEP92" s="52"/>
      <c r="BEQ92" s="52"/>
      <c r="BER92" s="52"/>
      <c r="BES92" s="52"/>
      <c r="BET92" s="52"/>
      <c r="BEU92" s="52"/>
      <c r="BEV92" s="52"/>
      <c r="BEW92" s="52"/>
      <c r="BEX92" s="52"/>
      <c r="BEY92" s="52"/>
      <c r="BEZ92" s="52"/>
      <c r="BFA92" s="52"/>
      <c r="BFB92" s="52"/>
      <c r="BFC92" s="52"/>
      <c r="BFD92" s="52"/>
      <c r="BFE92" s="52"/>
      <c r="BFF92" s="52"/>
      <c r="BFG92" s="52"/>
      <c r="BFH92" s="52"/>
      <c r="BFI92" s="52"/>
      <c r="BFJ92" s="52"/>
      <c r="BFK92" s="52"/>
      <c r="BFL92" s="52"/>
      <c r="BFM92" s="52"/>
      <c r="BFN92" s="52"/>
      <c r="BFO92" s="52"/>
      <c r="BFP92" s="52"/>
      <c r="BFQ92" s="52"/>
      <c r="BFR92" s="52"/>
      <c r="BFS92" s="52"/>
      <c r="BFT92" s="52"/>
      <c r="BFU92" s="52"/>
      <c r="BFV92" s="52"/>
      <c r="BFW92" s="52"/>
      <c r="BFX92" s="52"/>
      <c r="BFY92" s="52"/>
      <c r="BFZ92" s="52"/>
      <c r="BGA92" s="52"/>
      <c r="BGB92" s="52"/>
      <c r="BGC92" s="52"/>
      <c r="BGD92" s="52"/>
      <c r="BGE92" s="52"/>
      <c r="BGF92" s="52"/>
      <c r="BGG92" s="52"/>
      <c r="BGH92" s="52"/>
      <c r="BGI92" s="52"/>
      <c r="BGJ92" s="52"/>
      <c r="BGK92" s="52"/>
      <c r="BGL92" s="52"/>
      <c r="BGM92" s="52"/>
      <c r="BGN92" s="52"/>
      <c r="BGO92" s="52"/>
      <c r="BGP92" s="52"/>
      <c r="BGQ92" s="52"/>
      <c r="BGR92" s="52"/>
      <c r="BGS92" s="52"/>
      <c r="BGT92" s="52"/>
      <c r="BGU92" s="52"/>
      <c r="BGV92" s="52"/>
      <c r="BGW92" s="52"/>
      <c r="BGX92" s="52"/>
      <c r="BGY92" s="52"/>
      <c r="BGZ92" s="52"/>
      <c r="BHA92" s="52"/>
      <c r="BHB92" s="52"/>
      <c r="BHC92" s="52"/>
      <c r="BHD92" s="52"/>
      <c r="BHE92" s="52"/>
      <c r="BHF92" s="52"/>
      <c r="BHG92" s="52"/>
      <c r="BHH92" s="52"/>
      <c r="BHI92" s="52"/>
      <c r="BHJ92" s="52"/>
      <c r="BHK92" s="52"/>
      <c r="BHL92" s="52"/>
      <c r="BHM92" s="52"/>
      <c r="BHN92" s="52"/>
      <c r="BHO92" s="52"/>
      <c r="BHP92" s="52"/>
      <c r="BHQ92" s="52"/>
      <c r="BHR92" s="52"/>
      <c r="BHS92" s="52"/>
      <c r="BHT92" s="52"/>
      <c r="BHU92" s="52"/>
      <c r="BHV92" s="52"/>
      <c r="BHW92" s="52"/>
      <c r="BHX92" s="52"/>
      <c r="BHY92" s="52"/>
      <c r="BHZ92" s="52"/>
      <c r="BIA92" s="52"/>
      <c r="BIB92" s="52"/>
      <c r="BIC92" s="52"/>
      <c r="BID92" s="52"/>
      <c r="BIE92" s="52"/>
      <c r="BIF92" s="52"/>
      <c r="BIG92" s="52"/>
      <c r="BIH92" s="52"/>
      <c r="BII92" s="52"/>
      <c r="BIJ92" s="52"/>
      <c r="BIK92" s="52"/>
      <c r="BIL92" s="52"/>
      <c r="BIM92" s="52"/>
      <c r="BIN92" s="52"/>
      <c r="BIO92" s="52"/>
      <c r="BIP92" s="52"/>
      <c r="BIQ92" s="52"/>
      <c r="BIR92" s="52"/>
      <c r="BIS92" s="52"/>
      <c r="BIT92" s="52"/>
      <c r="BIU92" s="52"/>
      <c r="BIV92" s="52"/>
      <c r="BIW92" s="52"/>
      <c r="BIX92" s="52"/>
      <c r="BIY92" s="52"/>
      <c r="BIZ92" s="52"/>
      <c r="BJA92" s="52"/>
      <c r="BJB92" s="52"/>
      <c r="BJC92" s="52"/>
      <c r="BJD92" s="52"/>
      <c r="BJE92" s="52"/>
      <c r="BJF92" s="52"/>
      <c r="BJG92" s="52"/>
      <c r="BJH92" s="52"/>
      <c r="BJI92" s="52"/>
      <c r="BJJ92" s="52"/>
      <c r="BJK92" s="52"/>
      <c r="BJL92" s="52"/>
      <c r="BJM92" s="52"/>
      <c r="BJN92" s="52"/>
      <c r="BJO92" s="52"/>
      <c r="BJP92" s="52"/>
      <c r="BJQ92" s="52"/>
      <c r="BJR92" s="52"/>
      <c r="BJS92" s="52"/>
      <c r="BJT92" s="52"/>
      <c r="BJU92" s="52"/>
      <c r="BJV92" s="52"/>
      <c r="BJW92" s="52"/>
      <c r="BJX92" s="52"/>
      <c r="BJY92" s="52"/>
      <c r="BJZ92" s="52"/>
      <c r="BKA92" s="52"/>
      <c r="BKB92" s="52"/>
      <c r="BKC92" s="52"/>
      <c r="BKD92" s="52"/>
      <c r="BKE92" s="52"/>
      <c r="BKF92" s="52"/>
      <c r="BKG92" s="52"/>
      <c r="BKH92" s="52"/>
      <c r="BKI92" s="52"/>
      <c r="BKJ92" s="52"/>
      <c r="BKK92" s="52"/>
      <c r="BKL92" s="52"/>
      <c r="BKM92" s="52"/>
      <c r="BKN92" s="52"/>
      <c r="BKO92" s="52"/>
      <c r="BKP92" s="52"/>
      <c r="BKQ92" s="52"/>
      <c r="BKR92" s="52"/>
      <c r="BKS92" s="52"/>
      <c r="BKT92" s="52"/>
      <c r="BKU92" s="52"/>
      <c r="BKV92" s="52"/>
      <c r="BKW92" s="52"/>
      <c r="BKX92" s="52"/>
      <c r="BKY92" s="52"/>
      <c r="BKZ92" s="52"/>
      <c r="BLA92" s="52"/>
      <c r="BLB92" s="52"/>
      <c r="BLC92" s="52"/>
      <c r="BLD92" s="52"/>
      <c r="BLE92" s="52"/>
      <c r="BLF92" s="52"/>
      <c r="BLG92" s="52"/>
      <c r="BLH92" s="52"/>
      <c r="BLI92" s="52"/>
      <c r="BLJ92" s="52"/>
      <c r="BLK92" s="52"/>
      <c r="BLL92" s="52"/>
      <c r="BLM92" s="52"/>
      <c r="BLN92" s="52"/>
      <c r="BLO92" s="52"/>
      <c r="BLP92" s="52"/>
      <c r="BLQ92" s="52"/>
      <c r="BLR92" s="52"/>
      <c r="BLS92" s="52"/>
      <c r="BLT92" s="52"/>
      <c r="BLU92" s="52"/>
      <c r="BLV92" s="52"/>
      <c r="BLW92" s="52"/>
      <c r="BLX92" s="52"/>
      <c r="BLY92" s="52"/>
      <c r="BLZ92" s="52"/>
      <c r="BMA92" s="52"/>
      <c r="BMB92" s="52"/>
      <c r="BMC92" s="52"/>
      <c r="BMD92" s="52"/>
      <c r="BME92" s="52"/>
      <c r="BMF92" s="52"/>
      <c r="BMG92" s="52"/>
      <c r="BMH92" s="52"/>
      <c r="BMI92" s="52"/>
      <c r="BMJ92" s="52"/>
      <c r="BMK92" s="52"/>
      <c r="BML92" s="52"/>
      <c r="BMM92" s="52"/>
      <c r="BMN92" s="52"/>
      <c r="BMO92" s="52"/>
      <c r="BMP92" s="52"/>
      <c r="BMQ92" s="52"/>
      <c r="BMR92" s="52"/>
      <c r="BMS92" s="52"/>
      <c r="BMT92" s="52"/>
      <c r="BMU92" s="52"/>
      <c r="BMV92" s="52"/>
      <c r="BMW92" s="52"/>
      <c r="BMX92" s="52"/>
      <c r="BMY92" s="52"/>
      <c r="BMZ92" s="52"/>
      <c r="BNA92" s="52"/>
      <c r="BNB92" s="52"/>
      <c r="BNC92" s="52"/>
      <c r="BND92" s="52"/>
      <c r="BNE92" s="52"/>
      <c r="BNF92" s="52"/>
      <c r="BNG92" s="52"/>
      <c r="BNH92" s="52"/>
      <c r="BNI92" s="52"/>
      <c r="BNJ92" s="52"/>
      <c r="BNK92" s="52"/>
      <c r="BNL92" s="52"/>
      <c r="BNM92" s="52"/>
      <c r="BNN92" s="52"/>
      <c r="BNO92" s="52"/>
      <c r="BNP92" s="52"/>
      <c r="BNQ92" s="52"/>
      <c r="BNR92" s="52"/>
      <c r="BNS92" s="52"/>
      <c r="BNT92" s="52"/>
      <c r="BNU92" s="52"/>
      <c r="BNV92" s="52"/>
      <c r="BNW92" s="52"/>
      <c r="BNX92" s="52"/>
      <c r="BNY92" s="52"/>
      <c r="BNZ92" s="52"/>
      <c r="BOA92" s="52"/>
      <c r="BOB92" s="52"/>
      <c r="BOC92" s="52"/>
      <c r="BOD92" s="52"/>
      <c r="BOE92" s="52"/>
      <c r="BOF92" s="52"/>
      <c r="BOG92" s="52"/>
      <c r="BOH92" s="52"/>
      <c r="BOI92" s="52"/>
      <c r="BOJ92" s="52"/>
      <c r="BOK92" s="52"/>
      <c r="BOL92" s="52"/>
      <c r="BOM92" s="52"/>
      <c r="BON92" s="52"/>
      <c r="BOO92" s="52"/>
      <c r="BOP92" s="52"/>
      <c r="BOQ92" s="52"/>
    </row>
    <row r="93" spans="1:1759" s="25" customFormat="1" ht="44.45" customHeight="1" x14ac:dyDescent="0.2">
      <c r="A93" s="29"/>
      <c r="B93" s="29"/>
      <c r="C93" s="29"/>
      <c r="D93" s="6"/>
      <c r="E93" s="26" t="s">
        <v>79</v>
      </c>
      <c r="F93" s="12" t="s">
        <v>42</v>
      </c>
      <c r="G93" s="17">
        <v>167618</v>
      </c>
      <c r="H93" s="12">
        <v>161733</v>
      </c>
      <c r="I93" s="12"/>
      <c r="J93" s="12">
        <f t="shared" si="22"/>
        <v>161733</v>
      </c>
      <c r="K93" s="18">
        <v>100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  <c r="IW93" s="52"/>
      <c r="IX93" s="52"/>
      <c r="IY93" s="52"/>
      <c r="IZ93" s="52"/>
      <c r="JA93" s="52"/>
      <c r="JB93" s="52"/>
      <c r="JC93" s="52"/>
      <c r="JD93" s="52"/>
      <c r="JE93" s="52"/>
      <c r="JF93" s="52"/>
      <c r="JG93" s="52"/>
      <c r="JH93" s="52"/>
      <c r="JI93" s="52"/>
      <c r="JJ93" s="52"/>
      <c r="JK93" s="52"/>
      <c r="JL93" s="52"/>
      <c r="JM93" s="52"/>
      <c r="JN93" s="52"/>
      <c r="JO93" s="52"/>
      <c r="JP93" s="52"/>
      <c r="JQ93" s="52"/>
      <c r="JR93" s="52"/>
      <c r="JS93" s="52"/>
      <c r="JT93" s="52"/>
      <c r="JU93" s="52"/>
      <c r="JV93" s="52"/>
      <c r="JW93" s="52"/>
      <c r="JX93" s="52"/>
      <c r="JY93" s="52"/>
      <c r="JZ93" s="52"/>
      <c r="KA93" s="52"/>
      <c r="KB93" s="52"/>
      <c r="KC93" s="52"/>
      <c r="KD93" s="52"/>
      <c r="KE93" s="52"/>
      <c r="KF93" s="52"/>
      <c r="KG93" s="52"/>
      <c r="KH93" s="52"/>
      <c r="KI93" s="52"/>
      <c r="KJ93" s="52"/>
      <c r="KK93" s="52"/>
      <c r="KL93" s="52"/>
      <c r="KM93" s="52"/>
      <c r="KN93" s="52"/>
      <c r="KO93" s="52"/>
      <c r="KP93" s="52"/>
      <c r="KQ93" s="52"/>
      <c r="KR93" s="52"/>
      <c r="KS93" s="52"/>
      <c r="KT93" s="52"/>
      <c r="KU93" s="52"/>
      <c r="KV93" s="52"/>
      <c r="KW93" s="52"/>
      <c r="KX93" s="52"/>
      <c r="KY93" s="52"/>
      <c r="KZ93" s="52"/>
      <c r="LA93" s="52"/>
      <c r="LB93" s="52"/>
      <c r="LC93" s="52"/>
      <c r="LD93" s="52"/>
      <c r="LE93" s="52"/>
      <c r="LF93" s="52"/>
      <c r="LG93" s="52"/>
      <c r="LH93" s="52"/>
      <c r="LI93" s="52"/>
      <c r="LJ93" s="52"/>
      <c r="LK93" s="52"/>
      <c r="LL93" s="52"/>
      <c r="LM93" s="52"/>
      <c r="LN93" s="52"/>
      <c r="LO93" s="52"/>
      <c r="LP93" s="52"/>
      <c r="LQ93" s="52"/>
      <c r="LR93" s="52"/>
      <c r="LS93" s="52"/>
      <c r="LT93" s="52"/>
      <c r="LU93" s="52"/>
      <c r="LV93" s="52"/>
      <c r="LW93" s="52"/>
      <c r="LX93" s="52"/>
      <c r="LY93" s="52"/>
      <c r="LZ93" s="52"/>
      <c r="MA93" s="52"/>
      <c r="MB93" s="52"/>
      <c r="MC93" s="52"/>
      <c r="MD93" s="52"/>
      <c r="ME93" s="52"/>
      <c r="MF93" s="52"/>
      <c r="MG93" s="52"/>
      <c r="MH93" s="52"/>
      <c r="MI93" s="52"/>
      <c r="MJ93" s="52"/>
      <c r="MK93" s="52"/>
      <c r="ML93" s="52"/>
      <c r="MM93" s="52"/>
      <c r="MN93" s="52"/>
      <c r="MO93" s="52"/>
      <c r="MP93" s="52"/>
      <c r="MQ93" s="52"/>
      <c r="MR93" s="52"/>
      <c r="MS93" s="52"/>
      <c r="MT93" s="52"/>
      <c r="MU93" s="52"/>
      <c r="MV93" s="52"/>
      <c r="MW93" s="52"/>
      <c r="MX93" s="52"/>
      <c r="MY93" s="52"/>
      <c r="MZ93" s="52"/>
      <c r="NA93" s="52"/>
      <c r="NB93" s="52"/>
      <c r="NC93" s="52"/>
      <c r="ND93" s="52"/>
      <c r="NE93" s="52"/>
      <c r="NF93" s="52"/>
      <c r="NG93" s="52"/>
      <c r="NH93" s="52"/>
      <c r="NI93" s="52"/>
      <c r="NJ93" s="52"/>
      <c r="NK93" s="52"/>
      <c r="NL93" s="52"/>
      <c r="NM93" s="52"/>
      <c r="NN93" s="52"/>
      <c r="NO93" s="52"/>
      <c r="NP93" s="52"/>
      <c r="NQ93" s="52"/>
      <c r="NR93" s="52"/>
      <c r="NS93" s="52"/>
      <c r="NT93" s="52"/>
      <c r="NU93" s="52"/>
      <c r="NV93" s="52"/>
      <c r="NW93" s="52"/>
      <c r="NX93" s="52"/>
      <c r="NY93" s="52"/>
      <c r="NZ93" s="52"/>
      <c r="OA93" s="52"/>
      <c r="OB93" s="52"/>
      <c r="OC93" s="52"/>
      <c r="OD93" s="52"/>
      <c r="OE93" s="52"/>
      <c r="OF93" s="52"/>
      <c r="OG93" s="52"/>
      <c r="OH93" s="52"/>
      <c r="OI93" s="52"/>
      <c r="OJ93" s="52"/>
      <c r="OK93" s="52"/>
      <c r="OL93" s="52"/>
      <c r="OM93" s="52"/>
      <c r="ON93" s="52"/>
      <c r="OO93" s="52"/>
      <c r="OP93" s="52"/>
      <c r="OQ93" s="52"/>
      <c r="OR93" s="52"/>
      <c r="OS93" s="52"/>
      <c r="OT93" s="52"/>
      <c r="OU93" s="52"/>
      <c r="OV93" s="52"/>
      <c r="OW93" s="52"/>
      <c r="OX93" s="52"/>
      <c r="OY93" s="52"/>
      <c r="OZ93" s="52"/>
      <c r="PA93" s="52"/>
      <c r="PB93" s="52"/>
      <c r="PC93" s="52"/>
      <c r="PD93" s="52"/>
      <c r="PE93" s="52"/>
      <c r="PF93" s="52"/>
      <c r="PG93" s="52"/>
      <c r="PH93" s="52"/>
      <c r="PI93" s="52"/>
      <c r="PJ93" s="52"/>
      <c r="PK93" s="52"/>
      <c r="PL93" s="52"/>
      <c r="PM93" s="52"/>
      <c r="PN93" s="52"/>
      <c r="PO93" s="52"/>
      <c r="PP93" s="52"/>
      <c r="PQ93" s="52"/>
      <c r="PR93" s="52"/>
      <c r="PS93" s="52"/>
      <c r="PT93" s="52"/>
      <c r="PU93" s="52"/>
      <c r="PV93" s="52"/>
      <c r="PW93" s="52"/>
      <c r="PX93" s="52"/>
      <c r="PY93" s="52"/>
      <c r="PZ93" s="52"/>
      <c r="QA93" s="52"/>
      <c r="QB93" s="52"/>
      <c r="QC93" s="52"/>
      <c r="QD93" s="52"/>
      <c r="QE93" s="52"/>
      <c r="QF93" s="52"/>
      <c r="QG93" s="52"/>
      <c r="QH93" s="52"/>
      <c r="QI93" s="52"/>
      <c r="QJ93" s="52"/>
      <c r="QK93" s="52"/>
      <c r="QL93" s="52"/>
      <c r="QM93" s="52"/>
      <c r="QN93" s="52"/>
      <c r="QO93" s="52"/>
      <c r="QP93" s="52"/>
      <c r="QQ93" s="52"/>
      <c r="QR93" s="52"/>
      <c r="QS93" s="52"/>
      <c r="QT93" s="52"/>
      <c r="QU93" s="52"/>
      <c r="QV93" s="52"/>
      <c r="QW93" s="52"/>
      <c r="QX93" s="52"/>
      <c r="QY93" s="52"/>
      <c r="QZ93" s="52"/>
      <c r="RA93" s="52"/>
      <c r="RB93" s="52"/>
      <c r="RC93" s="52"/>
      <c r="RD93" s="52"/>
      <c r="RE93" s="52"/>
      <c r="RF93" s="52"/>
      <c r="RG93" s="52"/>
      <c r="RH93" s="52"/>
      <c r="RI93" s="52"/>
      <c r="RJ93" s="52"/>
      <c r="RK93" s="52"/>
      <c r="RL93" s="52"/>
      <c r="RM93" s="52"/>
      <c r="RN93" s="52"/>
      <c r="RO93" s="52"/>
      <c r="RP93" s="52"/>
      <c r="RQ93" s="52"/>
      <c r="RR93" s="52"/>
      <c r="RS93" s="52"/>
      <c r="RT93" s="52"/>
      <c r="RU93" s="52"/>
      <c r="RV93" s="52"/>
      <c r="RW93" s="52"/>
      <c r="RX93" s="52"/>
      <c r="RY93" s="52"/>
      <c r="RZ93" s="52"/>
      <c r="SA93" s="52"/>
      <c r="SB93" s="52"/>
      <c r="SC93" s="52"/>
      <c r="SD93" s="52"/>
      <c r="SE93" s="52"/>
      <c r="SF93" s="52"/>
      <c r="SG93" s="52"/>
      <c r="SH93" s="52"/>
      <c r="SI93" s="52"/>
      <c r="SJ93" s="52"/>
      <c r="SK93" s="52"/>
      <c r="SL93" s="52"/>
      <c r="SM93" s="52"/>
      <c r="SN93" s="52"/>
      <c r="SO93" s="52"/>
      <c r="SP93" s="52"/>
      <c r="SQ93" s="52"/>
      <c r="SR93" s="52"/>
      <c r="SS93" s="52"/>
      <c r="ST93" s="52"/>
      <c r="SU93" s="52"/>
      <c r="SV93" s="52"/>
      <c r="SW93" s="52"/>
      <c r="SX93" s="52"/>
      <c r="SY93" s="52"/>
      <c r="SZ93" s="52"/>
      <c r="TA93" s="52"/>
      <c r="TB93" s="52"/>
      <c r="TC93" s="52"/>
      <c r="TD93" s="52"/>
      <c r="TE93" s="52"/>
      <c r="TF93" s="52"/>
      <c r="TG93" s="52"/>
      <c r="TH93" s="52"/>
      <c r="TI93" s="52"/>
      <c r="TJ93" s="52"/>
      <c r="TK93" s="52"/>
      <c r="TL93" s="52"/>
      <c r="TM93" s="52"/>
      <c r="TN93" s="52"/>
      <c r="TO93" s="52"/>
      <c r="TP93" s="52"/>
      <c r="TQ93" s="52"/>
      <c r="TR93" s="52"/>
      <c r="TS93" s="52"/>
      <c r="TT93" s="52"/>
      <c r="TU93" s="52"/>
      <c r="TV93" s="52"/>
      <c r="TW93" s="52"/>
      <c r="TX93" s="52"/>
      <c r="TY93" s="52"/>
      <c r="TZ93" s="52"/>
      <c r="UA93" s="52"/>
      <c r="UB93" s="52"/>
      <c r="UC93" s="52"/>
      <c r="UD93" s="52"/>
      <c r="UE93" s="52"/>
      <c r="UF93" s="52"/>
      <c r="UG93" s="52"/>
      <c r="UH93" s="52"/>
      <c r="UI93" s="52"/>
      <c r="UJ93" s="52"/>
      <c r="UK93" s="52"/>
      <c r="UL93" s="52"/>
      <c r="UM93" s="52"/>
      <c r="UN93" s="52"/>
      <c r="UO93" s="52"/>
      <c r="UP93" s="52"/>
      <c r="UQ93" s="52"/>
      <c r="UR93" s="52"/>
      <c r="US93" s="52"/>
      <c r="UT93" s="52"/>
      <c r="UU93" s="52"/>
      <c r="UV93" s="52"/>
      <c r="UW93" s="52"/>
      <c r="UX93" s="52"/>
      <c r="UY93" s="52"/>
      <c r="UZ93" s="52"/>
      <c r="VA93" s="52"/>
      <c r="VB93" s="52"/>
      <c r="VC93" s="52"/>
      <c r="VD93" s="52"/>
      <c r="VE93" s="52"/>
      <c r="VF93" s="52"/>
      <c r="VG93" s="52"/>
      <c r="VH93" s="52"/>
      <c r="VI93" s="52"/>
      <c r="VJ93" s="52"/>
      <c r="VK93" s="52"/>
      <c r="VL93" s="52"/>
      <c r="VM93" s="52"/>
      <c r="VN93" s="52"/>
      <c r="VO93" s="52"/>
      <c r="VP93" s="52"/>
      <c r="VQ93" s="52"/>
      <c r="VR93" s="52"/>
      <c r="VS93" s="52"/>
      <c r="VT93" s="52"/>
      <c r="VU93" s="52"/>
      <c r="VV93" s="52"/>
      <c r="VW93" s="52"/>
      <c r="VX93" s="52"/>
      <c r="VY93" s="52"/>
      <c r="VZ93" s="52"/>
      <c r="WA93" s="52"/>
      <c r="WB93" s="52"/>
      <c r="WC93" s="52"/>
      <c r="WD93" s="52"/>
      <c r="WE93" s="52"/>
      <c r="WF93" s="52"/>
      <c r="WG93" s="52"/>
      <c r="WH93" s="52"/>
      <c r="WI93" s="52"/>
      <c r="WJ93" s="52"/>
      <c r="WK93" s="52"/>
      <c r="WL93" s="52"/>
      <c r="WM93" s="52"/>
      <c r="WN93" s="52"/>
      <c r="WO93" s="52"/>
      <c r="WP93" s="52"/>
      <c r="WQ93" s="52"/>
      <c r="WR93" s="52"/>
      <c r="WS93" s="52"/>
      <c r="WT93" s="52"/>
      <c r="WU93" s="52"/>
      <c r="WV93" s="52"/>
      <c r="WW93" s="52"/>
      <c r="WX93" s="52"/>
      <c r="WY93" s="52"/>
      <c r="WZ93" s="52"/>
      <c r="XA93" s="52"/>
      <c r="XB93" s="52"/>
      <c r="XC93" s="52"/>
      <c r="XD93" s="52"/>
      <c r="XE93" s="52"/>
      <c r="XF93" s="52"/>
      <c r="XG93" s="52"/>
      <c r="XH93" s="52"/>
      <c r="XI93" s="52"/>
      <c r="XJ93" s="52"/>
      <c r="XK93" s="52"/>
      <c r="XL93" s="52"/>
      <c r="XM93" s="52"/>
      <c r="XN93" s="52"/>
      <c r="XO93" s="52"/>
      <c r="XP93" s="52"/>
      <c r="XQ93" s="52"/>
      <c r="XR93" s="52"/>
      <c r="XS93" s="52"/>
      <c r="XT93" s="52"/>
      <c r="XU93" s="52"/>
      <c r="XV93" s="52"/>
      <c r="XW93" s="52"/>
      <c r="XX93" s="52"/>
      <c r="XY93" s="52"/>
      <c r="XZ93" s="52"/>
      <c r="YA93" s="52"/>
      <c r="YB93" s="52"/>
      <c r="YC93" s="52"/>
      <c r="YD93" s="52"/>
      <c r="YE93" s="52"/>
      <c r="YF93" s="52"/>
      <c r="YG93" s="52"/>
      <c r="YH93" s="52"/>
      <c r="YI93" s="52"/>
      <c r="YJ93" s="52"/>
      <c r="YK93" s="52"/>
      <c r="YL93" s="52"/>
      <c r="YM93" s="52"/>
      <c r="YN93" s="52"/>
      <c r="YO93" s="52"/>
      <c r="YP93" s="52"/>
      <c r="YQ93" s="52"/>
      <c r="YR93" s="52"/>
      <c r="YS93" s="52"/>
      <c r="YT93" s="52"/>
      <c r="YU93" s="52"/>
      <c r="YV93" s="52"/>
      <c r="YW93" s="52"/>
      <c r="YX93" s="52"/>
      <c r="YY93" s="52"/>
      <c r="YZ93" s="52"/>
      <c r="ZA93" s="52"/>
      <c r="ZB93" s="52"/>
      <c r="ZC93" s="52"/>
      <c r="ZD93" s="52"/>
      <c r="ZE93" s="52"/>
      <c r="ZF93" s="52"/>
      <c r="ZG93" s="52"/>
      <c r="ZH93" s="52"/>
      <c r="ZI93" s="52"/>
      <c r="ZJ93" s="52"/>
      <c r="ZK93" s="52"/>
      <c r="ZL93" s="52"/>
      <c r="ZM93" s="52"/>
      <c r="ZN93" s="52"/>
      <c r="ZO93" s="52"/>
      <c r="ZP93" s="52"/>
      <c r="ZQ93" s="52"/>
      <c r="ZR93" s="52"/>
      <c r="ZS93" s="52"/>
      <c r="ZT93" s="52"/>
      <c r="ZU93" s="52"/>
      <c r="ZV93" s="52"/>
      <c r="ZW93" s="52"/>
      <c r="ZX93" s="52"/>
      <c r="ZY93" s="52"/>
      <c r="ZZ93" s="52"/>
      <c r="AAA93" s="52"/>
      <c r="AAB93" s="52"/>
      <c r="AAC93" s="52"/>
      <c r="AAD93" s="52"/>
      <c r="AAE93" s="52"/>
      <c r="AAF93" s="52"/>
      <c r="AAG93" s="52"/>
      <c r="AAH93" s="52"/>
      <c r="AAI93" s="52"/>
      <c r="AAJ93" s="52"/>
      <c r="AAK93" s="52"/>
      <c r="AAL93" s="52"/>
      <c r="AAM93" s="52"/>
      <c r="AAN93" s="52"/>
      <c r="AAO93" s="52"/>
      <c r="AAP93" s="52"/>
      <c r="AAQ93" s="52"/>
      <c r="AAR93" s="52"/>
      <c r="AAS93" s="52"/>
      <c r="AAT93" s="52"/>
      <c r="AAU93" s="52"/>
      <c r="AAV93" s="52"/>
      <c r="AAW93" s="52"/>
      <c r="AAX93" s="52"/>
      <c r="AAY93" s="52"/>
      <c r="AAZ93" s="52"/>
      <c r="ABA93" s="52"/>
      <c r="ABB93" s="52"/>
      <c r="ABC93" s="52"/>
      <c r="ABD93" s="52"/>
      <c r="ABE93" s="52"/>
      <c r="ABF93" s="52"/>
      <c r="ABG93" s="52"/>
      <c r="ABH93" s="52"/>
      <c r="ABI93" s="52"/>
      <c r="ABJ93" s="52"/>
      <c r="ABK93" s="52"/>
      <c r="ABL93" s="52"/>
      <c r="ABM93" s="52"/>
      <c r="ABN93" s="52"/>
      <c r="ABO93" s="52"/>
      <c r="ABP93" s="52"/>
      <c r="ABQ93" s="52"/>
      <c r="ABR93" s="52"/>
      <c r="ABS93" s="52"/>
      <c r="ABT93" s="52"/>
      <c r="ABU93" s="52"/>
      <c r="ABV93" s="52"/>
      <c r="ABW93" s="52"/>
      <c r="ABX93" s="52"/>
      <c r="ABY93" s="52"/>
      <c r="ABZ93" s="52"/>
      <c r="ACA93" s="52"/>
      <c r="ACB93" s="52"/>
      <c r="ACC93" s="52"/>
      <c r="ACD93" s="52"/>
      <c r="ACE93" s="52"/>
      <c r="ACF93" s="52"/>
      <c r="ACG93" s="52"/>
      <c r="ACH93" s="52"/>
      <c r="ACI93" s="52"/>
      <c r="ACJ93" s="52"/>
      <c r="ACK93" s="52"/>
      <c r="ACL93" s="52"/>
      <c r="ACM93" s="52"/>
      <c r="ACN93" s="52"/>
      <c r="ACO93" s="52"/>
      <c r="ACP93" s="52"/>
      <c r="ACQ93" s="52"/>
      <c r="ACR93" s="52"/>
      <c r="ACS93" s="52"/>
      <c r="ACT93" s="52"/>
      <c r="ACU93" s="52"/>
      <c r="ACV93" s="52"/>
      <c r="ACW93" s="52"/>
      <c r="ACX93" s="52"/>
      <c r="ACY93" s="52"/>
      <c r="ACZ93" s="52"/>
      <c r="ADA93" s="52"/>
      <c r="ADB93" s="52"/>
      <c r="ADC93" s="52"/>
      <c r="ADD93" s="52"/>
      <c r="ADE93" s="52"/>
      <c r="ADF93" s="52"/>
      <c r="ADG93" s="52"/>
      <c r="ADH93" s="52"/>
      <c r="ADI93" s="52"/>
      <c r="ADJ93" s="52"/>
      <c r="ADK93" s="52"/>
      <c r="ADL93" s="52"/>
      <c r="ADM93" s="52"/>
      <c r="ADN93" s="52"/>
      <c r="ADO93" s="52"/>
      <c r="ADP93" s="52"/>
      <c r="ADQ93" s="52"/>
      <c r="ADR93" s="52"/>
      <c r="ADS93" s="52"/>
      <c r="ADT93" s="52"/>
      <c r="ADU93" s="52"/>
      <c r="ADV93" s="52"/>
      <c r="ADW93" s="52"/>
      <c r="ADX93" s="52"/>
      <c r="ADY93" s="52"/>
      <c r="ADZ93" s="52"/>
      <c r="AEA93" s="52"/>
      <c r="AEB93" s="52"/>
      <c r="AEC93" s="52"/>
      <c r="AED93" s="52"/>
      <c r="AEE93" s="52"/>
      <c r="AEF93" s="52"/>
      <c r="AEG93" s="52"/>
      <c r="AEH93" s="52"/>
      <c r="AEI93" s="52"/>
      <c r="AEJ93" s="52"/>
      <c r="AEK93" s="52"/>
      <c r="AEL93" s="52"/>
      <c r="AEM93" s="52"/>
      <c r="AEN93" s="52"/>
      <c r="AEO93" s="52"/>
      <c r="AEP93" s="52"/>
      <c r="AEQ93" s="52"/>
      <c r="AER93" s="52"/>
      <c r="AES93" s="52"/>
      <c r="AET93" s="52"/>
      <c r="AEU93" s="52"/>
      <c r="AEV93" s="52"/>
      <c r="AEW93" s="52"/>
      <c r="AEX93" s="52"/>
      <c r="AEY93" s="52"/>
      <c r="AEZ93" s="52"/>
      <c r="AFA93" s="52"/>
      <c r="AFB93" s="52"/>
      <c r="AFC93" s="52"/>
      <c r="AFD93" s="52"/>
      <c r="AFE93" s="52"/>
      <c r="AFF93" s="52"/>
      <c r="AFG93" s="52"/>
      <c r="AFH93" s="52"/>
      <c r="AFI93" s="52"/>
      <c r="AFJ93" s="52"/>
      <c r="AFK93" s="52"/>
      <c r="AFL93" s="52"/>
      <c r="AFM93" s="52"/>
      <c r="AFN93" s="52"/>
      <c r="AFO93" s="52"/>
      <c r="AFP93" s="52"/>
      <c r="AFQ93" s="52"/>
      <c r="AFR93" s="52"/>
      <c r="AFS93" s="52"/>
      <c r="AFT93" s="52"/>
      <c r="AFU93" s="52"/>
      <c r="AFV93" s="52"/>
      <c r="AFW93" s="52"/>
      <c r="AFX93" s="52"/>
      <c r="AFY93" s="52"/>
      <c r="AFZ93" s="52"/>
      <c r="AGA93" s="52"/>
      <c r="AGB93" s="52"/>
      <c r="AGC93" s="52"/>
      <c r="AGD93" s="52"/>
      <c r="AGE93" s="52"/>
      <c r="AGF93" s="52"/>
      <c r="AGG93" s="52"/>
      <c r="AGH93" s="52"/>
      <c r="AGI93" s="52"/>
      <c r="AGJ93" s="52"/>
      <c r="AGK93" s="52"/>
      <c r="AGL93" s="52"/>
      <c r="AGM93" s="52"/>
      <c r="AGN93" s="52"/>
      <c r="AGO93" s="52"/>
      <c r="AGP93" s="52"/>
      <c r="AGQ93" s="52"/>
      <c r="AGR93" s="52"/>
      <c r="AGS93" s="52"/>
      <c r="AGT93" s="52"/>
      <c r="AGU93" s="52"/>
      <c r="AGV93" s="52"/>
      <c r="AGW93" s="52"/>
      <c r="AGX93" s="52"/>
      <c r="AGY93" s="52"/>
      <c r="AGZ93" s="52"/>
      <c r="AHA93" s="52"/>
      <c r="AHB93" s="52"/>
      <c r="AHC93" s="52"/>
      <c r="AHD93" s="52"/>
      <c r="AHE93" s="52"/>
      <c r="AHF93" s="52"/>
      <c r="AHG93" s="52"/>
      <c r="AHH93" s="52"/>
      <c r="AHI93" s="52"/>
      <c r="AHJ93" s="52"/>
      <c r="AHK93" s="52"/>
      <c r="AHL93" s="52"/>
      <c r="AHM93" s="52"/>
      <c r="AHN93" s="52"/>
      <c r="AHO93" s="52"/>
      <c r="AHP93" s="52"/>
      <c r="AHQ93" s="52"/>
      <c r="AHR93" s="52"/>
      <c r="AHS93" s="52"/>
      <c r="AHT93" s="52"/>
      <c r="AHU93" s="52"/>
      <c r="AHV93" s="52"/>
      <c r="AHW93" s="52"/>
      <c r="AHX93" s="52"/>
      <c r="AHY93" s="52"/>
      <c r="AHZ93" s="52"/>
      <c r="AIA93" s="52"/>
      <c r="AIB93" s="52"/>
      <c r="AIC93" s="52"/>
      <c r="AID93" s="52"/>
      <c r="AIE93" s="52"/>
      <c r="AIF93" s="52"/>
      <c r="AIG93" s="52"/>
      <c r="AIH93" s="52"/>
      <c r="AII93" s="52"/>
      <c r="AIJ93" s="52"/>
      <c r="AIK93" s="52"/>
      <c r="AIL93" s="52"/>
      <c r="AIM93" s="52"/>
      <c r="AIN93" s="52"/>
      <c r="AIO93" s="52"/>
      <c r="AIP93" s="52"/>
      <c r="AIQ93" s="52"/>
      <c r="AIR93" s="52"/>
      <c r="AIS93" s="52"/>
      <c r="AIT93" s="52"/>
      <c r="AIU93" s="52"/>
      <c r="AIV93" s="52"/>
      <c r="AIW93" s="52"/>
      <c r="AIX93" s="52"/>
      <c r="AIY93" s="52"/>
      <c r="AIZ93" s="52"/>
      <c r="AJA93" s="52"/>
      <c r="AJB93" s="52"/>
      <c r="AJC93" s="52"/>
      <c r="AJD93" s="52"/>
      <c r="AJE93" s="52"/>
      <c r="AJF93" s="52"/>
      <c r="AJG93" s="52"/>
      <c r="AJH93" s="52"/>
      <c r="AJI93" s="52"/>
      <c r="AJJ93" s="52"/>
      <c r="AJK93" s="52"/>
      <c r="AJL93" s="52"/>
      <c r="AJM93" s="52"/>
      <c r="AJN93" s="52"/>
      <c r="AJO93" s="52"/>
      <c r="AJP93" s="52"/>
      <c r="AJQ93" s="52"/>
      <c r="AJR93" s="52"/>
      <c r="AJS93" s="52"/>
      <c r="AJT93" s="52"/>
      <c r="AJU93" s="52"/>
      <c r="AJV93" s="52"/>
      <c r="AJW93" s="52"/>
      <c r="AJX93" s="52"/>
      <c r="AJY93" s="52"/>
      <c r="AJZ93" s="52"/>
      <c r="AKA93" s="52"/>
      <c r="AKB93" s="52"/>
      <c r="AKC93" s="52"/>
      <c r="AKD93" s="52"/>
      <c r="AKE93" s="52"/>
      <c r="AKF93" s="52"/>
      <c r="AKG93" s="52"/>
      <c r="AKH93" s="52"/>
      <c r="AKI93" s="52"/>
      <c r="AKJ93" s="52"/>
      <c r="AKK93" s="52"/>
      <c r="AKL93" s="52"/>
      <c r="AKM93" s="52"/>
      <c r="AKN93" s="52"/>
      <c r="AKO93" s="52"/>
      <c r="AKP93" s="52"/>
      <c r="AKQ93" s="52"/>
      <c r="AKR93" s="52"/>
      <c r="AKS93" s="52"/>
      <c r="AKT93" s="52"/>
      <c r="AKU93" s="52"/>
      <c r="AKV93" s="52"/>
      <c r="AKW93" s="52"/>
      <c r="AKX93" s="52"/>
      <c r="AKY93" s="52"/>
      <c r="AKZ93" s="52"/>
      <c r="ALA93" s="52"/>
      <c r="ALB93" s="52"/>
      <c r="ALC93" s="52"/>
      <c r="ALD93" s="52"/>
      <c r="ALE93" s="52"/>
      <c r="ALF93" s="52"/>
      <c r="ALG93" s="52"/>
      <c r="ALH93" s="52"/>
      <c r="ALI93" s="52"/>
      <c r="ALJ93" s="52"/>
      <c r="ALK93" s="52"/>
      <c r="ALL93" s="52"/>
      <c r="ALM93" s="52"/>
      <c r="ALN93" s="52"/>
      <c r="ALO93" s="52"/>
      <c r="ALP93" s="52"/>
      <c r="ALQ93" s="52"/>
      <c r="ALR93" s="52"/>
      <c r="ALS93" s="52"/>
      <c r="ALT93" s="52"/>
      <c r="ALU93" s="52"/>
      <c r="ALV93" s="52"/>
      <c r="ALW93" s="52"/>
      <c r="ALX93" s="52"/>
      <c r="ALY93" s="52"/>
      <c r="ALZ93" s="52"/>
      <c r="AMA93" s="52"/>
      <c r="AMB93" s="52"/>
      <c r="AMC93" s="52"/>
      <c r="AMD93" s="52"/>
      <c r="AME93" s="52"/>
      <c r="AMF93" s="52"/>
      <c r="AMG93" s="52"/>
      <c r="AMH93" s="52"/>
      <c r="AMI93" s="52"/>
      <c r="AMJ93" s="52"/>
      <c r="AMK93" s="52"/>
      <c r="AML93" s="52"/>
      <c r="AMM93" s="52"/>
      <c r="AMN93" s="52"/>
      <c r="AMO93" s="52"/>
      <c r="AMP93" s="52"/>
      <c r="AMQ93" s="52"/>
      <c r="AMR93" s="52"/>
      <c r="AMS93" s="52"/>
      <c r="AMT93" s="52"/>
      <c r="AMU93" s="52"/>
      <c r="AMV93" s="52"/>
      <c r="AMW93" s="52"/>
      <c r="AMX93" s="52"/>
      <c r="AMY93" s="52"/>
      <c r="AMZ93" s="52"/>
      <c r="ANA93" s="52"/>
      <c r="ANB93" s="52"/>
      <c r="ANC93" s="52"/>
      <c r="AND93" s="52"/>
      <c r="ANE93" s="52"/>
      <c r="ANF93" s="52"/>
      <c r="ANG93" s="52"/>
      <c r="ANH93" s="52"/>
      <c r="ANI93" s="52"/>
      <c r="ANJ93" s="52"/>
      <c r="ANK93" s="52"/>
      <c r="ANL93" s="52"/>
      <c r="ANM93" s="52"/>
      <c r="ANN93" s="52"/>
      <c r="ANO93" s="52"/>
      <c r="ANP93" s="52"/>
      <c r="ANQ93" s="52"/>
      <c r="ANR93" s="52"/>
      <c r="ANS93" s="52"/>
      <c r="ANT93" s="52"/>
      <c r="ANU93" s="52"/>
      <c r="ANV93" s="52"/>
      <c r="ANW93" s="52"/>
      <c r="ANX93" s="52"/>
      <c r="ANY93" s="52"/>
      <c r="ANZ93" s="52"/>
      <c r="AOA93" s="52"/>
      <c r="AOB93" s="52"/>
      <c r="AOC93" s="52"/>
      <c r="AOD93" s="52"/>
      <c r="AOE93" s="52"/>
      <c r="AOF93" s="52"/>
      <c r="AOG93" s="52"/>
      <c r="AOH93" s="52"/>
      <c r="AOI93" s="52"/>
      <c r="AOJ93" s="52"/>
      <c r="AOK93" s="52"/>
      <c r="AOL93" s="52"/>
      <c r="AOM93" s="52"/>
      <c r="AON93" s="52"/>
      <c r="AOO93" s="52"/>
      <c r="AOP93" s="52"/>
      <c r="AOQ93" s="52"/>
      <c r="AOR93" s="52"/>
      <c r="AOS93" s="52"/>
      <c r="AOT93" s="52"/>
      <c r="AOU93" s="52"/>
      <c r="AOV93" s="52"/>
      <c r="AOW93" s="52"/>
      <c r="AOX93" s="52"/>
      <c r="AOY93" s="52"/>
      <c r="AOZ93" s="52"/>
      <c r="APA93" s="52"/>
      <c r="APB93" s="52"/>
      <c r="APC93" s="52"/>
      <c r="APD93" s="52"/>
      <c r="APE93" s="52"/>
      <c r="APF93" s="52"/>
      <c r="APG93" s="52"/>
      <c r="APH93" s="52"/>
      <c r="API93" s="52"/>
      <c r="APJ93" s="52"/>
      <c r="APK93" s="52"/>
      <c r="APL93" s="52"/>
      <c r="APM93" s="52"/>
      <c r="APN93" s="52"/>
      <c r="APO93" s="52"/>
      <c r="APP93" s="52"/>
      <c r="APQ93" s="52"/>
      <c r="APR93" s="52"/>
      <c r="APS93" s="52"/>
      <c r="APT93" s="52"/>
      <c r="APU93" s="52"/>
      <c r="APV93" s="52"/>
      <c r="APW93" s="52"/>
      <c r="APX93" s="52"/>
      <c r="APY93" s="52"/>
      <c r="APZ93" s="52"/>
      <c r="AQA93" s="52"/>
      <c r="AQB93" s="52"/>
      <c r="AQC93" s="52"/>
      <c r="AQD93" s="52"/>
      <c r="AQE93" s="52"/>
      <c r="AQF93" s="52"/>
      <c r="AQG93" s="52"/>
      <c r="AQH93" s="52"/>
      <c r="AQI93" s="52"/>
      <c r="AQJ93" s="52"/>
      <c r="AQK93" s="52"/>
      <c r="AQL93" s="52"/>
      <c r="AQM93" s="52"/>
      <c r="AQN93" s="52"/>
      <c r="AQO93" s="52"/>
      <c r="AQP93" s="52"/>
      <c r="AQQ93" s="52"/>
      <c r="AQR93" s="52"/>
      <c r="AQS93" s="52"/>
      <c r="AQT93" s="52"/>
      <c r="AQU93" s="52"/>
      <c r="AQV93" s="52"/>
      <c r="AQW93" s="52"/>
      <c r="AQX93" s="52"/>
      <c r="AQY93" s="52"/>
      <c r="AQZ93" s="52"/>
      <c r="ARA93" s="52"/>
      <c r="ARB93" s="52"/>
      <c r="ARC93" s="52"/>
      <c r="ARD93" s="52"/>
      <c r="ARE93" s="52"/>
      <c r="ARF93" s="52"/>
      <c r="ARG93" s="52"/>
      <c r="ARH93" s="52"/>
      <c r="ARI93" s="52"/>
      <c r="ARJ93" s="52"/>
      <c r="ARK93" s="52"/>
      <c r="ARL93" s="52"/>
      <c r="ARM93" s="52"/>
      <c r="ARN93" s="52"/>
      <c r="ARO93" s="52"/>
      <c r="ARP93" s="52"/>
      <c r="ARQ93" s="52"/>
      <c r="ARR93" s="52"/>
      <c r="ARS93" s="52"/>
      <c r="ART93" s="52"/>
      <c r="ARU93" s="52"/>
      <c r="ARV93" s="52"/>
      <c r="ARW93" s="52"/>
      <c r="ARX93" s="52"/>
      <c r="ARY93" s="52"/>
      <c r="ARZ93" s="52"/>
      <c r="ASA93" s="52"/>
      <c r="ASB93" s="52"/>
      <c r="ASC93" s="52"/>
      <c r="ASD93" s="52"/>
      <c r="ASE93" s="52"/>
      <c r="ASF93" s="52"/>
      <c r="ASG93" s="52"/>
      <c r="ASH93" s="52"/>
      <c r="ASI93" s="52"/>
      <c r="ASJ93" s="52"/>
      <c r="ASK93" s="52"/>
      <c r="ASL93" s="52"/>
      <c r="ASM93" s="52"/>
      <c r="ASN93" s="52"/>
      <c r="ASO93" s="52"/>
      <c r="ASP93" s="52"/>
      <c r="ASQ93" s="52"/>
      <c r="ASR93" s="52"/>
      <c r="ASS93" s="52"/>
      <c r="AST93" s="52"/>
      <c r="ASU93" s="52"/>
      <c r="ASV93" s="52"/>
      <c r="ASW93" s="52"/>
      <c r="ASX93" s="52"/>
      <c r="ASY93" s="52"/>
      <c r="ASZ93" s="52"/>
      <c r="ATA93" s="52"/>
      <c r="ATB93" s="52"/>
      <c r="ATC93" s="52"/>
      <c r="ATD93" s="52"/>
      <c r="ATE93" s="52"/>
      <c r="ATF93" s="52"/>
      <c r="ATG93" s="52"/>
      <c r="ATH93" s="52"/>
      <c r="ATI93" s="52"/>
      <c r="ATJ93" s="52"/>
      <c r="ATK93" s="52"/>
      <c r="ATL93" s="52"/>
      <c r="ATM93" s="52"/>
      <c r="ATN93" s="52"/>
      <c r="ATO93" s="52"/>
      <c r="ATP93" s="52"/>
      <c r="ATQ93" s="52"/>
      <c r="ATR93" s="52"/>
      <c r="ATS93" s="52"/>
      <c r="ATT93" s="52"/>
      <c r="ATU93" s="52"/>
      <c r="ATV93" s="52"/>
      <c r="ATW93" s="52"/>
      <c r="ATX93" s="52"/>
      <c r="ATY93" s="52"/>
      <c r="ATZ93" s="52"/>
      <c r="AUA93" s="52"/>
      <c r="AUB93" s="52"/>
      <c r="AUC93" s="52"/>
      <c r="AUD93" s="52"/>
      <c r="AUE93" s="52"/>
      <c r="AUF93" s="52"/>
      <c r="AUG93" s="52"/>
      <c r="AUH93" s="52"/>
      <c r="AUI93" s="52"/>
      <c r="AUJ93" s="52"/>
      <c r="AUK93" s="52"/>
      <c r="AUL93" s="52"/>
      <c r="AUM93" s="52"/>
      <c r="AUN93" s="52"/>
      <c r="AUO93" s="52"/>
      <c r="AUP93" s="52"/>
      <c r="AUQ93" s="52"/>
      <c r="AUR93" s="52"/>
      <c r="AUS93" s="52"/>
      <c r="AUT93" s="52"/>
      <c r="AUU93" s="52"/>
      <c r="AUV93" s="52"/>
      <c r="AUW93" s="52"/>
      <c r="AUX93" s="52"/>
      <c r="AUY93" s="52"/>
      <c r="AUZ93" s="52"/>
      <c r="AVA93" s="52"/>
      <c r="AVB93" s="52"/>
      <c r="AVC93" s="52"/>
      <c r="AVD93" s="52"/>
      <c r="AVE93" s="52"/>
      <c r="AVF93" s="52"/>
      <c r="AVG93" s="52"/>
      <c r="AVH93" s="52"/>
      <c r="AVI93" s="52"/>
      <c r="AVJ93" s="52"/>
      <c r="AVK93" s="52"/>
      <c r="AVL93" s="52"/>
      <c r="AVM93" s="52"/>
      <c r="AVN93" s="52"/>
      <c r="AVO93" s="52"/>
      <c r="AVP93" s="52"/>
      <c r="AVQ93" s="52"/>
      <c r="AVR93" s="52"/>
      <c r="AVS93" s="52"/>
      <c r="AVT93" s="52"/>
      <c r="AVU93" s="52"/>
      <c r="AVV93" s="52"/>
      <c r="AVW93" s="52"/>
      <c r="AVX93" s="52"/>
      <c r="AVY93" s="52"/>
      <c r="AVZ93" s="52"/>
      <c r="AWA93" s="52"/>
      <c r="AWB93" s="52"/>
      <c r="AWC93" s="52"/>
      <c r="AWD93" s="52"/>
      <c r="AWE93" s="52"/>
      <c r="AWF93" s="52"/>
      <c r="AWG93" s="52"/>
      <c r="AWH93" s="52"/>
      <c r="AWI93" s="52"/>
      <c r="AWJ93" s="52"/>
      <c r="AWK93" s="52"/>
      <c r="AWL93" s="52"/>
      <c r="AWM93" s="52"/>
      <c r="AWN93" s="52"/>
      <c r="AWO93" s="52"/>
      <c r="AWP93" s="52"/>
      <c r="AWQ93" s="52"/>
      <c r="AWR93" s="52"/>
      <c r="AWS93" s="52"/>
      <c r="AWT93" s="52"/>
      <c r="AWU93" s="52"/>
      <c r="AWV93" s="52"/>
      <c r="AWW93" s="52"/>
      <c r="AWX93" s="52"/>
      <c r="AWY93" s="52"/>
      <c r="AWZ93" s="52"/>
      <c r="AXA93" s="52"/>
      <c r="AXB93" s="52"/>
      <c r="AXC93" s="52"/>
      <c r="AXD93" s="52"/>
      <c r="AXE93" s="52"/>
      <c r="AXF93" s="52"/>
      <c r="AXG93" s="52"/>
      <c r="AXH93" s="52"/>
      <c r="AXI93" s="52"/>
      <c r="AXJ93" s="52"/>
      <c r="AXK93" s="52"/>
      <c r="AXL93" s="52"/>
      <c r="AXM93" s="52"/>
      <c r="AXN93" s="52"/>
      <c r="AXO93" s="52"/>
      <c r="AXP93" s="52"/>
      <c r="AXQ93" s="52"/>
      <c r="AXR93" s="52"/>
      <c r="AXS93" s="52"/>
      <c r="AXT93" s="52"/>
      <c r="AXU93" s="52"/>
      <c r="AXV93" s="52"/>
      <c r="AXW93" s="52"/>
      <c r="AXX93" s="52"/>
      <c r="AXY93" s="52"/>
      <c r="AXZ93" s="52"/>
      <c r="AYA93" s="52"/>
      <c r="AYB93" s="52"/>
      <c r="AYC93" s="52"/>
      <c r="AYD93" s="52"/>
      <c r="AYE93" s="52"/>
      <c r="AYF93" s="52"/>
      <c r="AYG93" s="52"/>
      <c r="AYH93" s="52"/>
      <c r="AYI93" s="52"/>
      <c r="AYJ93" s="52"/>
      <c r="AYK93" s="52"/>
      <c r="AYL93" s="52"/>
      <c r="AYM93" s="52"/>
      <c r="AYN93" s="52"/>
      <c r="AYO93" s="52"/>
      <c r="AYP93" s="52"/>
      <c r="AYQ93" s="52"/>
      <c r="AYR93" s="52"/>
      <c r="AYS93" s="52"/>
      <c r="AYT93" s="52"/>
      <c r="AYU93" s="52"/>
      <c r="AYV93" s="52"/>
      <c r="AYW93" s="52"/>
      <c r="AYX93" s="52"/>
      <c r="AYY93" s="52"/>
      <c r="AYZ93" s="52"/>
      <c r="AZA93" s="52"/>
      <c r="AZB93" s="52"/>
      <c r="AZC93" s="52"/>
      <c r="AZD93" s="52"/>
      <c r="AZE93" s="52"/>
      <c r="AZF93" s="52"/>
      <c r="AZG93" s="52"/>
      <c r="AZH93" s="52"/>
      <c r="AZI93" s="52"/>
      <c r="AZJ93" s="52"/>
      <c r="AZK93" s="52"/>
      <c r="AZL93" s="52"/>
      <c r="AZM93" s="52"/>
      <c r="AZN93" s="52"/>
      <c r="AZO93" s="52"/>
      <c r="AZP93" s="52"/>
      <c r="AZQ93" s="52"/>
      <c r="AZR93" s="52"/>
      <c r="AZS93" s="52"/>
      <c r="AZT93" s="52"/>
      <c r="AZU93" s="52"/>
      <c r="AZV93" s="52"/>
      <c r="AZW93" s="52"/>
      <c r="AZX93" s="52"/>
      <c r="AZY93" s="52"/>
      <c r="AZZ93" s="52"/>
      <c r="BAA93" s="52"/>
      <c r="BAB93" s="52"/>
      <c r="BAC93" s="52"/>
      <c r="BAD93" s="52"/>
      <c r="BAE93" s="52"/>
      <c r="BAF93" s="52"/>
      <c r="BAG93" s="52"/>
      <c r="BAH93" s="52"/>
      <c r="BAI93" s="52"/>
      <c r="BAJ93" s="52"/>
      <c r="BAK93" s="52"/>
      <c r="BAL93" s="52"/>
      <c r="BAM93" s="52"/>
      <c r="BAN93" s="52"/>
      <c r="BAO93" s="52"/>
      <c r="BAP93" s="52"/>
      <c r="BAQ93" s="52"/>
      <c r="BAR93" s="52"/>
      <c r="BAS93" s="52"/>
      <c r="BAT93" s="52"/>
      <c r="BAU93" s="52"/>
      <c r="BAV93" s="52"/>
      <c r="BAW93" s="52"/>
      <c r="BAX93" s="52"/>
      <c r="BAY93" s="52"/>
      <c r="BAZ93" s="52"/>
      <c r="BBA93" s="52"/>
      <c r="BBB93" s="52"/>
      <c r="BBC93" s="52"/>
      <c r="BBD93" s="52"/>
      <c r="BBE93" s="52"/>
      <c r="BBF93" s="52"/>
      <c r="BBG93" s="52"/>
      <c r="BBH93" s="52"/>
      <c r="BBI93" s="52"/>
      <c r="BBJ93" s="52"/>
      <c r="BBK93" s="52"/>
      <c r="BBL93" s="52"/>
      <c r="BBM93" s="52"/>
      <c r="BBN93" s="52"/>
      <c r="BBO93" s="52"/>
      <c r="BBP93" s="52"/>
      <c r="BBQ93" s="52"/>
      <c r="BBR93" s="52"/>
      <c r="BBS93" s="52"/>
      <c r="BBT93" s="52"/>
      <c r="BBU93" s="52"/>
      <c r="BBV93" s="52"/>
      <c r="BBW93" s="52"/>
      <c r="BBX93" s="52"/>
      <c r="BBY93" s="52"/>
      <c r="BBZ93" s="52"/>
      <c r="BCA93" s="52"/>
      <c r="BCB93" s="52"/>
      <c r="BCC93" s="52"/>
      <c r="BCD93" s="52"/>
      <c r="BCE93" s="52"/>
      <c r="BCF93" s="52"/>
      <c r="BCG93" s="52"/>
      <c r="BCH93" s="52"/>
      <c r="BCI93" s="52"/>
      <c r="BCJ93" s="52"/>
      <c r="BCK93" s="52"/>
      <c r="BCL93" s="52"/>
      <c r="BCM93" s="52"/>
      <c r="BCN93" s="52"/>
      <c r="BCO93" s="52"/>
      <c r="BCP93" s="52"/>
      <c r="BCQ93" s="52"/>
      <c r="BCR93" s="52"/>
      <c r="BCS93" s="52"/>
      <c r="BCT93" s="52"/>
      <c r="BCU93" s="52"/>
      <c r="BCV93" s="52"/>
      <c r="BCW93" s="52"/>
      <c r="BCX93" s="52"/>
      <c r="BCY93" s="52"/>
      <c r="BCZ93" s="52"/>
      <c r="BDA93" s="52"/>
      <c r="BDB93" s="52"/>
      <c r="BDC93" s="52"/>
      <c r="BDD93" s="52"/>
      <c r="BDE93" s="52"/>
      <c r="BDF93" s="52"/>
      <c r="BDG93" s="52"/>
      <c r="BDH93" s="52"/>
      <c r="BDI93" s="52"/>
      <c r="BDJ93" s="52"/>
      <c r="BDK93" s="52"/>
      <c r="BDL93" s="52"/>
      <c r="BDM93" s="52"/>
      <c r="BDN93" s="52"/>
      <c r="BDO93" s="52"/>
      <c r="BDP93" s="52"/>
      <c r="BDQ93" s="52"/>
      <c r="BDR93" s="52"/>
      <c r="BDS93" s="52"/>
      <c r="BDT93" s="52"/>
      <c r="BDU93" s="52"/>
      <c r="BDV93" s="52"/>
      <c r="BDW93" s="52"/>
      <c r="BDX93" s="52"/>
      <c r="BDY93" s="52"/>
      <c r="BDZ93" s="52"/>
      <c r="BEA93" s="52"/>
      <c r="BEB93" s="52"/>
      <c r="BEC93" s="52"/>
      <c r="BED93" s="52"/>
      <c r="BEE93" s="52"/>
      <c r="BEF93" s="52"/>
      <c r="BEG93" s="52"/>
      <c r="BEH93" s="52"/>
      <c r="BEI93" s="52"/>
      <c r="BEJ93" s="52"/>
      <c r="BEK93" s="52"/>
      <c r="BEL93" s="52"/>
      <c r="BEM93" s="52"/>
      <c r="BEN93" s="52"/>
      <c r="BEO93" s="52"/>
      <c r="BEP93" s="52"/>
      <c r="BEQ93" s="52"/>
      <c r="BER93" s="52"/>
      <c r="BES93" s="52"/>
      <c r="BET93" s="52"/>
      <c r="BEU93" s="52"/>
      <c r="BEV93" s="52"/>
      <c r="BEW93" s="52"/>
      <c r="BEX93" s="52"/>
      <c r="BEY93" s="52"/>
      <c r="BEZ93" s="52"/>
      <c r="BFA93" s="52"/>
      <c r="BFB93" s="52"/>
      <c r="BFC93" s="52"/>
      <c r="BFD93" s="52"/>
      <c r="BFE93" s="52"/>
      <c r="BFF93" s="52"/>
      <c r="BFG93" s="52"/>
      <c r="BFH93" s="52"/>
      <c r="BFI93" s="52"/>
      <c r="BFJ93" s="52"/>
      <c r="BFK93" s="52"/>
      <c r="BFL93" s="52"/>
      <c r="BFM93" s="52"/>
      <c r="BFN93" s="52"/>
      <c r="BFO93" s="52"/>
      <c r="BFP93" s="52"/>
      <c r="BFQ93" s="52"/>
      <c r="BFR93" s="52"/>
      <c r="BFS93" s="52"/>
      <c r="BFT93" s="52"/>
      <c r="BFU93" s="52"/>
      <c r="BFV93" s="52"/>
      <c r="BFW93" s="52"/>
      <c r="BFX93" s="52"/>
      <c r="BFY93" s="52"/>
      <c r="BFZ93" s="52"/>
      <c r="BGA93" s="52"/>
      <c r="BGB93" s="52"/>
      <c r="BGC93" s="52"/>
      <c r="BGD93" s="52"/>
      <c r="BGE93" s="52"/>
      <c r="BGF93" s="52"/>
      <c r="BGG93" s="52"/>
      <c r="BGH93" s="52"/>
      <c r="BGI93" s="52"/>
      <c r="BGJ93" s="52"/>
      <c r="BGK93" s="52"/>
      <c r="BGL93" s="52"/>
      <c r="BGM93" s="52"/>
      <c r="BGN93" s="52"/>
      <c r="BGO93" s="52"/>
      <c r="BGP93" s="52"/>
      <c r="BGQ93" s="52"/>
      <c r="BGR93" s="52"/>
      <c r="BGS93" s="52"/>
      <c r="BGT93" s="52"/>
      <c r="BGU93" s="52"/>
      <c r="BGV93" s="52"/>
      <c r="BGW93" s="52"/>
      <c r="BGX93" s="52"/>
      <c r="BGY93" s="52"/>
      <c r="BGZ93" s="52"/>
      <c r="BHA93" s="52"/>
      <c r="BHB93" s="52"/>
      <c r="BHC93" s="52"/>
      <c r="BHD93" s="52"/>
      <c r="BHE93" s="52"/>
      <c r="BHF93" s="52"/>
      <c r="BHG93" s="52"/>
      <c r="BHH93" s="52"/>
      <c r="BHI93" s="52"/>
      <c r="BHJ93" s="52"/>
      <c r="BHK93" s="52"/>
      <c r="BHL93" s="52"/>
      <c r="BHM93" s="52"/>
      <c r="BHN93" s="52"/>
      <c r="BHO93" s="52"/>
      <c r="BHP93" s="52"/>
      <c r="BHQ93" s="52"/>
      <c r="BHR93" s="52"/>
      <c r="BHS93" s="52"/>
      <c r="BHT93" s="52"/>
      <c r="BHU93" s="52"/>
      <c r="BHV93" s="52"/>
      <c r="BHW93" s="52"/>
      <c r="BHX93" s="52"/>
      <c r="BHY93" s="52"/>
      <c r="BHZ93" s="52"/>
      <c r="BIA93" s="52"/>
      <c r="BIB93" s="52"/>
      <c r="BIC93" s="52"/>
      <c r="BID93" s="52"/>
      <c r="BIE93" s="52"/>
      <c r="BIF93" s="52"/>
      <c r="BIG93" s="52"/>
      <c r="BIH93" s="52"/>
      <c r="BII93" s="52"/>
      <c r="BIJ93" s="52"/>
      <c r="BIK93" s="52"/>
      <c r="BIL93" s="52"/>
      <c r="BIM93" s="52"/>
      <c r="BIN93" s="52"/>
      <c r="BIO93" s="52"/>
      <c r="BIP93" s="52"/>
      <c r="BIQ93" s="52"/>
      <c r="BIR93" s="52"/>
      <c r="BIS93" s="52"/>
      <c r="BIT93" s="52"/>
      <c r="BIU93" s="52"/>
      <c r="BIV93" s="52"/>
      <c r="BIW93" s="52"/>
      <c r="BIX93" s="52"/>
      <c r="BIY93" s="52"/>
      <c r="BIZ93" s="52"/>
      <c r="BJA93" s="52"/>
      <c r="BJB93" s="52"/>
      <c r="BJC93" s="52"/>
      <c r="BJD93" s="52"/>
      <c r="BJE93" s="52"/>
      <c r="BJF93" s="52"/>
      <c r="BJG93" s="52"/>
      <c r="BJH93" s="52"/>
      <c r="BJI93" s="52"/>
      <c r="BJJ93" s="52"/>
      <c r="BJK93" s="52"/>
      <c r="BJL93" s="52"/>
      <c r="BJM93" s="52"/>
      <c r="BJN93" s="52"/>
      <c r="BJO93" s="52"/>
      <c r="BJP93" s="52"/>
      <c r="BJQ93" s="52"/>
      <c r="BJR93" s="52"/>
      <c r="BJS93" s="52"/>
      <c r="BJT93" s="52"/>
      <c r="BJU93" s="52"/>
      <c r="BJV93" s="52"/>
      <c r="BJW93" s="52"/>
      <c r="BJX93" s="52"/>
      <c r="BJY93" s="52"/>
      <c r="BJZ93" s="52"/>
      <c r="BKA93" s="52"/>
      <c r="BKB93" s="52"/>
      <c r="BKC93" s="52"/>
      <c r="BKD93" s="52"/>
      <c r="BKE93" s="52"/>
      <c r="BKF93" s="52"/>
      <c r="BKG93" s="52"/>
      <c r="BKH93" s="52"/>
      <c r="BKI93" s="52"/>
      <c r="BKJ93" s="52"/>
      <c r="BKK93" s="52"/>
      <c r="BKL93" s="52"/>
      <c r="BKM93" s="52"/>
      <c r="BKN93" s="52"/>
      <c r="BKO93" s="52"/>
      <c r="BKP93" s="52"/>
      <c r="BKQ93" s="52"/>
      <c r="BKR93" s="52"/>
      <c r="BKS93" s="52"/>
      <c r="BKT93" s="52"/>
      <c r="BKU93" s="52"/>
      <c r="BKV93" s="52"/>
      <c r="BKW93" s="52"/>
      <c r="BKX93" s="52"/>
      <c r="BKY93" s="52"/>
      <c r="BKZ93" s="52"/>
      <c r="BLA93" s="52"/>
      <c r="BLB93" s="52"/>
      <c r="BLC93" s="52"/>
      <c r="BLD93" s="52"/>
      <c r="BLE93" s="52"/>
      <c r="BLF93" s="52"/>
      <c r="BLG93" s="52"/>
      <c r="BLH93" s="52"/>
      <c r="BLI93" s="52"/>
      <c r="BLJ93" s="52"/>
      <c r="BLK93" s="52"/>
      <c r="BLL93" s="52"/>
      <c r="BLM93" s="52"/>
      <c r="BLN93" s="52"/>
      <c r="BLO93" s="52"/>
      <c r="BLP93" s="52"/>
      <c r="BLQ93" s="52"/>
      <c r="BLR93" s="52"/>
      <c r="BLS93" s="52"/>
      <c r="BLT93" s="52"/>
      <c r="BLU93" s="52"/>
      <c r="BLV93" s="52"/>
      <c r="BLW93" s="52"/>
      <c r="BLX93" s="52"/>
      <c r="BLY93" s="52"/>
      <c r="BLZ93" s="52"/>
      <c r="BMA93" s="52"/>
      <c r="BMB93" s="52"/>
      <c r="BMC93" s="52"/>
      <c r="BMD93" s="52"/>
      <c r="BME93" s="52"/>
      <c r="BMF93" s="52"/>
      <c r="BMG93" s="52"/>
      <c r="BMH93" s="52"/>
      <c r="BMI93" s="52"/>
      <c r="BMJ93" s="52"/>
      <c r="BMK93" s="52"/>
      <c r="BML93" s="52"/>
      <c r="BMM93" s="52"/>
      <c r="BMN93" s="52"/>
      <c r="BMO93" s="52"/>
      <c r="BMP93" s="52"/>
      <c r="BMQ93" s="52"/>
      <c r="BMR93" s="52"/>
      <c r="BMS93" s="52"/>
      <c r="BMT93" s="52"/>
      <c r="BMU93" s="52"/>
      <c r="BMV93" s="52"/>
      <c r="BMW93" s="52"/>
      <c r="BMX93" s="52"/>
      <c r="BMY93" s="52"/>
      <c r="BMZ93" s="52"/>
      <c r="BNA93" s="52"/>
      <c r="BNB93" s="52"/>
      <c r="BNC93" s="52"/>
      <c r="BND93" s="52"/>
      <c r="BNE93" s="52"/>
      <c r="BNF93" s="52"/>
      <c r="BNG93" s="52"/>
      <c r="BNH93" s="52"/>
      <c r="BNI93" s="52"/>
      <c r="BNJ93" s="52"/>
      <c r="BNK93" s="52"/>
      <c r="BNL93" s="52"/>
      <c r="BNM93" s="52"/>
      <c r="BNN93" s="52"/>
      <c r="BNO93" s="52"/>
      <c r="BNP93" s="52"/>
      <c r="BNQ93" s="52"/>
      <c r="BNR93" s="52"/>
      <c r="BNS93" s="52"/>
      <c r="BNT93" s="52"/>
      <c r="BNU93" s="52"/>
      <c r="BNV93" s="52"/>
      <c r="BNW93" s="52"/>
      <c r="BNX93" s="52"/>
      <c r="BNY93" s="52"/>
      <c r="BNZ93" s="52"/>
      <c r="BOA93" s="52"/>
      <c r="BOB93" s="52"/>
      <c r="BOC93" s="52"/>
      <c r="BOD93" s="52"/>
      <c r="BOE93" s="52"/>
      <c r="BOF93" s="52"/>
      <c r="BOG93" s="52"/>
      <c r="BOH93" s="52"/>
      <c r="BOI93" s="52"/>
      <c r="BOJ93" s="52"/>
      <c r="BOK93" s="52"/>
      <c r="BOL93" s="52"/>
      <c r="BOM93" s="52"/>
      <c r="BON93" s="52"/>
      <c r="BOO93" s="52"/>
      <c r="BOP93" s="52"/>
      <c r="BOQ93" s="52"/>
    </row>
    <row r="94" spans="1:1759" s="25" customFormat="1" ht="40.35" customHeight="1" x14ac:dyDescent="0.2">
      <c r="A94" s="29"/>
      <c r="B94" s="29"/>
      <c r="C94" s="29"/>
      <c r="D94" s="7"/>
      <c r="E94" s="27" t="s">
        <v>88</v>
      </c>
      <c r="F94" s="17" t="s">
        <v>42</v>
      </c>
      <c r="G94" s="17">
        <v>590105</v>
      </c>
      <c r="H94" s="12">
        <v>83465</v>
      </c>
      <c r="I94" s="12"/>
      <c r="J94" s="12">
        <f t="shared" ref="J94:J99" si="23">H94+I94</f>
        <v>83465</v>
      </c>
      <c r="K94" s="18">
        <v>100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  <c r="JB94" s="52"/>
      <c r="JC94" s="52"/>
      <c r="JD94" s="52"/>
      <c r="JE94" s="52"/>
      <c r="JF94" s="52"/>
      <c r="JG94" s="52"/>
      <c r="JH94" s="52"/>
      <c r="JI94" s="52"/>
      <c r="JJ94" s="52"/>
      <c r="JK94" s="52"/>
      <c r="JL94" s="52"/>
      <c r="JM94" s="52"/>
      <c r="JN94" s="52"/>
      <c r="JO94" s="52"/>
      <c r="JP94" s="52"/>
      <c r="JQ94" s="52"/>
      <c r="JR94" s="52"/>
      <c r="JS94" s="52"/>
      <c r="JT94" s="52"/>
      <c r="JU94" s="52"/>
      <c r="JV94" s="52"/>
      <c r="JW94" s="52"/>
      <c r="JX94" s="52"/>
      <c r="JY94" s="52"/>
      <c r="JZ94" s="52"/>
      <c r="KA94" s="52"/>
      <c r="KB94" s="52"/>
      <c r="KC94" s="52"/>
      <c r="KD94" s="52"/>
      <c r="KE94" s="52"/>
      <c r="KF94" s="52"/>
      <c r="KG94" s="52"/>
      <c r="KH94" s="52"/>
      <c r="KI94" s="52"/>
      <c r="KJ94" s="52"/>
      <c r="KK94" s="52"/>
      <c r="KL94" s="52"/>
      <c r="KM94" s="52"/>
      <c r="KN94" s="52"/>
      <c r="KO94" s="52"/>
      <c r="KP94" s="52"/>
      <c r="KQ94" s="52"/>
      <c r="KR94" s="52"/>
      <c r="KS94" s="52"/>
      <c r="KT94" s="52"/>
      <c r="KU94" s="52"/>
      <c r="KV94" s="52"/>
      <c r="KW94" s="52"/>
      <c r="KX94" s="52"/>
      <c r="KY94" s="52"/>
      <c r="KZ94" s="52"/>
      <c r="LA94" s="52"/>
      <c r="LB94" s="52"/>
      <c r="LC94" s="52"/>
      <c r="LD94" s="52"/>
      <c r="LE94" s="52"/>
      <c r="LF94" s="52"/>
      <c r="LG94" s="52"/>
      <c r="LH94" s="52"/>
      <c r="LI94" s="52"/>
      <c r="LJ94" s="52"/>
      <c r="LK94" s="52"/>
      <c r="LL94" s="52"/>
      <c r="LM94" s="52"/>
      <c r="LN94" s="52"/>
      <c r="LO94" s="52"/>
      <c r="LP94" s="52"/>
      <c r="LQ94" s="52"/>
      <c r="LR94" s="52"/>
      <c r="LS94" s="52"/>
      <c r="LT94" s="52"/>
      <c r="LU94" s="52"/>
      <c r="LV94" s="52"/>
      <c r="LW94" s="52"/>
      <c r="LX94" s="52"/>
      <c r="LY94" s="52"/>
      <c r="LZ94" s="52"/>
      <c r="MA94" s="52"/>
      <c r="MB94" s="52"/>
      <c r="MC94" s="52"/>
      <c r="MD94" s="52"/>
      <c r="ME94" s="52"/>
      <c r="MF94" s="52"/>
      <c r="MG94" s="52"/>
      <c r="MH94" s="52"/>
      <c r="MI94" s="52"/>
      <c r="MJ94" s="52"/>
      <c r="MK94" s="52"/>
      <c r="ML94" s="52"/>
      <c r="MM94" s="52"/>
      <c r="MN94" s="52"/>
      <c r="MO94" s="52"/>
      <c r="MP94" s="52"/>
      <c r="MQ94" s="52"/>
      <c r="MR94" s="52"/>
      <c r="MS94" s="52"/>
      <c r="MT94" s="52"/>
      <c r="MU94" s="52"/>
      <c r="MV94" s="52"/>
      <c r="MW94" s="52"/>
      <c r="MX94" s="52"/>
      <c r="MY94" s="52"/>
      <c r="MZ94" s="52"/>
      <c r="NA94" s="52"/>
      <c r="NB94" s="52"/>
      <c r="NC94" s="52"/>
      <c r="ND94" s="52"/>
      <c r="NE94" s="52"/>
      <c r="NF94" s="52"/>
      <c r="NG94" s="52"/>
      <c r="NH94" s="52"/>
      <c r="NI94" s="52"/>
      <c r="NJ94" s="52"/>
      <c r="NK94" s="52"/>
      <c r="NL94" s="52"/>
      <c r="NM94" s="52"/>
      <c r="NN94" s="52"/>
      <c r="NO94" s="52"/>
      <c r="NP94" s="52"/>
      <c r="NQ94" s="52"/>
      <c r="NR94" s="52"/>
      <c r="NS94" s="52"/>
      <c r="NT94" s="52"/>
      <c r="NU94" s="52"/>
      <c r="NV94" s="52"/>
      <c r="NW94" s="52"/>
      <c r="NX94" s="52"/>
      <c r="NY94" s="52"/>
      <c r="NZ94" s="52"/>
      <c r="OA94" s="52"/>
      <c r="OB94" s="52"/>
      <c r="OC94" s="52"/>
      <c r="OD94" s="52"/>
      <c r="OE94" s="52"/>
      <c r="OF94" s="52"/>
      <c r="OG94" s="52"/>
      <c r="OH94" s="52"/>
      <c r="OI94" s="52"/>
      <c r="OJ94" s="52"/>
      <c r="OK94" s="52"/>
      <c r="OL94" s="52"/>
      <c r="OM94" s="52"/>
      <c r="ON94" s="52"/>
      <c r="OO94" s="52"/>
      <c r="OP94" s="52"/>
      <c r="OQ94" s="52"/>
      <c r="OR94" s="52"/>
      <c r="OS94" s="52"/>
      <c r="OT94" s="52"/>
      <c r="OU94" s="52"/>
      <c r="OV94" s="52"/>
      <c r="OW94" s="52"/>
      <c r="OX94" s="52"/>
      <c r="OY94" s="52"/>
      <c r="OZ94" s="52"/>
      <c r="PA94" s="52"/>
      <c r="PB94" s="52"/>
      <c r="PC94" s="52"/>
      <c r="PD94" s="52"/>
      <c r="PE94" s="52"/>
      <c r="PF94" s="52"/>
      <c r="PG94" s="52"/>
      <c r="PH94" s="52"/>
      <c r="PI94" s="52"/>
      <c r="PJ94" s="52"/>
      <c r="PK94" s="52"/>
      <c r="PL94" s="52"/>
      <c r="PM94" s="52"/>
      <c r="PN94" s="52"/>
      <c r="PO94" s="52"/>
      <c r="PP94" s="52"/>
      <c r="PQ94" s="52"/>
      <c r="PR94" s="52"/>
      <c r="PS94" s="52"/>
      <c r="PT94" s="52"/>
      <c r="PU94" s="52"/>
      <c r="PV94" s="52"/>
      <c r="PW94" s="52"/>
      <c r="PX94" s="52"/>
      <c r="PY94" s="52"/>
      <c r="PZ94" s="52"/>
      <c r="QA94" s="52"/>
      <c r="QB94" s="52"/>
      <c r="QC94" s="52"/>
      <c r="QD94" s="52"/>
      <c r="QE94" s="52"/>
      <c r="QF94" s="52"/>
      <c r="QG94" s="52"/>
      <c r="QH94" s="52"/>
      <c r="QI94" s="52"/>
      <c r="QJ94" s="52"/>
      <c r="QK94" s="52"/>
      <c r="QL94" s="52"/>
      <c r="QM94" s="52"/>
      <c r="QN94" s="52"/>
      <c r="QO94" s="52"/>
      <c r="QP94" s="52"/>
      <c r="QQ94" s="52"/>
      <c r="QR94" s="52"/>
      <c r="QS94" s="52"/>
      <c r="QT94" s="52"/>
      <c r="QU94" s="52"/>
      <c r="QV94" s="52"/>
      <c r="QW94" s="52"/>
      <c r="QX94" s="52"/>
      <c r="QY94" s="52"/>
      <c r="QZ94" s="52"/>
      <c r="RA94" s="52"/>
      <c r="RB94" s="52"/>
      <c r="RC94" s="52"/>
      <c r="RD94" s="52"/>
      <c r="RE94" s="52"/>
      <c r="RF94" s="52"/>
      <c r="RG94" s="52"/>
      <c r="RH94" s="52"/>
      <c r="RI94" s="52"/>
      <c r="RJ94" s="52"/>
      <c r="RK94" s="52"/>
      <c r="RL94" s="52"/>
      <c r="RM94" s="52"/>
      <c r="RN94" s="52"/>
      <c r="RO94" s="52"/>
      <c r="RP94" s="52"/>
      <c r="RQ94" s="52"/>
      <c r="RR94" s="52"/>
      <c r="RS94" s="52"/>
      <c r="RT94" s="52"/>
      <c r="RU94" s="52"/>
      <c r="RV94" s="52"/>
      <c r="RW94" s="52"/>
      <c r="RX94" s="52"/>
      <c r="RY94" s="52"/>
      <c r="RZ94" s="52"/>
      <c r="SA94" s="52"/>
      <c r="SB94" s="52"/>
      <c r="SC94" s="52"/>
      <c r="SD94" s="52"/>
      <c r="SE94" s="52"/>
      <c r="SF94" s="52"/>
      <c r="SG94" s="52"/>
      <c r="SH94" s="52"/>
      <c r="SI94" s="52"/>
      <c r="SJ94" s="52"/>
      <c r="SK94" s="52"/>
      <c r="SL94" s="52"/>
      <c r="SM94" s="52"/>
      <c r="SN94" s="52"/>
      <c r="SO94" s="52"/>
      <c r="SP94" s="52"/>
      <c r="SQ94" s="52"/>
      <c r="SR94" s="52"/>
      <c r="SS94" s="52"/>
      <c r="ST94" s="52"/>
      <c r="SU94" s="52"/>
      <c r="SV94" s="52"/>
      <c r="SW94" s="52"/>
      <c r="SX94" s="52"/>
      <c r="SY94" s="52"/>
      <c r="SZ94" s="52"/>
      <c r="TA94" s="52"/>
      <c r="TB94" s="52"/>
      <c r="TC94" s="52"/>
      <c r="TD94" s="52"/>
      <c r="TE94" s="52"/>
      <c r="TF94" s="52"/>
      <c r="TG94" s="52"/>
      <c r="TH94" s="52"/>
      <c r="TI94" s="52"/>
      <c r="TJ94" s="52"/>
      <c r="TK94" s="52"/>
      <c r="TL94" s="52"/>
      <c r="TM94" s="52"/>
      <c r="TN94" s="52"/>
      <c r="TO94" s="52"/>
      <c r="TP94" s="52"/>
      <c r="TQ94" s="52"/>
      <c r="TR94" s="52"/>
      <c r="TS94" s="52"/>
      <c r="TT94" s="52"/>
      <c r="TU94" s="52"/>
      <c r="TV94" s="52"/>
      <c r="TW94" s="52"/>
      <c r="TX94" s="52"/>
      <c r="TY94" s="52"/>
      <c r="TZ94" s="52"/>
      <c r="UA94" s="52"/>
      <c r="UB94" s="52"/>
      <c r="UC94" s="52"/>
      <c r="UD94" s="52"/>
      <c r="UE94" s="52"/>
      <c r="UF94" s="52"/>
      <c r="UG94" s="52"/>
      <c r="UH94" s="52"/>
      <c r="UI94" s="52"/>
      <c r="UJ94" s="52"/>
      <c r="UK94" s="52"/>
      <c r="UL94" s="52"/>
      <c r="UM94" s="52"/>
      <c r="UN94" s="52"/>
      <c r="UO94" s="52"/>
      <c r="UP94" s="52"/>
      <c r="UQ94" s="52"/>
      <c r="UR94" s="52"/>
      <c r="US94" s="52"/>
      <c r="UT94" s="52"/>
      <c r="UU94" s="52"/>
      <c r="UV94" s="52"/>
      <c r="UW94" s="52"/>
      <c r="UX94" s="52"/>
      <c r="UY94" s="52"/>
      <c r="UZ94" s="52"/>
      <c r="VA94" s="52"/>
      <c r="VB94" s="52"/>
      <c r="VC94" s="52"/>
      <c r="VD94" s="52"/>
      <c r="VE94" s="52"/>
      <c r="VF94" s="52"/>
      <c r="VG94" s="52"/>
      <c r="VH94" s="52"/>
      <c r="VI94" s="52"/>
      <c r="VJ94" s="52"/>
      <c r="VK94" s="52"/>
      <c r="VL94" s="52"/>
      <c r="VM94" s="52"/>
      <c r="VN94" s="52"/>
      <c r="VO94" s="52"/>
      <c r="VP94" s="52"/>
      <c r="VQ94" s="52"/>
      <c r="VR94" s="52"/>
      <c r="VS94" s="52"/>
      <c r="VT94" s="52"/>
      <c r="VU94" s="52"/>
      <c r="VV94" s="52"/>
      <c r="VW94" s="52"/>
      <c r="VX94" s="52"/>
      <c r="VY94" s="52"/>
      <c r="VZ94" s="52"/>
      <c r="WA94" s="52"/>
      <c r="WB94" s="52"/>
      <c r="WC94" s="52"/>
      <c r="WD94" s="52"/>
      <c r="WE94" s="52"/>
      <c r="WF94" s="52"/>
      <c r="WG94" s="52"/>
      <c r="WH94" s="52"/>
      <c r="WI94" s="52"/>
      <c r="WJ94" s="52"/>
      <c r="WK94" s="52"/>
      <c r="WL94" s="52"/>
      <c r="WM94" s="52"/>
      <c r="WN94" s="52"/>
      <c r="WO94" s="52"/>
      <c r="WP94" s="52"/>
      <c r="WQ94" s="52"/>
      <c r="WR94" s="52"/>
      <c r="WS94" s="52"/>
      <c r="WT94" s="52"/>
      <c r="WU94" s="52"/>
      <c r="WV94" s="52"/>
      <c r="WW94" s="52"/>
      <c r="WX94" s="52"/>
      <c r="WY94" s="52"/>
      <c r="WZ94" s="52"/>
      <c r="XA94" s="52"/>
      <c r="XB94" s="52"/>
      <c r="XC94" s="52"/>
      <c r="XD94" s="52"/>
      <c r="XE94" s="52"/>
      <c r="XF94" s="52"/>
      <c r="XG94" s="52"/>
      <c r="XH94" s="52"/>
      <c r="XI94" s="52"/>
      <c r="XJ94" s="52"/>
      <c r="XK94" s="52"/>
      <c r="XL94" s="52"/>
      <c r="XM94" s="52"/>
      <c r="XN94" s="52"/>
      <c r="XO94" s="52"/>
      <c r="XP94" s="52"/>
      <c r="XQ94" s="52"/>
      <c r="XR94" s="52"/>
      <c r="XS94" s="52"/>
      <c r="XT94" s="52"/>
      <c r="XU94" s="52"/>
      <c r="XV94" s="52"/>
      <c r="XW94" s="52"/>
      <c r="XX94" s="52"/>
      <c r="XY94" s="52"/>
      <c r="XZ94" s="52"/>
      <c r="YA94" s="52"/>
      <c r="YB94" s="52"/>
      <c r="YC94" s="52"/>
      <c r="YD94" s="52"/>
      <c r="YE94" s="52"/>
      <c r="YF94" s="52"/>
      <c r="YG94" s="52"/>
      <c r="YH94" s="52"/>
      <c r="YI94" s="52"/>
      <c r="YJ94" s="52"/>
      <c r="YK94" s="52"/>
      <c r="YL94" s="52"/>
      <c r="YM94" s="52"/>
      <c r="YN94" s="52"/>
      <c r="YO94" s="52"/>
      <c r="YP94" s="52"/>
      <c r="YQ94" s="52"/>
      <c r="YR94" s="52"/>
      <c r="YS94" s="52"/>
      <c r="YT94" s="52"/>
      <c r="YU94" s="52"/>
      <c r="YV94" s="52"/>
      <c r="YW94" s="52"/>
      <c r="YX94" s="52"/>
      <c r="YY94" s="52"/>
      <c r="YZ94" s="52"/>
      <c r="ZA94" s="52"/>
      <c r="ZB94" s="52"/>
      <c r="ZC94" s="52"/>
      <c r="ZD94" s="52"/>
      <c r="ZE94" s="52"/>
      <c r="ZF94" s="52"/>
      <c r="ZG94" s="52"/>
      <c r="ZH94" s="52"/>
      <c r="ZI94" s="52"/>
      <c r="ZJ94" s="52"/>
      <c r="ZK94" s="52"/>
      <c r="ZL94" s="52"/>
      <c r="ZM94" s="52"/>
      <c r="ZN94" s="52"/>
      <c r="ZO94" s="52"/>
      <c r="ZP94" s="52"/>
      <c r="ZQ94" s="52"/>
      <c r="ZR94" s="52"/>
      <c r="ZS94" s="52"/>
      <c r="ZT94" s="52"/>
      <c r="ZU94" s="52"/>
      <c r="ZV94" s="52"/>
      <c r="ZW94" s="52"/>
      <c r="ZX94" s="52"/>
      <c r="ZY94" s="52"/>
      <c r="ZZ94" s="52"/>
      <c r="AAA94" s="52"/>
      <c r="AAB94" s="52"/>
      <c r="AAC94" s="52"/>
      <c r="AAD94" s="52"/>
      <c r="AAE94" s="52"/>
      <c r="AAF94" s="52"/>
      <c r="AAG94" s="52"/>
      <c r="AAH94" s="52"/>
      <c r="AAI94" s="52"/>
      <c r="AAJ94" s="52"/>
      <c r="AAK94" s="52"/>
      <c r="AAL94" s="52"/>
      <c r="AAM94" s="52"/>
      <c r="AAN94" s="52"/>
      <c r="AAO94" s="52"/>
      <c r="AAP94" s="52"/>
      <c r="AAQ94" s="52"/>
      <c r="AAR94" s="52"/>
      <c r="AAS94" s="52"/>
      <c r="AAT94" s="52"/>
      <c r="AAU94" s="52"/>
      <c r="AAV94" s="52"/>
      <c r="AAW94" s="52"/>
      <c r="AAX94" s="52"/>
      <c r="AAY94" s="52"/>
      <c r="AAZ94" s="52"/>
      <c r="ABA94" s="52"/>
      <c r="ABB94" s="52"/>
      <c r="ABC94" s="52"/>
      <c r="ABD94" s="52"/>
      <c r="ABE94" s="52"/>
      <c r="ABF94" s="52"/>
      <c r="ABG94" s="52"/>
      <c r="ABH94" s="52"/>
      <c r="ABI94" s="52"/>
      <c r="ABJ94" s="52"/>
      <c r="ABK94" s="52"/>
      <c r="ABL94" s="52"/>
      <c r="ABM94" s="52"/>
      <c r="ABN94" s="52"/>
      <c r="ABO94" s="52"/>
      <c r="ABP94" s="52"/>
      <c r="ABQ94" s="52"/>
      <c r="ABR94" s="52"/>
      <c r="ABS94" s="52"/>
      <c r="ABT94" s="52"/>
      <c r="ABU94" s="52"/>
      <c r="ABV94" s="52"/>
      <c r="ABW94" s="52"/>
      <c r="ABX94" s="52"/>
      <c r="ABY94" s="52"/>
      <c r="ABZ94" s="52"/>
      <c r="ACA94" s="52"/>
      <c r="ACB94" s="52"/>
      <c r="ACC94" s="52"/>
      <c r="ACD94" s="52"/>
      <c r="ACE94" s="52"/>
      <c r="ACF94" s="52"/>
      <c r="ACG94" s="52"/>
      <c r="ACH94" s="52"/>
      <c r="ACI94" s="52"/>
      <c r="ACJ94" s="52"/>
      <c r="ACK94" s="52"/>
      <c r="ACL94" s="52"/>
      <c r="ACM94" s="52"/>
      <c r="ACN94" s="52"/>
      <c r="ACO94" s="52"/>
      <c r="ACP94" s="52"/>
      <c r="ACQ94" s="52"/>
      <c r="ACR94" s="52"/>
      <c r="ACS94" s="52"/>
      <c r="ACT94" s="52"/>
      <c r="ACU94" s="52"/>
      <c r="ACV94" s="52"/>
      <c r="ACW94" s="52"/>
      <c r="ACX94" s="52"/>
      <c r="ACY94" s="52"/>
      <c r="ACZ94" s="52"/>
      <c r="ADA94" s="52"/>
      <c r="ADB94" s="52"/>
      <c r="ADC94" s="52"/>
      <c r="ADD94" s="52"/>
      <c r="ADE94" s="52"/>
      <c r="ADF94" s="52"/>
      <c r="ADG94" s="52"/>
      <c r="ADH94" s="52"/>
      <c r="ADI94" s="52"/>
      <c r="ADJ94" s="52"/>
      <c r="ADK94" s="52"/>
      <c r="ADL94" s="52"/>
      <c r="ADM94" s="52"/>
      <c r="ADN94" s="52"/>
      <c r="ADO94" s="52"/>
      <c r="ADP94" s="52"/>
      <c r="ADQ94" s="52"/>
      <c r="ADR94" s="52"/>
      <c r="ADS94" s="52"/>
      <c r="ADT94" s="52"/>
      <c r="ADU94" s="52"/>
      <c r="ADV94" s="52"/>
      <c r="ADW94" s="52"/>
      <c r="ADX94" s="52"/>
      <c r="ADY94" s="52"/>
      <c r="ADZ94" s="52"/>
      <c r="AEA94" s="52"/>
      <c r="AEB94" s="52"/>
      <c r="AEC94" s="52"/>
      <c r="AED94" s="52"/>
      <c r="AEE94" s="52"/>
      <c r="AEF94" s="52"/>
      <c r="AEG94" s="52"/>
      <c r="AEH94" s="52"/>
      <c r="AEI94" s="52"/>
      <c r="AEJ94" s="52"/>
      <c r="AEK94" s="52"/>
      <c r="AEL94" s="52"/>
      <c r="AEM94" s="52"/>
      <c r="AEN94" s="52"/>
      <c r="AEO94" s="52"/>
      <c r="AEP94" s="52"/>
      <c r="AEQ94" s="52"/>
      <c r="AER94" s="52"/>
      <c r="AES94" s="52"/>
      <c r="AET94" s="52"/>
      <c r="AEU94" s="52"/>
      <c r="AEV94" s="52"/>
      <c r="AEW94" s="52"/>
      <c r="AEX94" s="52"/>
      <c r="AEY94" s="52"/>
      <c r="AEZ94" s="52"/>
      <c r="AFA94" s="52"/>
      <c r="AFB94" s="52"/>
      <c r="AFC94" s="52"/>
      <c r="AFD94" s="52"/>
      <c r="AFE94" s="52"/>
      <c r="AFF94" s="52"/>
      <c r="AFG94" s="52"/>
      <c r="AFH94" s="52"/>
      <c r="AFI94" s="52"/>
      <c r="AFJ94" s="52"/>
      <c r="AFK94" s="52"/>
      <c r="AFL94" s="52"/>
      <c r="AFM94" s="52"/>
      <c r="AFN94" s="52"/>
      <c r="AFO94" s="52"/>
      <c r="AFP94" s="52"/>
      <c r="AFQ94" s="52"/>
      <c r="AFR94" s="52"/>
      <c r="AFS94" s="52"/>
      <c r="AFT94" s="52"/>
      <c r="AFU94" s="52"/>
      <c r="AFV94" s="52"/>
      <c r="AFW94" s="52"/>
      <c r="AFX94" s="52"/>
      <c r="AFY94" s="52"/>
      <c r="AFZ94" s="52"/>
      <c r="AGA94" s="52"/>
      <c r="AGB94" s="52"/>
      <c r="AGC94" s="52"/>
      <c r="AGD94" s="52"/>
      <c r="AGE94" s="52"/>
      <c r="AGF94" s="52"/>
      <c r="AGG94" s="52"/>
      <c r="AGH94" s="52"/>
      <c r="AGI94" s="52"/>
      <c r="AGJ94" s="52"/>
      <c r="AGK94" s="52"/>
      <c r="AGL94" s="52"/>
      <c r="AGM94" s="52"/>
      <c r="AGN94" s="52"/>
      <c r="AGO94" s="52"/>
      <c r="AGP94" s="52"/>
      <c r="AGQ94" s="52"/>
      <c r="AGR94" s="52"/>
      <c r="AGS94" s="52"/>
      <c r="AGT94" s="52"/>
      <c r="AGU94" s="52"/>
      <c r="AGV94" s="52"/>
      <c r="AGW94" s="52"/>
      <c r="AGX94" s="52"/>
      <c r="AGY94" s="52"/>
      <c r="AGZ94" s="52"/>
      <c r="AHA94" s="52"/>
      <c r="AHB94" s="52"/>
      <c r="AHC94" s="52"/>
      <c r="AHD94" s="52"/>
      <c r="AHE94" s="52"/>
      <c r="AHF94" s="52"/>
      <c r="AHG94" s="52"/>
      <c r="AHH94" s="52"/>
      <c r="AHI94" s="52"/>
      <c r="AHJ94" s="52"/>
      <c r="AHK94" s="52"/>
      <c r="AHL94" s="52"/>
      <c r="AHM94" s="52"/>
      <c r="AHN94" s="52"/>
      <c r="AHO94" s="52"/>
      <c r="AHP94" s="52"/>
      <c r="AHQ94" s="52"/>
      <c r="AHR94" s="52"/>
      <c r="AHS94" s="52"/>
      <c r="AHT94" s="52"/>
      <c r="AHU94" s="52"/>
      <c r="AHV94" s="52"/>
      <c r="AHW94" s="52"/>
      <c r="AHX94" s="52"/>
      <c r="AHY94" s="52"/>
      <c r="AHZ94" s="52"/>
      <c r="AIA94" s="52"/>
      <c r="AIB94" s="52"/>
      <c r="AIC94" s="52"/>
      <c r="AID94" s="52"/>
      <c r="AIE94" s="52"/>
      <c r="AIF94" s="52"/>
      <c r="AIG94" s="52"/>
      <c r="AIH94" s="52"/>
      <c r="AII94" s="52"/>
      <c r="AIJ94" s="52"/>
      <c r="AIK94" s="52"/>
      <c r="AIL94" s="52"/>
      <c r="AIM94" s="52"/>
      <c r="AIN94" s="52"/>
      <c r="AIO94" s="52"/>
      <c r="AIP94" s="52"/>
      <c r="AIQ94" s="52"/>
      <c r="AIR94" s="52"/>
      <c r="AIS94" s="52"/>
      <c r="AIT94" s="52"/>
      <c r="AIU94" s="52"/>
      <c r="AIV94" s="52"/>
      <c r="AIW94" s="52"/>
      <c r="AIX94" s="52"/>
      <c r="AIY94" s="52"/>
      <c r="AIZ94" s="52"/>
      <c r="AJA94" s="52"/>
      <c r="AJB94" s="52"/>
      <c r="AJC94" s="52"/>
      <c r="AJD94" s="52"/>
      <c r="AJE94" s="52"/>
      <c r="AJF94" s="52"/>
      <c r="AJG94" s="52"/>
      <c r="AJH94" s="52"/>
      <c r="AJI94" s="52"/>
      <c r="AJJ94" s="52"/>
      <c r="AJK94" s="52"/>
      <c r="AJL94" s="52"/>
      <c r="AJM94" s="52"/>
      <c r="AJN94" s="52"/>
      <c r="AJO94" s="52"/>
      <c r="AJP94" s="52"/>
      <c r="AJQ94" s="52"/>
      <c r="AJR94" s="52"/>
      <c r="AJS94" s="52"/>
      <c r="AJT94" s="52"/>
      <c r="AJU94" s="52"/>
      <c r="AJV94" s="52"/>
      <c r="AJW94" s="52"/>
      <c r="AJX94" s="52"/>
      <c r="AJY94" s="52"/>
      <c r="AJZ94" s="52"/>
      <c r="AKA94" s="52"/>
      <c r="AKB94" s="52"/>
      <c r="AKC94" s="52"/>
      <c r="AKD94" s="52"/>
      <c r="AKE94" s="52"/>
      <c r="AKF94" s="52"/>
      <c r="AKG94" s="52"/>
      <c r="AKH94" s="52"/>
      <c r="AKI94" s="52"/>
      <c r="AKJ94" s="52"/>
      <c r="AKK94" s="52"/>
      <c r="AKL94" s="52"/>
      <c r="AKM94" s="52"/>
      <c r="AKN94" s="52"/>
      <c r="AKO94" s="52"/>
      <c r="AKP94" s="52"/>
      <c r="AKQ94" s="52"/>
      <c r="AKR94" s="52"/>
      <c r="AKS94" s="52"/>
      <c r="AKT94" s="52"/>
      <c r="AKU94" s="52"/>
      <c r="AKV94" s="52"/>
      <c r="AKW94" s="52"/>
      <c r="AKX94" s="52"/>
      <c r="AKY94" s="52"/>
      <c r="AKZ94" s="52"/>
      <c r="ALA94" s="52"/>
      <c r="ALB94" s="52"/>
      <c r="ALC94" s="52"/>
      <c r="ALD94" s="52"/>
      <c r="ALE94" s="52"/>
      <c r="ALF94" s="52"/>
      <c r="ALG94" s="52"/>
      <c r="ALH94" s="52"/>
      <c r="ALI94" s="52"/>
      <c r="ALJ94" s="52"/>
      <c r="ALK94" s="52"/>
      <c r="ALL94" s="52"/>
      <c r="ALM94" s="52"/>
      <c r="ALN94" s="52"/>
      <c r="ALO94" s="52"/>
      <c r="ALP94" s="52"/>
      <c r="ALQ94" s="52"/>
      <c r="ALR94" s="52"/>
      <c r="ALS94" s="52"/>
      <c r="ALT94" s="52"/>
      <c r="ALU94" s="52"/>
      <c r="ALV94" s="52"/>
      <c r="ALW94" s="52"/>
      <c r="ALX94" s="52"/>
      <c r="ALY94" s="52"/>
      <c r="ALZ94" s="52"/>
      <c r="AMA94" s="52"/>
      <c r="AMB94" s="52"/>
      <c r="AMC94" s="52"/>
      <c r="AMD94" s="52"/>
      <c r="AME94" s="52"/>
      <c r="AMF94" s="52"/>
      <c r="AMG94" s="52"/>
      <c r="AMH94" s="52"/>
      <c r="AMI94" s="52"/>
      <c r="AMJ94" s="52"/>
      <c r="AMK94" s="52"/>
      <c r="AML94" s="52"/>
      <c r="AMM94" s="52"/>
      <c r="AMN94" s="52"/>
      <c r="AMO94" s="52"/>
      <c r="AMP94" s="52"/>
      <c r="AMQ94" s="52"/>
      <c r="AMR94" s="52"/>
      <c r="AMS94" s="52"/>
      <c r="AMT94" s="52"/>
      <c r="AMU94" s="52"/>
      <c r="AMV94" s="52"/>
      <c r="AMW94" s="52"/>
      <c r="AMX94" s="52"/>
      <c r="AMY94" s="52"/>
      <c r="AMZ94" s="52"/>
      <c r="ANA94" s="52"/>
      <c r="ANB94" s="52"/>
      <c r="ANC94" s="52"/>
      <c r="AND94" s="52"/>
      <c r="ANE94" s="52"/>
      <c r="ANF94" s="52"/>
      <c r="ANG94" s="52"/>
      <c r="ANH94" s="52"/>
      <c r="ANI94" s="52"/>
      <c r="ANJ94" s="52"/>
      <c r="ANK94" s="52"/>
      <c r="ANL94" s="52"/>
      <c r="ANM94" s="52"/>
      <c r="ANN94" s="52"/>
      <c r="ANO94" s="52"/>
      <c r="ANP94" s="52"/>
      <c r="ANQ94" s="52"/>
      <c r="ANR94" s="52"/>
      <c r="ANS94" s="52"/>
      <c r="ANT94" s="52"/>
      <c r="ANU94" s="52"/>
      <c r="ANV94" s="52"/>
      <c r="ANW94" s="52"/>
      <c r="ANX94" s="52"/>
      <c r="ANY94" s="52"/>
      <c r="ANZ94" s="52"/>
      <c r="AOA94" s="52"/>
      <c r="AOB94" s="52"/>
      <c r="AOC94" s="52"/>
      <c r="AOD94" s="52"/>
      <c r="AOE94" s="52"/>
      <c r="AOF94" s="52"/>
      <c r="AOG94" s="52"/>
      <c r="AOH94" s="52"/>
      <c r="AOI94" s="52"/>
      <c r="AOJ94" s="52"/>
      <c r="AOK94" s="52"/>
      <c r="AOL94" s="52"/>
      <c r="AOM94" s="52"/>
      <c r="AON94" s="52"/>
      <c r="AOO94" s="52"/>
      <c r="AOP94" s="52"/>
      <c r="AOQ94" s="52"/>
      <c r="AOR94" s="52"/>
      <c r="AOS94" s="52"/>
      <c r="AOT94" s="52"/>
      <c r="AOU94" s="52"/>
      <c r="AOV94" s="52"/>
      <c r="AOW94" s="52"/>
      <c r="AOX94" s="52"/>
      <c r="AOY94" s="52"/>
      <c r="AOZ94" s="52"/>
      <c r="APA94" s="52"/>
      <c r="APB94" s="52"/>
      <c r="APC94" s="52"/>
      <c r="APD94" s="52"/>
      <c r="APE94" s="52"/>
      <c r="APF94" s="52"/>
      <c r="APG94" s="52"/>
      <c r="APH94" s="52"/>
      <c r="API94" s="52"/>
      <c r="APJ94" s="52"/>
      <c r="APK94" s="52"/>
      <c r="APL94" s="52"/>
      <c r="APM94" s="52"/>
      <c r="APN94" s="52"/>
      <c r="APO94" s="52"/>
      <c r="APP94" s="52"/>
      <c r="APQ94" s="52"/>
      <c r="APR94" s="52"/>
      <c r="APS94" s="52"/>
      <c r="APT94" s="52"/>
      <c r="APU94" s="52"/>
      <c r="APV94" s="52"/>
      <c r="APW94" s="52"/>
      <c r="APX94" s="52"/>
      <c r="APY94" s="52"/>
      <c r="APZ94" s="52"/>
      <c r="AQA94" s="52"/>
      <c r="AQB94" s="52"/>
      <c r="AQC94" s="52"/>
      <c r="AQD94" s="52"/>
      <c r="AQE94" s="52"/>
      <c r="AQF94" s="52"/>
      <c r="AQG94" s="52"/>
      <c r="AQH94" s="52"/>
      <c r="AQI94" s="52"/>
      <c r="AQJ94" s="52"/>
      <c r="AQK94" s="52"/>
      <c r="AQL94" s="52"/>
      <c r="AQM94" s="52"/>
      <c r="AQN94" s="52"/>
      <c r="AQO94" s="52"/>
      <c r="AQP94" s="52"/>
      <c r="AQQ94" s="52"/>
      <c r="AQR94" s="52"/>
      <c r="AQS94" s="52"/>
      <c r="AQT94" s="52"/>
      <c r="AQU94" s="52"/>
      <c r="AQV94" s="52"/>
      <c r="AQW94" s="52"/>
      <c r="AQX94" s="52"/>
      <c r="AQY94" s="52"/>
      <c r="AQZ94" s="52"/>
      <c r="ARA94" s="52"/>
      <c r="ARB94" s="52"/>
      <c r="ARC94" s="52"/>
      <c r="ARD94" s="52"/>
      <c r="ARE94" s="52"/>
      <c r="ARF94" s="52"/>
      <c r="ARG94" s="52"/>
      <c r="ARH94" s="52"/>
      <c r="ARI94" s="52"/>
      <c r="ARJ94" s="52"/>
      <c r="ARK94" s="52"/>
      <c r="ARL94" s="52"/>
      <c r="ARM94" s="52"/>
      <c r="ARN94" s="52"/>
      <c r="ARO94" s="52"/>
      <c r="ARP94" s="52"/>
      <c r="ARQ94" s="52"/>
      <c r="ARR94" s="52"/>
      <c r="ARS94" s="52"/>
      <c r="ART94" s="52"/>
      <c r="ARU94" s="52"/>
      <c r="ARV94" s="52"/>
      <c r="ARW94" s="52"/>
      <c r="ARX94" s="52"/>
      <c r="ARY94" s="52"/>
      <c r="ARZ94" s="52"/>
      <c r="ASA94" s="52"/>
      <c r="ASB94" s="52"/>
      <c r="ASC94" s="52"/>
      <c r="ASD94" s="52"/>
      <c r="ASE94" s="52"/>
      <c r="ASF94" s="52"/>
      <c r="ASG94" s="52"/>
      <c r="ASH94" s="52"/>
      <c r="ASI94" s="52"/>
      <c r="ASJ94" s="52"/>
      <c r="ASK94" s="52"/>
      <c r="ASL94" s="52"/>
      <c r="ASM94" s="52"/>
      <c r="ASN94" s="52"/>
      <c r="ASO94" s="52"/>
      <c r="ASP94" s="52"/>
      <c r="ASQ94" s="52"/>
      <c r="ASR94" s="52"/>
      <c r="ASS94" s="52"/>
      <c r="AST94" s="52"/>
      <c r="ASU94" s="52"/>
      <c r="ASV94" s="52"/>
      <c r="ASW94" s="52"/>
      <c r="ASX94" s="52"/>
      <c r="ASY94" s="52"/>
      <c r="ASZ94" s="52"/>
      <c r="ATA94" s="52"/>
      <c r="ATB94" s="52"/>
      <c r="ATC94" s="52"/>
      <c r="ATD94" s="52"/>
      <c r="ATE94" s="52"/>
      <c r="ATF94" s="52"/>
      <c r="ATG94" s="52"/>
      <c r="ATH94" s="52"/>
      <c r="ATI94" s="52"/>
      <c r="ATJ94" s="52"/>
      <c r="ATK94" s="52"/>
      <c r="ATL94" s="52"/>
      <c r="ATM94" s="52"/>
      <c r="ATN94" s="52"/>
      <c r="ATO94" s="52"/>
      <c r="ATP94" s="52"/>
      <c r="ATQ94" s="52"/>
      <c r="ATR94" s="52"/>
      <c r="ATS94" s="52"/>
      <c r="ATT94" s="52"/>
      <c r="ATU94" s="52"/>
      <c r="ATV94" s="52"/>
      <c r="ATW94" s="52"/>
      <c r="ATX94" s="52"/>
      <c r="ATY94" s="52"/>
      <c r="ATZ94" s="52"/>
      <c r="AUA94" s="52"/>
      <c r="AUB94" s="52"/>
      <c r="AUC94" s="52"/>
      <c r="AUD94" s="52"/>
      <c r="AUE94" s="52"/>
      <c r="AUF94" s="52"/>
      <c r="AUG94" s="52"/>
      <c r="AUH94" s="52"/>
      <c r="AUI94" s="52"/>
      <c r="AUJ94" s="52"/>
      <c r="AUK94" s="52"/>
      <c r="AUL94" s="52"/>
      <c r="AUM94" s="52"/>
      <c r="AUN94" s="52"/>
      <c r="AUO94" s="52"/>
      <c r="AUP94" s="52"/>
      <c r="AUQ94" s="52"/>
      <c r="AUR94" s="52"/>
      <c r="AUS94" s="52"/>
      <c r="AUT94" s="52"/>
      <c r="AUU94" s="52"/>
      <c r="AUV94" s="52"/>
      <c r="AUW94" s="52"/>
      <c r="AUX94" s="52"/>
      <c r="AUY94" s="52"/>
      <c r="AUZ94" s="52"/>
      <c r="AVA94" s="52"/>
      <c r="AVB94" s="52"/>
      <c r="AVC94" s="52"/>
      <c r="AVD94" s="52"/>
      <c r="AVE94" s="52"/>
      <c r="AVF94" s="52"/>
      <c r="AVG94" s="52"/>
      <c r="AVH94" s="52"/>
      <c r="AVI94" s="52"/>
      <c r="AVJ94" s="52"/>
      <c r="AVK94" s="52"/>
      <c r="AVL94" s="52"/>
      <c r="AVM94" s="52"/>
      <c r="AVN94" s="52"/>
      <c r="AVO94" s="52"/>
      <c r="AVP94" s="52"/>
      <c r="AVQ94" s="52"/>
      <c r="AVR94" s="52"/>
      <c r="AVS94" s="52"/>
      <c r="AVT94" s="52"/>
      <c r="AVU94" s="52"/>
      <c r="AVV94" s="52"/>
      <c r="AVW94" s="52"/>
      <c r="AVX94" s="52"/>
      <c r="AVY94" s="52"/>
      <c r="AVZ94" s="52"/>
      <c r="AWA94" s="52"/>
      <c r="AWB94" s="52"/>
      <c r="AWC94" s="52"/>
      <c r="AWD94" s="52"/>
      <c r="AWE94" s="52"/>
      <c r="AWF94" s="52"/>
      <c r="AWG94" s="52"/>
      <c r="AWH94" s="52"/>
      <c r="AWI94" s="52"/>
      <c r="AWJ94" s="52"/>
      <c r="AWK94" s="52"/>
      <c r="AWL94" s="52"/>
      <c r="AWM94" s="52"/>
      <c r="AWN94" s="52"/>
      <c r="AWO94" s="52"/>
      <c r="AWP94" s="52"/>
      <c r="AWQ94" s="52"/>
      <c r="AWR94" s="52"/>
      <c r="AWS94" s="52"/>
      <c r="AWT94" s="52"/>
      <c r="AWU94" s="52"/>
      <c r="AWV94" s="52"/>
      <c r="AWW94" s="52"/>
      <c r="AWX94" s="52"/>
      <c r="AWY94" s="52"/>
      <c r="AWZ94" s="52"/>
      <c r="AXA94" s="52"/>
      <c r="AXB94" s="52"/>
      <c r="AXC94" s="52"/>
      <c r="AXD94" s="52"/>
      <c r="AXE94" s="52"/>
      <c r="AXF94" s="52"/>
      <c r="AXG94" s="52"/>
      <c r="AXH94" s="52"/>
      <c r="AXI94" s="52"/>
      <c r="AXJ94" s="52"/>
      <c r="AXK94" s="52"/>
      <c r="AXL94" s="52"/>
      <c r="AXM94" s="52"/>
      <c r="AXN94" s="52"/>
      <c r="AXO94" s="52"/>
      <c r="AXP94" s="52"/>
      <c r="AXQ94" s="52"/>
      <c r="AXR94" s="52"/>
      <c r="AXS94" s="52"/>
      <c r="AXT94" s="52"/>
      <c r="AXU94" s="52"/>
      <c r="AXV94" s="52"/>
      <c r="AXW94" s="52"/>
      <c r="AXX94" s="52"/>
      <c r="AXY94" s="52"/>
      <c r="AXZ94" s="52"/>
      <c r="AYA94" s="52"/>
      <c r="AYB94" s="52"/>
      <c r="AYC94" s="52"/>
      <c r="AYD94" s="52"/>
      <c r="AYE94" s="52"/>
      <c r="AYF94" s="52"/>
      <c r="AYG94" s="52"/>
      <c r="AYH94" s="52"/>
      <c r="AYI94" s="52"/>
      <c r="AYJ94" s="52"/>
      <c r="AYK94" s="52"/>
      <c r="AYL94" s="52"/>
      <c r="AYM94" s="52"/>
      <c r="AYN94" s="52"/>
      <c r="AYO94" s="52"/>
      <c r="AYP94" s="52"/>
      <c r="AYQ94" s="52"/>
      <c r="AYR94" s="52"/>
      <c r="AYS94" s="52"/>
      <c r="AYT94" s="52"/>
      <c r="AYU94" s="52"/>
      <c r="AYV94" s="52"/>
      <c r="AYW94" s="52"/>
      <c r="AYX94" s="52"/>
      <c r="AYY94" s="52"/>
      <c r="AYZ94" s="52"/>
      <c r="AZA94" s="52"/>
      <c r="AZB94" s="52"/>
      <c r="AZC94" s="52"/>
      <c r="AZD94" s="52"/>
      <c r="AZE94" s="52"/>
      <c r="AZF94" s="52"/>
      <c r="AZG94" s="52"/>
      <c r="AZH94" s="52"/>
      <c r="AZI94" s="52"/>
      <c r="AZJ94" s="52"/>
      <c r="AZK94" s="52"/>
      <c r="AZL94" s="52"/>
      <c r="AZM94" s="52"/>
      <c r="AZN94" s="52"/>
      <c r="AZO94" s="52"/>
      <c r="AZP94" s="52"/>
      <c r="AZQ94" s="52"/>
      <c r="AZR94" s="52"/>
      <c r="AZS94" s="52"/>
      <c r="AZT94" s="52"/>
      <c r="AZU94" s="52"/>
      <c r="AZV94" s="52"/>
      <c r="AZW94" s="52"/>
      <c r="AZX94" s="52"/>
      <c r="AZY94" s="52"/>
      <c r="AZZ94" s="52"/>
      <c r="BAA94" s="52"/>
      <c r="BAB94" s="52"/>
      <c r="BAC94" s="52"/>
      <c r="BAD94" s="52"/>
      <c r="BAE94" s="52"/>
      <c r="BAF94" s="52"/>
      <c r="BAG94" s="52"/>
      <c r="BAH94" s="52"/>
      <c r="BAI94" s="52"/>
      <c r="BAJ94" s="52"/>
      <c r="BAK94" s="52"/>
      <c r="BAL94" s="52"/>
      <c r="BAM94" s="52"/>
      <c r="BAN94" s="52"/>
      <c r="BAO94" s="52"/>
      <c r="BAP94" s="52"/>
      <c r="BAQ94" s="52"/>
      <c r="BAR94" s="52"/>
      <c r="BAS94" s="52"/>
      <c r="BAT94" s="52"/>
      <c r="BAU94" s="52"/>
      <c r="BAV94" s="52"/>
      <c r="BAW94" s="52"/>
      <c r="BAX94" s="52"/>
      <c r="BAY94" s="52"/>
      <c r="BAZ94" s="52"/>
      <c r="BBA94" s="52"/>
      <c r="BBB94" s="52"/>
      <c r="BBC94" s="52"/>
      <c r="BBD94" s="52"/>
      <c r="BBE94" s="52"/>
      <c r="BBF94" s="52"/>
      <c r="BBG94" s="52"/>
      <c r="BBH94" s="52"/>
      <c r="BBI94" s="52"/>
      <c r="BBJ94" s="52"/>
      <c r="BBK94" s="52"/>
      <c r="BBL94" s="52"/>
      <c r="BBM94" s="52"/>
      <c r="BBN94" s="52"/>
      <c r="BBO94" s="52"/>
      <c r="BBP94" s="52"/>
      <c r="BBQ94" s="52"/>
      <c r="BBR94" s="52"/>
      <c r="BBS94" s="52"/>
      <c r="BBT94" s="52"/>
      <c r="BBU94" s="52"/>
      <c r="BBV94" s="52"/>
      <c r="BBW94" s="52"/>
      <c r="BBX94" s="52"/>
      <c r="BBY94" s="52"/>
      <c r="BBZ94" s="52"/>
      <c r="BCA94" s="52"/>
      <c r="BCB94" s="52"/>
      <c r="BCC94" s="52"/>
      <c r="BCD94" s="52"/>
      <c r="BCE94" s="52"/>
      <c r="BCF94" s="52"/>
      <c r="BCG94" s="52"/>
      <c r="BCH94" s="52"/>
      <c r="BCI94" s="52"/>
      <c r="BCJ94" s="52"/>
      <c r="BCK94" s="52"/>
      <c r="BCL94" s="52"/>
      <c r="BCM94" s="52"/>
      <c r="BCN94" s="52"/>
      <c r="BCO94" s="52"/>
      <c r="BCP94" s="52"/>
      <c r="BCQ94" s="52"/>
      <c r="BCR94" s="52"/>
      <c r="BCS94" s="52"/>
      <c r="BCT94" s="52"/>
      <c r="BCU94" s="52"/>
      <c r="BCV94" s="52"/>
      <c r="BCW94" s="52"/>
      <c r="BCX94" s="52"/>
      <c r="BCY94" s="52"/>
      <c r="BCZ94" s="52"/>
      <c r="BDA94" s="52"/>
      <c r="BDB94" s="52"/>
      <c r="BDC94" s="52"/>
      <c r="BDD94" s="52"/>
      <c r="BDE94" s="52"/>
      <c r="BDF94" s="52"/>
      <c r="BDG94" s="52"/>
      <c r="BDH94" s="52"/>
      <c r="BDI94" s="52"/>
      <c r="BDJ94" s="52"/>
      <c r="BDK94" s="52"/>
      <c r="BDL94" s="52"/>
      <c r="BDM94" s="52"/>
      <c r="BDN94" s="52"/>
      <c r="BDO94" s="52"/>
      <c r="BDP94" s="52"/>
      <c r="BDQ94" s="52"/>
      <c r="BDR94" s="52"/>
      <c r="BDS94" s="52"/>
      <c r="BDT94" s="52"/>
      <c r="BDU94" s="52"/>
      <c r="BDV94" s="52"/>
      <c r="BDW94" s="52"/>
      <c r="BDX94" s="52"/>
      <c r="BDY94" s="52"/>
      <c r="BDZ94" s="52"/>
      <c r="BEA94" s="52"/>
      <c r="BEB94" s="52"/>
      <c r="BEC94" s="52"/>
      <c r="BED94" s="52"/>
      <c r="BEE94" s="52"/>
      <c r="BEF94" s="52"/>
      <c r="BEG94" s="52"/>
      <c r="BEH94" s="52"/>
      <c r="BEI94" s="52"/>
      <c r="BEJ94" s="52"/>
      <c r="BEK94" s="52"/>
      <c r="BEL94" s="52"/>
      <c r="BEM94" s="52"/>
      <c r="BEN94" s="52"/>
      <c r="BEO94" s="52"/>
      <c r="BEP94" s="52"/>
      <c r="BEQ94" s="52"/>
      <c r="BER94" s="52"/>
      <c r="BES94" s="52"/>
      <c r="BET94" s="52"/>
      <c r="BEU94" s="52"/>
      <c r="BEV94" s="52"/>
      <c r="BEW94" s="52"/>
      <c r="BEX94" s="52"/>
      <c r="BEY94" s="52"/>
      <c r="BEZ94" s="52"/>
      <c r="BFA94" s="52"/>
      <c r="BFB94" s="52"/>
      <c r="BFC94" s="52"/>
      <c r="BFD94" s="52"/>
      <c r="BFE94" s="52"/>
      <c r="BFF94" s="52"/>
      <c r="BFG94" s="52"/>
      <c r="BFH94" s="52"/>
      <c r="BFI94" s="52"/>
      <c r="BFJ94" s="52"/>
      <c r="BFK94" s="52"/>
      <c r="BFL94" s="52"/>
      <c r="BFM94" s="52"/>
      <c r="BFN94" s="52"/>
      <c r="BFO94" s="52"/>
      <c r="BFP94" s="52"/>
      <c r="BFQ94" s="52"/>
      <c r="BFR94" s="52"/>
      <c r="BFS94" s="52"/>
      <c r="BFT94" s="52"/>
      <c r="BFU94" s="52"/>
      <c r="BFV94" s="52"/>
      <c r="BFW94" s="52"/>
      <c r="BFX94" s="52"/>
      <c r="BFY94" s="52"/>
      <c r="BFZ94" s="52"/>
      <c r="BGA94" s="52"/>
      <c r="BGB94" s="52"/>
      <c r="BGC94" s="52"/>
      <c r="BGD94" s="52"/>
      <c r="BGE94" s="52"/>
      <c r="BGF94" s="52"/>
      <c r="BGG94" s="52"/>
      <c r="BGH94" s="52"/>
      <c r="BGI94" s="52"/>
      <c r="BGJ94" s="52"/>
      <c r="BGK94" s="52"/>
      <c r="BGL94" s="52"/>
      <c r="BGM94" s="52"/>
      <c r="BGN94" s="52"/>
      <c r="BGO94" s="52"/>
      <c r="BGP94" s="52"/>
      <c r="BGQ94" s="52"/>
      <c r="BGR94" s="52"/>
      <c r="BGS94" s="52"/>
      <c r="BGT94" s="52"/>
      <c r="BGU94" s="52"/>
      <c r="BGV94" s="52"/>
      <c r="BGW94" s="52"/>
      <c r="BGX94" s="52"/>
      <c r="BGY94" s="52"/>
      <c r="BGZ94" s="52"/>
      <c r="BHA94" s="52"/>
      <c r="BHB94" s="52"/>
      <c r="BHC94" s="52"/>
      <c r="BHD94" s="52"/>
      <c r="BHE94" s="52"/>
      <c r="BHF94" s="52"/>
      <c r="BHG94" s="52"/>
      <c r="BHH94" s="52"/>
      <c r="BHI94" s="52"/>
      <c r="BHJ94" s="52"/>
      <c r="BHK94" s="52"/>
      <c r="BHL94" s="52"/>
      <c r="BHM94" s="52"/>
      <c r="BHN94" s="52"/>
      <c r="BHO94" s="52"/>
      <c r="BHP94" s="52"/>
      <c r="BHQ94" s="52"/>
      <c r="BHR94" s="52"/>
      <c r="BHS94" s="52"/>
      <c r="BHT94" s="52"/>
      <c r="BHU94" s="52"/>
      <c r="BHV94" s="52"/>
      <c r="BHW94" s="52"/>
      <c r="BHX94" s="52"/>
      <c r="BHY94" s="52"/>
      <c r="BHZ94" s="52"/>
      <c r="BIA94" s="52"/>
      <c r="BIB94" s="52"/>
      <c r="BIC94" s="52"/>
      <c r="BID94" s="52"/>
      <c r="BIE94" s="52"/>
      <c r="BIF94" s="52"/>
      <c r="BIG94" s="52"/>
      <c r="BIH94" s="52"/>
      <c r="BII94" s="52"/>
      <c r="BIJ94" s="52"/>
      <c r="BIK94" s="52"/>
      <c r="BIL94" s="52"/>
      <c r="BIM94" s="52"/>
      <c r="BIN94" s="52"/>
      <c r="BIO94" s="52"/>
      <c r="BIP94" s="52"/>
      <c r="BIQ94" s="52"/>
      <c r="BIR94" s="52"/>
      <c r="BIS94" s="52"/>
      <c r="BIT94" s="52"/>
      <c r="BIU94" s="52"/>
      <c r="BIV94" s="52"/>
      <c r="BIW94" s="52"/>
      <c r="BIX94" s="52"/>
      <c r="BIY94" s="52"/>
      <c r="BIZ94" s="52"/>
      <c r="BJA94" s="52"/>
      <c r="BJB94" s="52"/>
      <c r="BJC94" s="52"/>
      <c r="BJD94" s="52"/>
      <c r="BJE94" s="52"/>
      <c r="BJF94" s="52"/>
      <c r="BJG94" s="52"/>
      <c r="BJH94" s="52"/>
      <c r="BJI94" s="52"/>
      <c r="BJJ94" s="52"/>
      <c r="BJK94" s="52"/>
      <c r="BJL94" s="52"/>
      <c r="BJM94" s="52"/>
      <c r="BJN94" s="52"/>
      <c r="BJO94" s="52"/>
      <c r="BJP94" s="52"/>
      <c r="BJQ94" s="52"/>
      <c r="BJR94" s="52"/>
      <c r="BJS94" s="52"/>
      <c r="BJT94" s="52"/>
      <c r="BJU94" s="52"/>
      <c r="BJV94" s="52"/>
      <c r="BJW94" s="52"/>
      <c r="BJX94" s="52"/>
      <c r="BJY94" s="52"/>
      <c r="BJZ94" s="52"/>
      <c r="BKA94" s="52"/>
      <c r="BKB94" s="52"/>
      <c r="BKC94" s="52"/>
      <c r="BKD94" s="52"/>
      <c r="BKE94" s="52"/>
      <c r="BKF94" s="52"/>
      <c r="BKG94" s="52"/>
      <c r="BKH94" s="52"/>
      <c r="BKI94" s="52"/>
      <c r="BKJ94" s="52"/>
      <c r="BKK94" s="52"/>
      <c r="BKL94" s="52"/>
      <c r="BKM94" s="52"/>
      <c r="BKN94" s="52"/>
      <c r="BKO94" s="52"/>
      <c r="BKP94" s="52"/>
      <c r="BKQ94" s="52"/>
      <c r="BKR94" s="52"/>
      <c r="BKS94" s="52"/>
      <c r="BKT94" s="52"/>
      <c r="BKU94" s="52"/>
      <c r="BKV94" s="52"/>
      <c r="BKW94" s="52"/>
      <c r="BKX94" s="52"/>
      <c r="BKY94" s="52"/>
      <c r="BKZ94" s="52"/>
      <c r="BLA94" s="52"/>
      <c r="BLB94" s="52"/>
      <c r="BLC94" s="52"/>
      <c r="BLD94" s="52"/>
      <c r="BLE94" s="52"/>
      <c r="BLF94" s="52"/>
      <c r="BLG94" s="52"/>
      <c r="BLH94" s="52"/>
      <c r="BLI94" s="52"/>
      <c r="BLJ94" s="52"/>
      <c r="BLK94" s="52"/>
      <c r="BLL94" s="52"/>
      <c r="BLM94" s="52"/>
      <c r="BLN94" s="52"/>
      <c r="BLO94" s="52"/>
      <c r="BLP94" s="52"/>
      <c r="BLQ94" s="52"/>
      <c r="BLR94" s="52"/>
      <c r="BLS94" s="52"/>
      <c r="BLT94" s="52"/>
      <c r="BLU94" s="52"/>
      <c r="BLV94" s="52"/>
      <c r="BLW94" s="52"/>
      <c r="BLX94" s="52"/>
      <c r="BLY94" s="52"/>
      <c r="BLZ94" s="52"/>
      <c r="BMA94" s="52"/>
      <c r="BMB94" s="52"/>
      <c r="BMC94" s="52"/>
      <c r="BMD94" s="52"/>
      <c r="BME94" s="52"/>
      <c r="BMF94" s="52"/>
      <c r="BMG94" s="52"/>
      <c r="BMH94" s="52"/>
      <c r="BMI94" s="52"/>
      <c r="BMJ94" s="52"/>
      <c r="BMK94" s="52"/>
      <c r="BML94" s="52"/>
      <c r="BMM94" s="52"/>
      <c r="BMN94" s="52"/>
      <c r="BMO94" s="52"/>
      <c r="BMP94" s="52"/>
      <c r="BMQ94" s="52"/>
      <c r="BMR94" s="52"/>
      <c r="BMS94" s="52"/>
      <c r="BMT94" s="52"/>
      <c r="BMU94" s="52"/>
      <c r="BMV94" s="52"/>
      <c r="BMW94" s="52"/>
      <c r="BMX94" s="52"/>
      <c r="BMY94" s="52"/>
      <c r="BMZ94" s="52"/>
      <c r="BNA94" s="52"/>
      <c r="BNB94" s="52"/>
      <c r="BNC94" s="52"/>
      <c r="BND94" s="52"/>
      <c r="BNE94" s="52"/>
      <c r="BNF94" s="52"/>
      <c r="BNG94" s="52"/>
      <c r="BNH94" s="52"/>
      <c r="BNI94" s="52"/>
      <c r="BNJ94" s="52"/>
      <c r="BNK94" s="52"/>
      <c r="BNL94" s="52"/>
      <c r="BNM94" s="52"/>
      <c r="BNN94" s="52"/>
      <c r="BNO94" s="52"/>
      <c r="BNP94" s="52"/>
      <c r="BNQ94" s="52"/>
      <c r="BNR94" s="52"/>
      <c r="BNS94" s="52"/>
      <c r="BNT94" s="52"/>
      <c r="BNU94" s="52"/>
      <c r="BNV94" s="52"/>
      <c r="BNW94" s="52"/>
      <c r="BNX94" s="52"/>
      <c r="BNY94" s="52"/>
      <c r="BNZ94" s="52"/>
      <c r="BOA94" s="52"/>
      <c r="BOB94" s="52"/>
      <c r="BOC94" s="52"/>
      <c r="BOD94" s="52"/>
      <c r="BOE94" s="52"/>
      <c r="BOF94" s="52"/>
      <c r="BOG94" s="52"/>
      <c r="BOH94" s="52"/>
      <c r="BOI94" s="52"/>
      <c r="BOJ94" s="52"/>
      <c r="BOK94" s="52"/>
      <c r="BOL94" s="52"/>
      <c r="BOM94" s="52"/>
      <c r="BON94" s="52"/>
      <c r="BOO94" s="52"/>
      <c r="BOP94" s="52"/>
      <c r="BOQ94" s="52"/>
    </row>
    <row r="95" spans="1:1759" s="25" customFormat="1" ht="39" customHeight="1" x14ac:dyDescent="0.2">
      <c r="A95" s="29"/>
      <c r="B95" s="29"/>
      <c r="C95" s="29"/>
      <c r="D95" s="7"/>
      <c r="E95" s="27" t="s">
        <v>89</v>
      </c>
      <c r="F95" s="17" t="s">
        <v>42</v>
      </c>
      <c r="G95" s="17">
        <v>634164</v>
      </c>
      <c r="H95" s="12">
        <f>175501+50000</f>
        <v>225501</v>
      </c>
      <c r="I95" s="12"/>
      <c r="J95" s="12">
        <f t="shared" si="23"/>
        <v>225501</v>
      </c>
      <c r="K95" s="18">
        <v>94</v>
      </c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  <c r="IW95" s="52"/>
      <c r="IX95" s="52"/>
      <c r="IY95" s="52"/>
      <c r="IZ95" s="52"/>
      <c r="JA95" s="52"/>
      <c r="JB95" s="52"/>
      <c r="JC95" s="52"/>
      <c r="JD95" s="52"/>
      <c r="JE95" s="52"/>
      <c r="JF95" s="52"/>
      <c r="JG95" s="52"/>
      <c r="JH95" s="52"/>
      <c r="JI95" s="52"/>
      <c r="JJ95" s="52"/>
      <c r="JK95" s="52"/>
      <c r="JL95" s="52"/>
      <c r="JM95" s="52"/>
      <c r="JN95" s="52"/>
      <c r="JO95" s="52"/>
      <c r="JP95" s="52"/>
      <c r="JQ95" s="52"/>
      <c r="JR95" s="52"/>
      <c r="JS95" s="52"/>
      <c r="JT95" s="52"/>
      <c r="JU95" s="52"/>
      <c r="JV95" s="52"/>
      <c r="JW95" s="52"/>
      <c r="JX95" s="52"/>
      <c r="JY95" s="52"/>
      <c r="JZ95" s="52"/>
      <c r="KA95" s="52"/>
      <c r="KB95" s="52"/>
      <c r="KC95" s="52"/>
      <c r="KD95" s="52"/>
      <c r="KE95" s="52"/>
      <c r="KF95" s="52"/>
      <c r="KG95" s="52"/>
      <c r="KH95" s="52"/>
      <c r="KI95" s="52"/>
      <c r="KJ95" s="52"/>
      <c r="KK95" s="52"/>
      <c r="KL95" s="52"/>
      <c r="KM95" s="52"/>
      <c r="KN95" s="52"/>
      <c r="KO95" s="52"/>
      <c r="KP95" s="52"/>
      <c r="KQ95" s="52"/>
      <c r="KR95" s="52"/>
      <c r="KS95" s="52"/>
      <c r="KT95" s="52"/>
      <c r="KU95" s="52"/>
      <c r="KV95" s="52"/>
      <c r="KW95" s="52"/>
      <c r="KX95" s="52"/>
      <c r="KY95" s="52"/>
      <c r="KZ95" s="52"/>
      <c r="LA95" s="52"/>
      <c r="LB95" s="52"/>
      <c r="LC95" s="52"/>
      <c r="LD95" s="52"/>
      <c r="LE95" s="52"/>
      <c r="LF95" s="52"/>
      <c r="LG95" s="52"/>
      <c r="LH95" s="52"/>
      <c r="LI95" s="52"/>
      <c r="LJ95" s="52"/>
      <c r="LK95" s="52"/>
      <c r="LL95" s="52"/>
      <c r="LM95" s="52"/>
      <c r="LN95" s="52"/>
      <c r="LO95" s="52"/>
      <c r="LP95" s="52"/>
      <c r="LQ95" s="52"/>
      <c r="LR95" s="52"/>
      <c r="LS95" s="52"/>
      <c r="LT95" s="52"/>
      <c r="LU95" s="52"/>
      <c r="LV95" s="52"/>
      <c r="LW95" s="52"/>
      <c r="LX95" s="52"/>
      <c r="LY95" s="52"/>
      <c r="LZ95" s="52"/>
      <c r="MA95" s="52"/>
      <c r="MB95" s="52"/>
      <c r="MC95" s="52"/>
      <c r="MD95" s="52"/>
      <c r="ME95" s="52"/>
      <c r="MF95" s="52"/>
      <c r="MG95" s="52"/>
      <c r="MH95" s="52"/>
      <c r="MI95" s="52"/>
      <c r="MJ95" s="52"/>
      <c r="MK95" s="52"/>
      <c r="ML95" s="52"/>
      <c r="MM95" s="52"/>
      <c r="MN95" s="52"/>
      <c r="MO95" s="52"/>
      <c r="MP95" s="52"/>
      <c r="MQ95" s="52"/>
      <c r="MR95" s="52"/>
      <c r="MS95" s="52"/>
      <c r="MT95" s="52"/>
      <c r="MU95" s="52"/>
      <c r="MV95" s="52"/>
      <c r="MW95" s="52"/>
      <c r="MX95" s="52"/>
      <c r="MY95" s="52"/>
      <c r="MZ95" s="52"/>
      <c r="NA95" s="52"/>
      <c r="NB95" s="52"/>
      <c r="NC95" s="52"/>
      <c r="ND95" s="52"/>
      <c r="NE95" s="52"/>
      <c r="NF95" s="52"/>
      <c r="NG95" s="52"/>
      <c r="NH95" s="52"/>
      <c r="NI95" s="52"/>
      <c r="NJ95" s="52"/>
      <c r="NK95" s="52"/>
      <c r="NL95" s="52"/>
      <c r="NM95" s="52"/>
      <c r="NN95" s="52"/>
      <c r="NO95" s="52"/>
      <c r="NP95" s="52"/>
      <c r="NQ95" s="52"/>
      <c r="NR95" s="52"/>
      <c r="NS95" s="52"/>
      <c r="NT95" s="52"/>
      <c r="NU95" s="52"/>
      <c r="NV95" s="52"/>
      <c r="NW95" s="52"/>
      <c r="NX95" s="52"/>
      <c r="NY95" s="52"/>
      <c r="NZ95" s="52"/>
      <c r="OA95" s="52"/>
      <c r="OB95" s="52"/>
      <c r="OC95" s="52"/>
      <c r="OD95" s="52"/>
      <c r="OE95" s="52"/>
      <c r="OF95" s="52"/>
      <c r="OG95" s="52"/>
      <c r="OH95" s="52"/>
      <c r="OI95" s="52"/>
      <c r="OJ95" s="52"/>
      <c r="OK95" s="52"/>
      <c r="OL95" s="52"/>
      <c r="OM95" s="52"/>
      <c r="ON95" s="52"/>
      <c r="OO95" s="52"/>
      <c r="OP95" s="52"/>
      <c r="OQ95" s="52"/>
      <c r="OR95" s="52"/>
      <c r="OS95" s="52"/>
      <c r="OT95" s="52"/>
      <c r="OU95" s="52"/>
      <c r="OV95" s="52"/>
      <c r="OW95" s="52"/>
      <c r="OX95" s="52"/>
      <c r="OY95" s="52"/>
      <c r="OZ95" s="52"/>
      <c r="PA95" s="52"/>
      <c r="PB95" s="52"/>
      <c r="PC95" s="52"/>
      <c r="PD95" s="52"/>
      <c r="PE95" s="52"/>
      <c r="PF95" s="52"/>
      <c r="PG95" s="52"/>
      <c r="PH95" s="52"/>
      <c r="PI95" s="52"/>
      <c r="PJ95" s="52"/>
      <c r="PK95" s="52"/>
      <c r="PL95" s="52"/>
      <c r="PM95" s="52"/>
      <c r="PN95" s="52"/>
      <c r="PO95" s="52"/>
      <c r="PP95" s="52"/>
      <c r="PQ95" s="52"/>
      <c r="PR95" s="52"/>
      <c r="PS95" s="52"/>
      <c r="PT95" s="52"/>
      <c r="PU95" s="52"/>
      <c r="PV95" s="52"/>
      <c r="PW95" s="52"/>
      <c r="PX95" s="52"/>
      <c r="PY95" s="52"/>
      <c r="PZ95" s="52"/>
      <c r="QA95" s="52"/>
      <c r="QB95" s="52"/>
      <c r="QC95" s="52"/>
      <c r="QD95" s="52"/>
      <c r="QE95" s="52"/>
      <c r="QF95" s="52"/>
      <c r="QG95" s="52"/>
      <c r="QH95" s="52"/>
      <c r="QI95" s="52"/>
      <c r="QJ95" s="52"/>
      <c r="QK95" s="52"/>
      <c r="QL95" s="52"/>
      <c r="QM95" s="52"/>
      <c r="QN95" s="52"/>
      <c r="QO95" s="52"/>
      <c r="QP95" s="52"/>
      <c r="QQ95" s="52"/>
      <c r="QR95" s="52"/>
      <c r="QS95" s="52"/>
      <c r="QT95" s="52"/>
      <c r="QU95" s="52"/>
      <c r="QV95" s="52"/>
      <c r="QW95" s="52"/>
      <c r="QX95" s="52"/>
      <c r="QY95" s="52"/>
      <c r="QZ95" s="52"/>
      <c r="RA95" s="52"/>
      <c r="RB95" s="52"/>
      <c r="RC95" s="52"/>
      <c r="RD95" s="52"/>
      <c r="RE95" s="52"/>
      <c r="RF95" s="52"/>
      <c r="RG95" s="52"/>
      <c r="RH95" s="52"/>
      <c r="RI95" s="52"/>
      <c r="RJ95" s="52"/>
      <c r="RK95" s="52"/>
      <c r="RL95" s="52"/>
      <c r="RM95" s="52"/>
      <c r="RN95" s="52"/>
      <c r="RO95" s="52"/>
      <c r="RP95" s="52"/>
      <c r="RQ95" s="52"/>
      <c r="RR95" s="52"/>
      <c r="RS95" s="52"/>
      <c r="RT95" s="52"/>
      <c r="RU95" s="52"/>
      <c r="RV95" s="52"/>
      <c r="RW95" s="52"/>
      <c r="RX95" s="52"/>
      <c r="RY95" s="52"/>
      <c r="RZ95" s="52"/>
      <c r="SA95" s="52"/>
      <c r="SB95" s="52"/>
      <c r="SC95" s="52"/>
      <c r="SD95" s="52"/>
      <c r="SE95" s="52"/>
      <c r="SF95" s="52"/>
      <c r="SG95" s="52"/>
      <c r="SH95" s="52"/>
      <c r="SI95" s="52"/>
      <c r="SJ95" s="52"/>
      <c r="SK95" s="52"/>
      <c r="SL95" s="52"/>
      <c r="SM95" s="52"/>
      <c r="SN95" s="52"/>
      <c r="SO95" s="52"/>
      <c r="SP95" s="52"/>
      <c r="SQ95" s="52"/>
      <c r="SR95" s="52"/>
      <c r="SS95" s="52"/>
      <c r="ST95" s="52"/>
      <c r="SU95" s="52"/>
      <c r="SV95" s="52"/>
      <c r="SW95" s="52"/>
      <c r="SX95" s="52"/>
      <c r="SY95" s="52"/>
      <c r="SZ95" s="52"/>
      <c r="TA95" s="52"/>
      <c r="TB95" s="52"/>
      <c r="TC95" s="52"/>
      <c r="TD95" s="52"/>
      <c r="TE95" s="52"/>
      <c r="TF95" s="52"/>
      <c r="TG95" s="52"/>
      <c r="TH95" s="52"/>
      <c r="TI95" s="52"/>
      <c r="TJ95" s="52"/>
      <c r="TK95" s="52"/>
      <c r="TL95" s="52"/>
      <c r="TM95" s="52"/>
      <c r="TN95" s="52"/>
      <c r="TO95" s="52"/>
      <c r="TP95" s="52"/>
      <c r="TQ95" s="52"/>
      <c r="TR95" s="52"/>
      <c r="TS95" s="52"/>
      <c r="TT95" s="52"/>
      <c r="TU95" s="52"/>
      <c r="TV95" s="52"/>
      <c r="TW95" s="52"/>
      <c r="TX95" s="52"/>
      <c r="TY95" s="52"/>
      <c r="TZ95" s="52"/>
      <c r="UA95" s="52"/>
      <c r="UB95" s="52"/>
      <c r="UC95" s="52"/>
      <c r="UD95" s="52"/>
      <c r="UE95" s="52"/>
      <c r="UF95" s="52"/>
      <c r="UG95" s="52"/>
      <c r="UH95" s="52"/>
      <c r="UI95" s="52"/>
      <c r="UJ95" s="52"/>
      <c r="UK95" s="52"/>
      <c r="UL95" s="52"/>
      <c r="UM95" s="52"/>
      <c r="UN95" s="52"/>
      <c r="UO95" s="52"/>
      <c r="UP95" s="52"/>
      <c r="UQ95" s="52"/>
      <c r="UR95" s="52"/>
      <c r="US95" s="52"/>
      <c r="UT95" s="52"/>
      <c r="UU95" s="52"/>
      <c r="UV95" s="52"/>
      <c r="UW95" s="52"/>
      <c r="UX95" s="52"/>
      <c r="UY95" s="52"/>
      <c r="UZ95" s="52"/>
      <c r="VA95" s="52"/>
      <c r="VB95" s="52"/>
      <c r="VC95" s="52"/>
      <c r="VD95" s="52"/>
      <c r="VE95" s="52"/>
      <c r="VF95" s="52"/>
      <c r="VG95" s="52"/>
      <c r="VH95" s="52"/>
      <c r="VI95" s="52"/>
      <c r="VJ95" s="52"/>
      <c r="VK95" s="52"/>
      <c r="VL95" s="52"/>
      <c r="VM95" s="52"/>
      <c r="VN95" s="52"/>
      <c r="VO95" s="52"/>
      <c r="VP95" s="52"/>
      <c r="VQ95" s="52"/>
      <c r="VR95" s="52"/>
      <c r="VS95" s="52"/>
      <c r="VT95" s="52"/>
      <c r="VU95" s="52"/>
      <c r="VV95" s="52"/>
      <c r="VW95" s="52"/>
      <c r="VX95" s="52"/>
      <c r="VY95" s="52"/>
      <c r="VZ95" s="52"/>
      <c r="WA95" s="52"/>
      <c r="WB95" s="52"/>
      <c r="WC95" s="52"/>
      <c r="WD95" s="52"/>
      <c r="WE95" s="52"/>
      <c r="WF95" s="52"/>
      <c r="WG95" s="52"/>
      <c r="WH95" s="52"/>
      <c r="WI95" s="52"/>
      <c r="WJ95" s="52"/>
      <c r="WK95" s="52"/>
      <c r="WL95" s="52"/>
      <c r="WM95" s="52"/>
      <c r="WN95" s="52"/>
      <c r="WO95" s="52"/>
      <c r="WP95" s="52"/>
      <c r="WQ95" s="52"/>
      <c r="WR95" s="52"/>
      <c r="WS95" s="52"/>
      <c r="WT95" s="52"/>
      <c r="WU95" s="52"/>
      <c r="WV95" s="52"/>
      <c r="WW95" s="52"/>
      <c r="WX95" s="52"/>
      <c r="WY95" s="52"/>
      <c r="WZ95" s="52"/>
      <c r="XA95" s="52"/>
      <c r="XB95" s="52"/>
      <c r="XC95" s="52"/>
      <c r="XD95" s="52"/>
      <c r="XE95" s="52"/>
      <c r="XF95" s="52"/>
      <c r="XG95" s="52"/>
      <c r="XH95" s="52"/>
      <c r="XI95" s="52"/>
      <c r="XJ95" s="52"/>
      <c r="XK95" s="52"/>
      <c r="XL95" s="52"/>
      <c r="XM95" s="52"/>
      <c r="XN95" s="52"/>
      <c r="XO95" s="52"/>
      <c r="XP95" s="52"/>
      <c r="XQ95" s="52"/>
      <c r="XR95" s="52"/>
      <c r="XS95" s="52"/>
      <c r="XT95" s="52"/>
      <c r="XU95" s="52"/>
      <c r="XV95" s="52"/>
      <c r="XW95" s="52"/>
      <c r="XX95" s="52"/>
      <c r="XY95" s="52"/>
      <c r="XZ95" s="52"/>
      <c r="YA95" s="52"/>
      <c r="YB95" s="52"/>
      <c r="YC95" s="52"/>
      <c r="YD95" s="52"/>
      <c r="YE95" s="52"/>
      <c r="YF95" s="52"/>
      <c r="YG95" s="52"/>
      <c r="YH95" s="52"/>
      <c r="YI95" s="52"/>
      <c r="YJ95" s="52"/>
      <c r="YK95" s="52"/>
      <c r="YL95" s="52"/>
      <c r="YM95" s="52"/>
      <c r="YN95" s="52"/>
      <c r="YO95" s="52"/>
      <c r="YP95" s="52"/>
      <c r="YQ95" s="52"/>
      <c r="YR95" s="52"/>
      <c r="YS95" s="52"/>
      <c r="YT95" s="52"/>
      <c r="YU95" s="52"/>
      <c r="YV95" s="52"/>
      <c r="YW95" s="52"/>
      <c r="YX95" s="52"/>
      <c r="YY95" s="52"/>
      <c r="YZ95" s="52"/>
      <c r="ZA95" s="52"/>
      <c r="ZB95" s="52"/>
      <c r="ZC95" s="52"/>
      <c r="ZD95" s="52"/>
      <c r="ZE95" s="52"/>
      <c r="ZF95" s="52"/>
      <c r="ZG95" s="52"/>
      <c r="ZH95" s="52"/>
      <c r="ZI95" s="52"/>
      <c r="ZJ95" s="52"/>
      <c r="ZK95" s="52"/>
      <c r="ZL95" s="52"/>
      <c r="ZM95" s="52"/>
      <c r="ZN95" s="52"/>
      <c r="ZO95" s="52"/>
      <c r="ZP95" s="52"/>
      <c r="ZQ95" s="52"/>
      <c r="ZR95" s="52"/>
      <c r="ZS95" s="52"/>
      <c r="ZT95" s="52"/>
      <c r="ZU95" s="52"/>
      <c r="ZV95" s="52"/>
      <c r="ZW95" s="52"/>
      <c r="ZX95" s="52"/>
      <c r="ZY95" s="52"/>
      <c r="ZZ95" s="52"/>
      <c r="AAA95" s="52"/>
      <c r="AAB95" s="52"/>
      <c r="AAC95" s="52"/>
      <c r="AAD95" s="52"/>
      <c r="AAE95" s="52"/>
      <c r="AAF95" s="52"/>
      <c r="AAG95" s="52"/>
      <c r="AAH95" s="52"/>
      <c r="AAI95" s="52"/>
      <c r="AAJ95" s="52"/>
      <c r="AAK95" s="52"/>
      <c r="AAL95" s="52"/>
      <c r="AAM95" s="52"/>
      <c r="AAN95" s="52"/>
      <c r="AAO95" s="52"/>
      <c r="AAP95" s="52"/>
      <c r="AAQ95" s="52"/>
      <c r="AAR95" s="52"/>
      <c r="AAS95" s="52"/>
      <c r="AAT95" s="52"/>
      <c r="AAU95" s="52"/>
      <c r="AAV95" s="52"/>
      <c r="AAW95" s="52"/>
      <c r="AAX95" s="52"/>
      <c r="AAY95" s="52"/>
      <c r="AAZ95" s="52"/>
      <c r="ABA95" s="52"/>
      <c r="ABB95" s="52"/>
      <c r="ABC95" s="52"/>
      <c r="ABD95" s="52"/>
      <c r="ABE95" s="52"/>
      <c r="ABF95" s="52"/>
      <c r="ABG95" s="52"/>
      <c r="ABH95" s="52"/>
      <c r="ABI95" s="52"/>
      <c r="ABJ95" s="52"/>
      <c r="ABK95" s="52"/>
      <c r="ABL95" s="52"/>
      <c r="ABM95" s="52"/>
      <c r="ABN95" s="52"/>
      <c r="ABO95" s="52"/>
      <c r="ABP95" s="52"/>
      <c r="ABQ95" s="52"/>
      <c r="ABR95" s="52"/>
      <c r="ABS95" s="52"/>
      <c r="ABT95" s="52"/>
      <c r="ABU95" s="52"/>
      <c r="ABV95" s="52"/>
      <c r="ABW95" s="52"/>
      <c r="ABX95" s="52"/>
      <c r="ABY95" s="52"/>
      <c r="ABZ95" s="52"/>
      <c r="ACA95" s="52"/>
      <c r="ACB95" s="52"/>
      <c r="ACC95" s="52"/>
      <c r="ACD95" s="52"/>
      <c r="ACE95" s="52"/>
      <c r="ACF95" s="52"/>
      <c r="ACG95" s="52"/>
      <c r="ACH95" s="52"/>
      <c r="ACI95" s="52"/>
      <c r="ACJ95" s="52"/>
      <c r="ACK95" s="52"/>
      <c r="ACL95" s="52"/>
      <c r="ACM95" s="52"/>
      <c r="ACN95" s="52"/>
      <c r="ACO95" s="52"/>
      <c r="ACP95" s="52"/>
      <c r="ACQ95" s="52"/>
      <c r="ACR95" s="52"/>
      <c r="ACS95" s="52"/>
      <c r="ACT95" s="52"/>
      <c r="ACU95" s="52"/>
      <c r="ACV95" s="52"/>
      <c r="ACW95" s="52"/>
      <c r="ACX95" s="52"/>
      <c r="ACY95" s="52"/>
      <c r="ACZ95" s="52"/>
      <c r="ADA95" s="52"/>
      <c r="ADB95" s="52"/>
      <c r="ADC95" s="52"/>
      <c r="ADD95" s="52"/>
      <c r="ADE95" s="52"/>
      <c r="ADF95" s="52"/>
      <c r="ADG95" s="52"/>
      <c r="ADH95" s="52"/>
      <c r="ADI95" s="52"/>
      <c r="ADJ95" s="52"/>
      <c r="ADK95" s="52"/>
      <c r="ADL95" s="52"/>
      <c r="ADM95" s="52"/>
      <c r="ADN95" s="52"/>
      <c r="ADO95" s="52"/>
      <c r="ADP95" s="52"/>
      <c r="ADQ95" s="52"/>
      <c r="ADR95" s="52"/>
      <c r="ADS95" s="52"/>
      <c r="ADT95" s="52"/>
      <c r="ADU95" s="52"/>
      <c r="ADV95" s="52"/>
      <c r="ADW95" s="52"/>
      <c r="ADX95" s="52"/>
      <c r="ADY95" s="52"/>
      <c r="ADZ95" s="52"/>
      <c r="AEA95" s="52"/>
      <c r="AEB95" s="52"/>
      <c r="AEC95" s="52"/>
      <c r="AED95" s="52"/>
      <c r="AEE95" s="52"/>
      <c r="AEF95" s="52"/>
      <c r="AEG95" s="52"/>
      <c r="AEH95" s="52"/>
      <c r="AEI95" s="52"/>
      <c r="AEJ95" s="52"/>
      <c r="AEK95" s="52"/>
      <c r="AEL95" s="52"/>
      <c r="AEM95" s="52"/>
      <c r="AEN95" s="52"/>
      <c r="AEO95" s="52"/>
      <c r="AEP95" s="52"/>
      <c r="AEQ95" s="52"/>
      <c r="AER95" s="52"/>
      <c r="AES95" s="52"/>
      <c r="AET95" s="52"/>
      <c r="AEU95" s="52"/>
      <c r="AEV95" s="52"/>
      <c r="AEW95" s="52"/>
      <c r="AEX95" s="52"/>
      <c r="AEY95" s="52"/>
      <c r="AEZ95" s="52"/>
      <c r="AFA95" s="52"/>
      <c r="AFB95" s="52"/>
      <c r="AFC95" s="52"/>
      <c r="AFD95" s="52"/>
      <c r="AFE95" s="52"/>
      <c r="AFF95" s="52"/>
      <c r="AFG95" s="52"/>
      <c r="AFH95" s="52"/>
      <c r="AFI95" s="52"/>
      <c r="AFJ95" s="52"/>
      <c r="AFK95" s="52"/>
      <c r="AFL95" s="52"/>
      <c r="AFM95" s="52"/>
      <c r="AFN95" s="52"/>
      <c r="AFO95" s="52"/>
      <c r="AFP95" s="52"/>
      <c r="AFQ95" s="52"/>
      <c r="AFR95" s="52"/>
      <c r="AFS95" s="52"/>
      <c r="AFT95" s="52"/>
      <c r="AFU95" s="52"/>
      <c r="AFV95" s="52"/>
      <c r="AFW95" s="52"/>
      <c r="AFX95" s="52"/>
      <c r="AFY95" s="52"/>
      <c r="AFZ95" s="52"/>
      <c r="AGA95" s="52"/>
      <c r="AGB95" s="52"/>
      <c r="AGC95" s="52"/>
      <c r="AGD95" s="52"/>
      <c r="AGE95" s="52"/>
      <c r="AGF95" s="52"/>
      <c r="AGG95" s="52"/>
      <c r="AGH95" s="52"/>
      <c r="AGI95" s="52"/>
      <c r="AGJ95" s="52"/>
      <c r="AGK95" s="52"/>
      <c r="AGL95" s="52"/>
      <c r="AGM95" s="52"/>
      <c r="AGN95" s="52"/>
      <c r="AGO95" s="52"/>
      <c r="AGP95" s="52"/>
      <c r="AGQ95" s="52"/>
      <c r="AGR95" s="52"/>
      <c r="AGS95" s="52"/>
      <c r="AGT95" s="52"/>
      <c r="AGU95" s="52"/>
      <c r="AGV95" s="52"/>
      <c r="AGW95" s="52"/>
      <c r="AGX95" s="52"/>
      <c r="AGY95" s="52"/>
      <c r="AGZ95" s="52"/>
      <c r="AHA95" s="52"/>
      <c r="AHB95" s="52"/>
      <c r="AHC95" s="52"/>
      <c r="AHD95" s="52"/>
      <c r="AHE95" s="52"/>
      <c r="AHF95" s="52"/>
      <c r="AHG95" s="52"/>
      <c r="AHH95" s="52"/>
      <c r="AHI95" s="52"/>
      <c r="AHJ95" s="52"/>
      <c r="AHK95" s="52"/>
      <c r="AHL95" s="52"/>
      <c r="AHM95" s="52"/>
      <c r="AHN95" s="52"/>
      <c r="AHO95" s="52"/>
      <c r="AHP95" s="52"/>
      <c r="AHQ95" s="52"/>
      <c r="AHR95" s="52"/>
      <c r="AHS95" s="52"/>
      <c r="AHT95" s="52"/>
      <c r="AHU95" s="52"/>
      <c r="AHV95" s="52"/>
      <c r="AHW95" s="52"/>
      <c r="AHX95" s="52"/>
      <c r="AHY95" s="52"/>
      <c r="AHZ95" s="52"/>
      <c r="AIA95" s="52"/>
      <c r="AIB95" s="52"/>
      <c r="AIC95" s="52"/>
      <c r="AID95" s="52"/>
      <c r="AIE95" s="52"/>
      <c r="AIF95" s="52"/>
      <c r="AIG95" s="52"/>
      <c r="AIH95" s="52"/>
      <c r="AII95" s="52"/>
      <c r="AIJ95" s="52"/>
      <c r="AIK95" s="52"/>
      <c r="AIL95" s="52"/>
      <c r="AIM95" s="52"/>
      <c r="AIN95" s="52"/>
      <c r="AIO95" s="52"/>
      <c r="AIP95" s="52"/>
      <c r="AIQ95" s="52"/>
      <c r="AIR95" s="52"/>
      <c r="AIS95" s="52"/>
      <c r="AIT95" s="52"/>
      <c r="AIU95" s="52"/>
      <c r="AIV95" s="52"/>
      <c r="AIW95" s="52"/>
      <c r="AIX95" s="52"/>
      <c r="AIY95" s="52"/>
      <c r="AIZ95" s="52"/>
      <c r="AJA95" s="52"/>
      <c r="AJB95" s="52"/>
      <c r="AJC95" s="52"/>
      <c r="AJD95" s="52"/>
      <c r="AJE95" s="52"/>
      <c r="AJF95" s="52"/>
      <c r="AJG95" s="52"/>
      <c r="AJH95" s="52"/>
      <c r="AJI95" s="52"/>
      <c r="AJJ95" s="52"/>
      <c r="AJK95" s="52"/>
      <c r="AJL95" s="52"/>
      <c r="AJM95" s="52"/>
      <c r="AJN95" s="52"/>
      <c r="AJO95" s="52"/>
      <c r="AJP95" s="52"/>
      <c r="AJQ95" s="52"/>
      <c r="AJR95" s="52"/>
      <c r="AJS95" s="52"/>
      <c r="AJT95" s="52"/>
      <c r="AJU95" s="52"/>
      <c r="AJV95" s="52"/>
      <c r="AJW95" s="52"/>
      <c r="AJX95" s="52"/>
      <c r="AJY95" s="52"/>
      <c r="AJZ95" s="52"/>
      <c r="AKA95" s="52"/>
      <c r="AKB95" s="52"/>
      <c r="AKC95" s="52"/>
      <c r="AKD95" s="52"/>
      <c r="AKE95" s="52"/>
      <c r="AKF95" s="52"/>
      <c r="AKG95" s="52"/>
      <c r="AKH95" s="52"/>
      <c r="AKI95" s="52"/>
      <c r="AKJ95" s="52"/>
      <c r="AKK95" s="52"/>
      <c r="AKL95" s="52"/>
      <c r="AKM95" s="52"/>
      <c r="AKN95" s="52"/>
      <c r="AKO95" s="52"/>
      <c r="AKP95" s="52"/>
      <c r="AKQ95" s="52"/>
      <c r="AKR95" s="52"/>
      <c r="AKS95" s="52"/>
      <c r="AKT95" s="52"/>
      <c r="AKU95" s="52"/>
      <c r="AKV95" s="52"/>
      <c r="AKW95" s="52"/>
      <c r="AKX95" s="52"/>
      <c r="AKY95" s="52"/>
      <c r="AKZ95" s="52"/>
      <c r="ALA95" s="52"/>
      <c r="ALB95" s="52"/>
      <c r="ALC95" s="52"/>
      <c r="ALD95" s="52"/>
      <c r="ALE95" s="52"/>
      <c r="ALF95" s="52"/>
      <c r="ALG95" s="52"/>
      <c r="ALH95" s="52"/>
      <c r="ALI95" s="52"/>
      <c r="ALJ95" s="52"/>
      <c r="ALK95" s="52"/>
      <c r="ALL95" s="52"/>
      <c r="ALM95" s="52"/>
      <c r="ALN95" s="52"/>
      <c r="ALO95" s="52"/>
      <c r="ALP95" s="52"/>
      <c r="ALQ95" s="52"/>
      <c r="ALR95" s="52"/>
      <c r="ALS95" s="52"/>
      <c r="ALT95" s="52"/>
      <c r="ALU95" s="52"/>
      <c r="ALV95" s="52"/>
      <c r="ALW95" s="52"/>
      <c r="ALX95" s="52"/>
      <c r="ALY95" s="52"/>
      <c r="ALZ95" s="52"/>
      <c r="AMA95" s="52"/>
      <c r="AMB95" s="52"/>
      <c r="AMC95" s="52"/>
      <c r="AMD95" s="52"/>
      <c r="AME95" s="52"/>
      <c r="AMF95" s="52"/>
      <c r="AMG95" s="52"/>
      <c r="AMH95" s="52"/>
      <c r="AMI95" s="52"/>
      <c r="AMJ95" s="52"/>
      <c r="AMK95" s="52"/>
      <c r="AML95" s="52"/>
      <c r="AMM95" s="52"/>
      <c r="AMN95" s="52"/>
      <c r="AMO95" s="52"/>
      <c r="AMP95" s="52"/>
      <c r="AMQ95" s="52"/>
      <c r="AMR95" s="52"/>
      <c r="AMS95" s="52"/>
      <c r="AMT95" s="52"/>
      <c r="AMU95" s="52"/>
      <c r="AMV95" s="52"/>
      <c r="AMW95" s="52"/>
      <c r="AMX95" s="52"/>
      <c r="AMY95" s="52"/>
      <c r="AMZ95" s="52"/>
      <c r="ANA95" s="52"/>
      <c r="ANB95" s="52"/>
      <c r="ANC95" s="52"/>
      <c r="AND95" s="52"/>
      <c r="ANE95" s="52"/>
      <c r="ANF95" s="52"/>
      <c r="ANG95" s="52"/>
      <c r="ANH95" s="52"/>
      <c r="ANI95" s="52"/>
      <c r="ANJ95" s="52"/>
      <c r="ANK95" s="52"/>
      <c r="ANL95" s="52"/>
      <c r="ANM95" s="52"/>
      <c r="ANN95" s="52"/>
      <c r="ANO95" s="52"/>
      <c r="ANP95" s="52"/>
      <c r="ANQ95" s="52"/>
      <c r="ANR95" s="52"/>
      <c r="ANS95" s="52"/>
      <c r="ANT95" s="52"/>
      <c r="ANU95" s="52"/>
      <c r="ANV95" s="52"/>
      <c r="ANW95" s="52"/>
      <c r="ANX95" s="52"/>
      <c r="ANY95" s="52"/>
      <c r="ANZ95" s="52"/>
      <c r="AOA95" s="52"/>
      <c r="AOB95" s="52"/>
      <c r="AOC95" s="52"/>
      <c r="AOD95" s="52"/>
      <c r="AOE95" s="52"/>
      <c r="AOF95" s="52"/>
      <c r="AOG95" s="52"/>
      <c r="AOH95" s="52"/>
      <c r="AOI95" s="52"/>
      <c r="AOJ95" s="52"/>
      <c r="AOK95" s="52"/>
      <c r="AOL95" s="52"/>
      <c r="AOM95" s="52"/>
      <c r="AON95" s="52"/>
      <c r="AOO95" s="52"/>
      <c r="AOP95" s="52"/>
      <c r="AOQ95" s="52"/>
      <c r="AOR95" s="52"/>
      <c r="AOS95" s="52"/>
      <c r="AOT95" s="52"/>
      <c r="AOU95" s="52"/>
      <c r="AOV95" s="52"/>
      <c r="AOW95" s="52"/>
      <c r="AOX95" s="52"/>
      <c r="AOY95" s="52"/>
      <c r="AOZ95" s="52"/>
      <c r="APA95" s="52"/>
      <c r="APB95" s="52"/>
      <c r="APC95" s="52"/>
      <c r="APD95" s="52"/>
      <c r="APE95" s="52"/>
      <c r="APF95" s="52"/>
      <c r="APG95" s="52"/>
      <c r="APH95" s="52"/>
      <c r="API95" s="52"/>
      <c r="APJ95" s="52"/>
      <c r="APK95" s="52"/>
      <c r="APL95" s="52"/>
      <c r="APM95" s="52"/>
      <c r="APN95" s="52"/>
      <c r="APO95" s="52"/>
      <c r="APP95" s="52"/>
      <c r="APQ95" s="52"/>
      <c r="APR95" s="52"/>
      <c r="APS95" s="52"/>
      <c r="APT95" s="52"/>
      <c r="APU95" s="52"/>
      <c r="APV95" s="52"/>
      <c r="APW95" s="52"/>
      <c r="APX95" s="52"/>
      <c r="APY95" s="52"/>
      <c r="APZ95" s="52"/>
      <c r="AQA95" s="52"/>
      <c r="AQB95" s="52"/>
      <c r="AQC95" s="52"/>
      <c r="AQD95" s="52"/>
      <c r="AQE95" s="52"/>
      <c r="AQF95" s="52"/>
      <c r="AQG95" s="52"/>
      <c r="AQH95" s="52"/>
      <c r="AQI95" s="52"/>
      <c r="AQJ95" s="52"/>
      <c r="AQK95" s="52"/>
      <c r="AQL95" s="52"/>
      <c r="AQM95" s="52"/>
      <c r="AQN95" s="52"/>
      <c r="AQO95" s="52"/>
      <c r="AQP95" s="52"/>
      <c r="AQQ95" s="52"/>
      <c r="AQR95" s="52"/>
      <c r="AQS95" s="52"/>
      <c r="AQT95" s="52"/>
      <c r="AQU95" s="52"/>
      <c r="AQV95" s="52"/>
      <c r="AQW95" s="52"/>
      <c r="AQX95" s="52"/>
      <c r="AQY95" s="52"/>
      <c r="AQZ95" s="52"/>
      <c r="ARA95" s="52"/>
      <c r="ARB95" s="52"/>
      <c r="ARC95" s="52"/>
      <c r="ARD95" s="52"/>
      <c r="ARE95" s="52"/>
      <c r="ARF95" s="52"/>
      <c r="ARG95" s="52"/>
      <c r="ARH95" s="52"/>
      <c r="ARI95" s="52"/>
      <c r="ARJ95" s="52"/>
      <c r="ARK95" s="52"/>
      <c r="ARL95" s="52"/>
      <c r="ARM95" s="52"/>
      <c r="ARN95" s="52"/>
      <c r="ARO95" s="52"/>
      <c r="ARP95" s="52"/>
      <c r="ARQ95" s="52"/>
      <c r="ARR95" s="52"/>
      <c r="ARS95" s="52"/>
      <c r="ART95" s="52"/>
      <c r="ARU95" s="52"/>
      <c r="ARV95" s="52"/>
      <c r="ARW95" s="52"/>
      <c r="ARX95" s="52"/>
      <c r="ARY95" s="52"/>
      <c r="ARZ95" s="52"/>
      <c r="ASA95" s="52"/>
      <c r="ASB95" s="52"/>
      <c r="ASC95" s="52"/>
      <c r="ASD95" s="52"/>
      <c r="ASE95" s="52"/>
      <c r="ASF95" s="52"/>
      <c r="ASG95" s="52"/>
      <c r="ASH95" s="52"/>
      <c r="ASI95" s="52"/>
      <c r="ASJ95" s="52"/>
      <c r="ASK95" s="52"/>
      <c r="ASL95" s="52"/>
      <c r="ASM95" s="52"/>
      <c r="ASN95" s="52"/>
      <c r="ASO95" s="52"/>
      <c r="ASP95" s="52"/>
      <c r="ASQ95" s="52"/>
      <c r="ASR95" s="52"/>
      <c r="ASS95" s="52"/>
      <c r="AST95" s="52"/>
      <c r="ASU95" s="52"/>
      <c r="ASV95" s="52"/>
      <c r="ASW95" s="52"/>
      <c r="ASX95" s="52"/>
      <c r="ASY95" s="52"/>
      <c r="ASZ95" s="52"/>
      <c r="ATA95" s="52"/>
      <c r="ATB95" s="52"/>
      <c r="ATC95" s="52"/>
      <c r="ATD95" s="52"/>
      <c r="ATE95" s="52"/>
      <c r="ATF95" s="52"/>
      <c r="ATG95" s="52"/>
      <c r="ATH95" s="52"/>
      <c r="ATI95" s="52"/>
      <c r="ATJ95" s="52"/>
      <c r="ATK95" s="52"/>
      <c r="ATL95" s="52"/>
      <c r="ATM95" s="52"/>
      <c r="ATN95" s="52"/>
      <c r="ATO95" s="52"/>
      <c r="ATP95" s="52"/>
      <c r="ATQ95" s="52"/>
      <c r="ATR95" s="52"/>
      <c r="ATS95" s="52"/>
      <c r="ATT95" s="52"/>
      <c r="ATU95" s="52"/>
      <c r="ATV95" s="52"/>
      <c r="ATW95" s="52"/>
      <c r="ATX95" s="52"/>
      <c r="ATY95" s="52"/>
      <c r="ATZ95" s="52"/>
      <c r="AUA95" s="52"/>
      <c r="AUB95" s="52"/>
      <c r="AUC95" s="52"/>
      <c r="AUD95" s="52"/>
      <c r="AUE95" s="52"/>
      <c r="AUF95" s="52"/>
      <c r="AUG95" s="52"/>
      <c r="AUH95" s="52"/>
      <c r="AUI95" s="52"/>
      <c r="AUJ95" s="52"/>
      <c r="AUK95" s="52"/>
      <c r="AUL95" s="52"/>
      <c r="AUM95" s="52"/>
      <c r="AUN95" s="52"/>
      <c r="AUO95" s="52"/>
      <c r="AUP95" s="52"/>
      <c r="AUQ95" s="52"/>
      <c r="AUR95" s="52"/>
      <c r="AUS95" s="52"/>
      <c r="AUT95" s="52"/>
      <c r="AUU95" s="52"/>
      <c r="AUV95" s="52"/>
      <c r="AUW95" s="52"/>
      <c r="AUX95" s="52"/>
      <c r="AUY95" s="52"/>
      <c r="AUZ95" s="52"/>
      <c r="AVA95" s="52"/>
      <c r="AVB95" s="52"/>
      <c r="AVC95" s="52"/>
      <c r="AVD95" s="52"/>
      <c r="AVE95" s="52"/>
      <c r="AVF95" s="52"/>
      <c r="AVG95" s="52"/>
      <c r="AVH95" s="52"/>
      <c r="AVI95" s="52"/>
      <c r="AVJ95" s="52"/>
      <c r="AVK95" s="52"/>
      <c r="AVL95" s="52"/>
      <c r="AVM95" s="52"/>
      <c r="AVN95" s="52"/>
      <c r="AVO95" s="52"/>
      <c r="AVP95" s="52"/>
      <c r="AVQ95" s="52"/>
      <c r="AVR95" s="52"/>
      <c r="AVS95" s="52"/>
      <c r="AVT95" s="52"/>
      <c r="AVU95" s="52"/>
      <c r="AVV95" s="52"/>
      <c r="AVW95" s="52"/>
      <c r="AVX95" s="52"/>
      <c r="AVY95" s="52"/>
      <c r="AVZ95" s="52"/>
      <c r="AWA95" s="52"/>
      <c r="AWB95" s="52"/>
      <c r="AWC95" s="52"/>
      <c r="AWD95" s="52"/>
      <c r="AWE95" s="52"/>
      <c r="AWF95" s="52"/>
      <c r="AWG95" s="52"/>
      <c r="AWH95" s="52"/>
      <c r="AWI95" s="52"/>
      <c r="AWJ95" s="52"/>
      <c r="AWK95" s="52"/>
      <c r="AWL95" s="52"/>
      <c r="AWM95" s="52"/>
      <c r="AWN95" s="52"/>
      <c r="AWO95" s="52"/>
      <c r="AWP95" s="52"/>
      <c r="AWQ95" s="52"/>
      <c r="AWR95" s="52"/>
      <c r="AWS95" s="52"/>
      <c r="AWT95" s="52"/>
      <c r="AWU95" s="52"/>
      <c r="AWV95" s="52"/>
      <c r="AWW95" s="52"/>
      <c r="AWX95" s="52"/>
      <c r="AWY95" s="52"/>
      <c r="AWZ95" s="52"/>
      <c r="AXA95" s="52"/>
      <c r="AXB95" s="52"/>
      <c r="AXC95" s="52"/>
      <c r="AXD95" s="52"/>
      <c r="AXE95" s="52"/>
      <c r="AXF95" s="52"/>
      <c r="AXG95" s="52"/>
      <c r="AXH95" s="52"/>
      <c r="AXI95" s="52"/>
      <c r="AXJ95" s="52"/>
      <c r="AXK95" s="52"/>
      <c r="AXL95" s="52"/>
      <c r="AXM95" s="52"/>
      <c r="AXN95" s="52"/>
      <c r="AXO95" s="52"/>
      <c r="AXP95" s="52"/>
      <c r="AXQ95" s="52"/>
      <c r="AXR95" s="52"/>
      <c r="AXS95" s="52"/>
      <c r="AXT95" s="52"/>
      <c r="AXU95" s="52"/>
      <c r="AXV95" s="52"/>
      <c r="AXW95" s="52"/>
      <c r="AXX95" s="52"/>
      <c r="AXY95" s="52"/>
      <c r="AXZ95" s="52"/>
      <c r="AYA95" s="52"/>
      <c r="AYB95" s="52"/>
      <c r="AYC95" s="52"/>
      <c r="AYD95" s="52"/>
      <c r="AYE95" s="52"/>
      <c r="AYF95" s="52"/>
      <c r="AYG95" s="52"/>
      <c r="AYH95" s="52"/>
      <c r="AYI95" s="52"/>
      <c r="AYJ95" s="52"/>
      <c r="AYK95" s="52"/>
      <c r="AYL95" s="52"/>
      <c r="AYM95" s="52"/>
      <c r="AYN95" s="52"/>
      <c r="AYO95" s="52"/>
      <c r="AYP95" s="52"/>
      <c r="AYQ95" s="52"/>
      <c r="AYR95" s="52"/>
      <c r="AYS95" s="52"/>
      <c r="AYT95" s="52"/>
      <c r="AYU95" s="52"/>
      <c r="AYV95" s="52"/>
      <c r="AYW95" s="52"/>
      <c r="AYX95" s="52"/>
      <c r="AYY95" s="52"/>
      <c r="AYZ95" s="52"/>
      <c r="AZA95" s="52"/>
      <c r="AZB95" s="52"/>
      <c r="AZC95" s="52"/>
      <c r="AZD95" s="52"/>
      <c r="AZE95" s="52"/>
      <c r="AZF95" s="52"/>
      <c r="AZG95" s="52"/>
      <c r="AZH95" s="52"/>
      <c r="AZI95" s="52"/>
      <c r="AZJ95" s="52"/>
      <c r="AZK95" s="52"/>
      <c r="AZL95" s="52"/>
      <c r="AZM95" s="52"/>
      <c r="AZN95" s="52"/>
      <c r="AZO95" s="52"/>
      <c r="AZP95" s="52"/>
      <c r="AZQ95" s="52"/>
      <c r="AZR95" s="52"/>
      <c r="AZS95" s="52"/>
      <c r="AZT95" s="52"/>
      <c r="AZU95" s="52"/>
      <c r="AZV95" s="52"/>
      <c r="AZW95" s="52"/>
      <c r="AZX95" s="52"/>
      <c r="AZY95" s="52"/>
      <c r="AZZ95" s="52"/>
      <c r="BAA95" s="52"/>
      <c r="BAB95" s="52"/>
      <c r="BAC95" s="52"/>
      <c r="BAD95" s="52"/>
      <c r="BAE95" s="52"/>
      <c r="BAF95" s="52"/>
      <c r="BAG95" s="52"/>
      <c r="BAH95" s="52"/>
      <c r="BAI95" s="52"/>
      <c r="BAJ95" s="52"/>
      <c r="BAK95" s="52"/>
      <c r="BAL95" s="52"/>
      <c r="BAM95" s="52"/>
      <c r="BAN95" s="52"/>
      <c r="BAO95" s="52"/>
      <c r="BAP95" s="52"/>
      <c r="BAQ95" s="52"/>
      <c r="BAR95" s="52"/>
      <c r="BAS95" s="52"/>
      <c r="BAT95" s="52"/>
      <c r="BAU95" s="52"/>
      <c r="BAV95" s="52"/>
      <c r="BAW95" s="52"/>
      <c r="BAX95" s="52"/>
      <c r="BAY95" s="52"/>
      <c r="BAZ95" s="52"/>
      <c r="BBA95" s="52"/>
      <c r="BBB95" s="52"/>
      <c r="BBC95" s="52"/>
      <c r="BBD95" s="52"/>
      <c r="BBE95" s="52"/>
      <c r="BBF95" s="52"/>
      <c r="BBG95" s="52"/>
      <c r="BBH95" s="52"/>
      <c r="BBI95" s="52"/>
      <c r="BBJ95" s="52"/>
      <c r="BBK95" s="52"/>
      <c r="BBL95" s="52"/>
      <c r="BBM95" s="52"/>
      <c r="BBN95" s="52"/>
      <c r="BBO95" s="52"/>
      <c r="BBP95" s="52"/>
      <c r="BBQ95" s="52"/>
      <c r="BBR95" s="52"/>
      <c r="BBS95" s="52"/>
      <c r="BBT95" s="52"/>
      <c r="BBU95" s="52"/>
      <c r="BBV95" s="52"/>
      <c r="BBW95" s="52"/>
      <c r="BBX95" s="52"/>
      <c r="BBY95" s="52"/>
      <c r="BBZ95" s="52"/>
      <c r="BCA95" s="52"/>
      <c r="BCB95" s="52"/>
      <c r="BCC95" s="52"/>
      <c r="BCD95" s="52"/>
      <c r="BCE95" s="52"/>
      <c r="BCF95" s="52"/>
      <c r="BCG95" s="52"/>
      <c r="BCH95" s="52"/>
      <c r="BCI95" s="52"/>
      <c r="BCJ95" s="52"/>
      <c r="BCK95" s="52"/>
      <c r="BCL95" s="52"/>
      <c r="BCM95" s="52"/>
      <c r="BCN95" s="52"/>
      <c r="BCO95" s="52"/>
      <c r="BCP95" s="52"/>
      <c r="BCQ95" s="52"/>
      <c r="BCR95" s="52"/>
      <c r="BCS95" s="52"/>
      <c r="BCT95" s="52"/>
      <c r="BCU95" s="52"/>
      <c r="BCV95" s="52"/>
      <c r="BCW95" s="52"/>
      <c r="BCX95" s="52"/>
      <c r="BCY95" s="52"/>
      <c r="BCZ95" s="52"/>
      <c r="BDA95" s="52"/>
      <c r="BDB95" s="52"/>
      <c r="BDC95" s="52"/>
      <c r="BDD95" s="52"/>
      <c r="BDE95" s="52"/>
      <c r="BDF95" s="52"/>
      <c r="BDG95" s="52"/>
      <c r="BDH95" s="52"/>
      <c r="BDI95" s="52"/>
      <c r="BDJ95" s="52"/>
      <c r="BDK95" s="52"/>
      <c r="BDL95" s="52"/>
      <c r="BDM95" s="52"/>
      <c r="BDN95" s="52"/>
      <c r="BDO95" s="52"/>
      <c r="BDP95" s="52"/>
      <c r="BDQ95" s="52"/>
      <c r="BDR95" s="52"/>
      <c r="BDS95" s="52"/>
      <c r="BDT95" s="52"/>
      <c r="BDU95" s="52"/>
      <c r="BDV95" s="52"/>
      <c r="BDW95" s="52"/>
      <c r="BDX95" s="52"/>
      <c r="BDY95" s="52"/>
      <c r="BDZ95" s="52"/>
      <c r="BEA95" s="52"/>
      <c r="BEB95" s="52"/>
      <c r="BEC95" s="52"/>
      <c r="BED95" s="52"/>
      <c r="BEE95" s="52"/>
      <c r="BEF95" s="52"/>
      <c r="BEG95" s="52"/>
      <c r="BEH95" s="52"/>
      <c r="BEI95" s="52"/>
      <c r="BEJ95" s="52"/>
      <c r="BEK95" s="52"/>
      <c r="BEL95" s="52"/>
      <c r="BEM95" s="52"/>
      <c r="BEN95" s="52"/>
      <c r="BEO95" s="52"/>
      <c r="BEP95" s="52"/>
      <c r="BEQ95" s="52"/>
      <c r="BER95" s="52"/>
      <c r="BES95" s="52"/>
      <c r="BET95" s="52"/>
      <c r="BEU95" s="52"/>
      <c r="BEV95" s="52"/>
      <c r="BEW95" s="52"/>
      <c r="BEX95" s="52"/>
      <c r="BEY95" s="52"/>
      <c r="BEZ95" s="52"/>
      <c r="BFA95" s="52"/>
      <c r="BFB95" s="52"/>
      <c r="BFC95" s="52"/>
      <c r="BFD95" s="52"/>
      <c r="BFE95" s="52"/>
      <c r="BFF95" s="52"/>
      <c r="BFG95" s="52"/>
      <c r="BFH95" s="52"/>
      <c r="BFI95" s="52"/>
      <c r="BFJ95" s="52"/>
      <c r="BFK95" s="52"/>
      <c r="BFL95" s="52"/>
      <c r="BFM95" s="52"/>
      <c r="BFN95" s="52"/>
      <c r="BFO95" s="52"/>
      <c r="BFP95" s="52"/>
      <c r="BFQ95" s="52"/>
      <c r="BFR95" s="52"/>
      <c r="BFS95" s="52"/>
      <c r="BFT95" s="52"/>
      <c r="BFU95" s="52"/>
      <c r="BFV95" s="52"/>
      <c r="BFW95" s="52"/>
      <c r="BFX95" s="52"/>
      <c r="BFY95" s="52"/>
      <c r="BFZ95" s="52"/>
      <c r="BGA95" s="52"/>
      <c r="BGB95" s="52"/>
      <c r="BGC95" s="52"/>
      <c r="BGD95" s="52"/>
      <c r="BGE95" s="52"/>
      <c r="BGF95" s="52"/>
      <c r="BGG95" s="52"/>
      <c r="BGH95" s="52"/>
      <c r="BGI95" s="52"/>
      <c r="BGJ95" s="52"/>
      <c r="BGK95" s="52"/>
      <c r="BGL95" s="52"/>
      <c r="BGM95" s="52"/>
      <c r="BGN95" s="52"/>
      <c r="BGO95" s="52"/>
      <c r="BGP95" s="52"/>
      <c r="BGQ95" s="52"/>
      <c r="BGR95" s="52"/>
      <c r="BGS95" s="52"/>
      <c r="BGT95" s="52"/>
      <c r="BGU95" s="52"/>
      <c r="BGV95" s="52"/>
      <c r="BGW95" s="52"/>
      <c r="BGX95" s="52"/>
      <c r="BGY95" s="52"/>
      <c r="BGZ95" s="52"/>
      <c r="BHA95" s="52"/>
      <c r="BHB95" s="52"/>
      <c r="BHC95" s="52"/>
      <c r="BHD95" s="52"/>
      <c r="BHE95" s="52"/>
      <c r="BHF95" s="52"/>
      <c r="BHG95" s="52"/>
      <c r="BHH95" s="52"/>
      <c r="BHI95" s="52"/>
      <c r="BHJ95" s="52"/>
      <c r="BHK95" s="52"/>
      <c r="BHL95" s="52"/>
      <c r="BHM95" s="52"/>
      <c r="BHN95" s="52"/>
      <c r="BHO95" s="52"/>
      <c r="BHP95" s="52"/>
      <c r="BHQ95" s="52"/>
      <c r="BHR95" s="52"/>
      <c r="BHS95" s="52"/>
      <c r="BHT95" s="52"/>
      <c r="BHU95" s="52"/>
      <c r="BHV95" s="52"/>
      <c r="BHW95" s="52"/>
      <c r="BHX95" s="52"/>
      <c r="BHY95" s="52"/>
      <c r="BHZ95" s="52"/>
      <c r="BIA95" s="52"/>
      <c r="BIB95" s="52"/>
      <c r="BIC95" s="52"/>
      <c r="BID95" s="52"/>
      <c r="BIE95" s="52"/>
      <c r="BIF95" s="52"/>
      <c r="BIG95" s="52"/>
      <c r="BIH95" s="52"/>
      <c r="BII95" s="52"/>
      <c r="BIJ95" s="52"/>
      <c r="BIK95" s="52"/>
      <c r="BIL95" s="52"/>
      <c r="BIM95" s="52"/>
      <c r="BIN95" s="52"/>
      <c r="BIO95" s="52"/>
      <c r="BIP95" s="52"/>
      <c r="BIQ95" s="52"/>
      <c r="BIR95" s="52"/>
      <c r="BIS95" s="52"/>
      <c r="BIT95" s="52"/>
      <c r="BIU95" s="52"/>
      <c r="BIV95" s="52"/>
      <c r="BIW95" s="52"/>
      <c r="BIX95" s="52"/>
      <c r="BIY95" s="52"/>
      <c r="BIZ95" s="52"/>
      <c r="BJA95" s="52"/>
      <c r="BJB95" s="52"/>
      <c r="BJC95" s="52"/>
      <c r="BJD95" s="52"/>
      <c r="BJE95" s="52"/>
      <c r="BJF95" s="52"/>
      <c r="BJG95" s="52"/>
      <c r="BJH95" s="52"/>
      <c r="BJI95" s="52"/>
      <c r="BJJ95" s="52"/>
      <c r="BJK95" s="52"/>
      <c r="BJL95" s="52"/>
      <c r="BJM95" s="52"/>
      <c r="BJN95" s="52"/>
      <c r="BJO95" s="52"/>
      <c r="BJP95" s="52"/>
      <c r="BJQ95" s="52"/>
      <c r="BJR95" s="52"/>
      <c r="BJS95" s="52"/>
      <c r="BJT95" s="52"/>
      <c r="BJU95" s="52"/>
      <c r="BJV95" s="52"/>
      <c r="BJW95" s="52"/>
      <c r="BJX95" s="52"/>
      <c r="BJY95" s="52"/>
      <c r="BJZ95" s="52"/>
      <c r="BKA95" s="52"/>
      <c r="BKB95" s="52"/>
      <c r="BKC95" s="52"/>
      <c r="BKD95" s="52"/>
      <c r="BKE95" s="52"/>
      <c r="BKF95" s="52"/>
      <c r="BKG95" s="52"/>
      <c r="BKH95" s="52"/>
      <c r="BKI95" s="52"/>
      <c r="BKJ95" s="52"/>
      <c r="BKK95" s="52"/>
      <c r="BKL95" s="52"/>
      <c r="BKM95" s="52"/>
      <c r="BKN95" s="52"/>
      <c r="BKO95" s="52"/>
      <c r="BKP95" s="52"/>
      <c r="BKQ95" s="52"/>
      <c r="BKR95" s="52"/>
      <c r="BKS95" s="52"/>
      <c r="BKT95" s="52"/>
      <c r="BKU95" s="52"/>
      <c r="BKV95" s="52"/>
      <c r="BKW95" s="52"/>
      <c r="BKX95" s="52"/>
      <c r="BKY95" s="52"/>
      <c r="BKZ95" s="52"/>
      <c r="BLA95" s="52"/>
      <c r="BLB95" s="52"/>
      <c r="BLC95" s="52"/>
      <c r="BLD95" s="52"/>
      <c r="BLE95" s="52"/>
      <c r="BLF95" s="52"/>
      <c r="BLG95" s="52"/>
      <c r="BLH95" s="52"/>
      <c r="BLI95" s="52"/>
      <c r="BLJ95" s="52"/>
      <c r="BLK95" s="52"/>
      <c r="BLL95" s="52"/>
      <c r="BLM95" s="52"/>
      <c r="BLN95" s="52"/>
      <c r="BLO95" s="52"/>
      <c r="BLP95" s="52"/>
      <c r="BLQ95" s="52"/>
      <c r="BLR95" s="52"/>
      <c r="BLS95" s="52"/>
      <c r="BLT95" s="52"/>
      <c r="BLU95" s="52"/>
      <c r="BLV95" s="52"/>
      <c r="BLW95" s="52"/>
      <c r="BLX95" s="52"/>
      <c r="BLY95" s="52"/>
      <c r="BLZ95" s="52"/>
      <c r="BMA95" s="52"/>
      <c r="BMB95" s="52"/>
      <c r="BMC95" s="52"/>
      <c r="BMD95" s="52"/>
      <c r="BME95" s="52"/>
      <c r="BMF95" s="52"/>
      <c r="BMG95" s="52"/>
      <c r="BMH95" s="52"/>
      <c r="BMI95" s="52"/>
      <c r="BMJ95" s="52"/>
      <c r="BMK95" s="52"/>
      <c r="BML95" s="52"/>
      <c r="BMM95" s="52"/>
      <c r="BMN95" s="52"/>
      <c r="BMO95" s="52"/>
      <c r="BMP95" s="52"/>
      <c r="BMQ95" s="52"/>
      <c r="BMR95" s="52"/>
      <c r="BMS95" s="52"/>
      <c r="BMT95" s="52"/>
      <c r="BMU95" s="52"/>
      <c r="BMV95" s="52"/>
      <c r="BMW95" s="52"/>
      <c r="BMX95" s="52"/>
      <c r="BMY95" s="52"/>
      <c r="BMZ95" s="52"/>
      <c r="BNA95" s="52"/>
      <c r="BNB95" s="52"/>
      <c r="BNC95" s="52"/>
      <c r="BND95" s="52"/>
      <c r="BNE95" s="52"/>
      <c r="BNF95" s="52"/>
      <c r="BNG95" s="52"/>
      <c r="BNH95" s="52"/>
      <c r="BNI95" s="52"/>
      <c r="BNJ95" s="52"/>
      <c r="BNK95" s="52"/>
      <c r="BNL95" s="52"/>
      <c r="BNM95" s="52"/>
      <c r="BNN95" s="52"/>
      <c r="BNO95" s="52"/>
      <c r="BNP95" s="52"/>
      <c r="BNQ95" s="52"/>
      <c r="BNR95" s="52"/>
      <c r="BNS95" s="52"/>
      <c r="BNT95" s="52"/>
      <c r="BNU95" s="52"/>
      <c r="BNV95" s="52"/>
      <c r="BNW95" s="52"/>
      <c r="BNX95" s="52"/>
      <c r="BNY95" s="52"/>
      <c r="BNZ95" s="52"/>
      <c r="BOA95" s="52"/>
      <c r="BOB95" s="52"/>
      <c r="BOC95" s="52"/>
      <c r="BOD95" s="52"/>
      <c r="BOE95" s="52"/>
      <c r="BOF95" s="52"/>
      <c r="BOG95" s="52"/>
      <c r="BOH95" s="52"/>
      <c r="BOI95" s="52"/>
      <c r="BOJ95" s="52"/>
      <c r="BOK95" s="52"/>
      <c r="BOL95" s="52"/>
      <c r="BOM95" s="52"/>
      <c r="BON95" s="52"/>
      <c r="BOO95" s="52"/>
      <c r="BOP95" s="52"/>
      <c r="BOQ95" s="52"/>
    </row>
    <row r="96" spans="1:1759" s="25" customFormat="1" ht="30.95" customHeight="1" x14ac:dyDescent="0.2">
      <c r="A96" s="29"/>
      <c r="B96" s="29"/>
      <c r="C96" s="29"/>
      <c r="D96" s="7"/>
      <c r="E96" s="27" t="s">
        <v>90</v>
      </c>
      <c r="F96" s="17" t="s">
        <v>42</v>
      </c>
      <c r="G96" s="17">
        <v>471924</v>
      </c>
      <c r="H96" s="12">
        <f>178596+35</f>
        <v>178631</v>
      </c>
      <c r="I96" s="12"/>
      <c r="J96" s="12">
        <f t="shared" si="23"/>
        <v>178631</v>
      </c>
      <c r="K96" s="18">
        <v>87</v>
      </c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  <c r="JB96" s="52"/>
      <c r="JC96" s="52"/>
      <c r="JD96" s="52"/>
      <c r="JE96" s="52"/>
      <c r="JF96" s="52"/>
      <c r="JG96" s="52"/>
      <c r="JH96" s="52"/>
      <c r="JI96" s="52"/>
      <c r="JJ96" s="52"/>
      <c r="JK96" s="52"/>
      <c r="JL96" s="52"/>
      <c r="JM96" s="52"/>
      <c r="JN96" s="52"/>
      <c r="JO96" s="52"/>
      <c r="JP96" s="52"/>
      <c r="JQ96" s="52"/>
      <c r="JR96" s="52"/>
      <c r="JS96" s="52"/>
      <c r="JT96" s="52"/>
      <c r="JU96" s="52"/>
      <c r="JV96" s="52"/>
      <c r="JW96" s="52"/>
      <c r="JX96" s="52"/>
      <c r="JY96" s="52"/>
      <c r="JZ96" s="52"/>
      <c r="KA96" s="52"/>
      <c r="KB96" s="52"/>
      <c r="KC96" s="52"/>
      <c r="KD96" s="52"/>
      <c r="KE96" s="52"/>
      <c r="KF96" s="52"/>
      <c r="KG96" s="52"/>
      <c r="KH96" s="52"/>
      <c r="KI96" s="52"/>
      <c r="KJ96" s="52"/>
      <c r="KK96" s="52"/>
      <c r="KL96" s="52"/>
      <c r="KM96" s="52"/>
      <c r="KN96" s="52"/>
      <c r="KO96" s="52"/>
      <c r="KP96" s="52"/>
      <c r="KQ96" s="52"/>
      <c r="KR96" s="52"/>
      <c r="KS96" s="52"/>
      <c r="KT96" s="52"/>
      <c r="KU96" s="52"/>
      <c r="KV96" s="52"/>
      <c r="KW96" s="52"/>
      <c r="KX96" s="52"/>
      <c r="KY96" s="52"/>
      <c r="KZ96" s="52"/>
      <c r="LA96" s="52"/>
      <c r="LB96" s="52"/>
      <c r="LC96" s="52"/>
      <c r="LD96" s="52"/>
      <c r="LE96" s="52"/>
      <c r="LF96" s="52"/>
      <c r="LG96" s="52"/>
      <c r="LH96" s="52"/>
      <c r="LI96" s="52"/>
      <c r="LJ96" s="52"/>
      <c r="LK96" s="52"/>
      <c r="LL96" s="52"/>
      <c r="LM96" s="52"/>
      <c r="LN96" s="52"/>
      <c r="LO96" s="52"/>
      <c r="LP96" s="52"/>
      <c r="LQ96" s="52"/>
      <c r="LR96" s="52"/>
      <c r="LS96" s="52"/>
      <c r="LT96" s="52"/>
      <c r="LU96" s="52"/>
      <c r="LV96" s="52"/>
      <c r="LW96" s="52"/>
      <c r="LX96" s="52"/>
      <c r="LY96" s="52"/>
      <c r="LZ96" s="52"/>
      <c r="MA96" s="52"/>
      <c r="MB96" s="52"/>
      <c r="MC96" s="52"/>
      <c r="MD96" s="52"/>
      <c r="ME96" s="52"/>
      <c r="MF96" s="52"/>
      <c r="MG96" s="52"/>
      <c r="MH96" s="52"/>
      <c r="MI96" s="52"/>
      <c r="MJ96" s="52"/>
      <c r="MK96" s="52"/>
      <c r="ML96" s="52"/>
      <c r="MM96" s="52"/>
      <c r="MN96" s="52"/>
      <c r="MO96" s="52"/>
      <c r="MP96" s="52"/>
      <c r="MQ96" s="52"/>
      <c r="MR96" s="52"/>
      <c r="MS96" s="52"/>
      <c r="MT96" s="52"/>
      <c r="MU96" s="52"/>
      <c r="MV96" s="52"/>
      <c r="MW96" s="52"/>
      <c r="MX96" s="52"/>
      <c r="MY96" s="52"/>
      <c r="MZ96" s="52"/>
      <c r="NA96" s="52"/>
      <c r="NB96" s="52"/>
      <c r="NC96" s="52"/>
      <c r="ND96" s="52"/>
      <c r="NE96" s="52"/>
      <c r="NF96" s="52"/>
      <c r="NG96" s="52"/>
      <c r="NH96" s="52"/>
      <c r="NI96" s="52"/>
      <c r="NJ96" s="52"/>
      <c r="NK96" s="52"/>
      <c r="NL96" s="52"/>
      <c r="NM96" s="52"/>
      <c r="NN96" s="52"/>
      <c r="NO96" s="52"/>
      <c r="NP96" s="52"/>
      <c r="NQ96" s="52"/>
      <c r="NR96" s="52"/>
      <c r="NS96" s="52"/>
      <c r="NT96" s="52"/>
      <c r="NU96" s="52"/>
      <c r="NV96" s="52"/>
      <c r="NW96" s="52"/>
      <c r="NX96" s="52"/>
      <c r="NY96" s="52"/>
      <c r="NZ96" s="52"/>
      <c r="OA96" s="52"/>
      <c r="OB96" s="52"/>
      <c r="OC96" s="52"/>
      <c r="OD96" s="52"/>
      <c r="OE96" s="52"/>
      <c r="OF96" s="52"/>
      <c r="OG96" s="52"/>
      <c r="OH96" s="52"/>
      <c r="OI96" s="52"/>
      <c r="OJ96" s="52"/>
      <c r="OK96" s="52"/>
      <c r="OL96" s="52"/>
      <c r="OM96" s="52"/>
      <c r="ON96" s="52"/>
      <c r="OO96" s="52"/>
      <c r="OP96" s="52"/>
      <c r="OQ96" s="52"/>
      <c r="OR96" s="52"/>
      <c r="OS96" s="52"/>
      <c r="OT96" s="52"/>
      <c r="OU96" s="52"/>
      <c r="OV96" s="52"/>
      <c r="OW96" s="52"/>
      <c r="OX96" s="52"/>
      <c r="OY96" s="52"/>
      <c r="OZ96" s="52"/>
      <c r="PA96" s="52"/>
      <c r="PB96" s="52"/>
      <c r="PC96" s="52"/>
      <c r="PD96" s="52"/>
      <c r="PE96" s="52"/>
      <c r="PF96" s="52"/>
      <c r="PG96" s="52"/>
      <c r="PH96" s="52"/>
      <c r="PI96" s="52"/>
      <c r="PJ96" s="52"/>
      <c r="PK96" s="52"/>
      <c r="PL96" s="52"/>
      <c r="PM96" s="52"/>
      <c r="PN96" s="52"/>
      <c r="PO96" s="52"/>
      <c r="PP96" s="52"/>
      <c r="PQ96" s="52"/>
      <c r="PR96" s="52"/>
      <c r="PS96" s="52"/>
      <c r="PT96" s="52"/>
      <c r="PU96" s="52"/>
      <c r="PV96" s="52"/>
      <c r="PW96" s="52"/>
      <c r="PX96" s="52"/>
      <c r="PY96" s="52"/>
      <c r="PZ96" s="52"/>
      <c r="QA96" s="52"/>
      <c r="QB96" s="52"/>
      <c r="QC96" s="52"/>
      <c r="QD96" s="52"/>
      <c r="QE96" s="52"/>
      <c r="QF96" s="52"/>
      <c r="QG96" s="52"/>
      <c r="QH96" s="52"/>
      <c r="QI96" s="52"/>
      <c r="QJ96" s="52"/>
      <c r="QK96" s="52"/>
      <c r="QL96" s="52"/>
      <c r="QM96" s="52"/>
      <c r="QN96" s="52"/>
      <c r="QO96" s="52"/>
      <c r="QP96" s="52"/>
      <c r="QQ96" s="52"/>
      <c r="QR96" s="52"/>
      <c r="QS96" s="52"/>
      <c r="QT96" s="52"/>
      <c r="QU96" s="52"/>
      <c r="QV96" s="52"/>
      <c r="QW96" s="52"/>
      <c r="QX96" s="52"/>
      <c r="QY96" s="52"/>
      <c r="QZ96" s="52"/>
      <c r="RA96" s="52"/>
      <c r="RB96" s="52"/>
      <c r="RC96" s="52"/>
      <c r="RD96" s="52"/>
      <c r="RE96" s="52"/>
      <c r="RF96" s="52"/>
      <c r="RG96" s="52"/>
      <c r="RH96" s="52"/>
      <c r="RI96" s="52"/>
      <c r="RJ96" s="52"/>
      <c r="RK96" s="52"/>
      <c r="RL96" s="52"/>
      <c r="RM96" s="52"/>
      <c r="RN96" s="52"/>
      <c r="RO96" s="52"/>
      <c r="RP96" s="52"/>
      <c r="RQ96" s="52"/>
      <c r="RR96" s="52"/>
      <c r="RS96" s="52"/>
      <c r="RT96" s="52"/>
      <c r="RU96" s="52"/>
      <c r="RV96" s="52"/>
      <c r="RW96" s="52"/>
      <c r="RX96" s="52"/>
      <c r="RY96" s="52"/>
      <c r="RZ96" s="52"/>
      <c r="SA96" s="52"/>
      <c r="SB96" s="52"/>
      <c r="SC96" s="52"/>
      <c r="SD96" s="52"/>
      <c r="SE96" s="52"/>
      <c r="SF96" s="52"/>
      <c r="SG96" s="52"/>
      <c r="SH96" s="52"/>
      <c r="SI96" s="52"/>
      <c r="SJ96" s="52"/>
      <c r="SK96" s="52"/>
      <c r="SL96" s="52"/>
      <c r="SM96" s="52"/>
      <c r="SN96" s="52"/>
      <c r="SO96" s="52"/>
      <c r="SP96" s="52"/>
      <c r="SQ96" s="52"/>
      <c r="SR96" s="52"/>
      <c r="SS96" s="52"/>
      <c r="ST96" s="52"/>
      <c r="SU96" s="52"/>
      <c r="SV96" s="52"/>
      <c r="SW96" s="52"/>
      <c r="SX96" s="52"/>
      <c r="SY96" s="52"/>
      <c r="SZ96" s="52"/>
      <c r="TA96" s="52"/>
      <c r="TB96" s="52"/>
      <c r="TC96" s="52"/>
      <c r="TD96" s="52"/>
      <c r="TE96" s="52"/>
      <c r="TF96" s="52"/>
      <c r="TG96" s="52"/>
      <c r="TH96" s="52"/>
      <c r="TI96" s="52"/>
      <c r="TJ96" s="52"/>
      <c r="TK96" s="52"/>
      <c r="TL96" s="52"/>
      <c r="TM96" s="52"/>
      <c r="TN96" s="52"/>
      <c r="TO96" s="52"/>
      <c r="TP96" s="52"/>
      <c r="TQ96" s="52"/>
      <c r="TR96" s="52"/>
      <c r="TS96" s="52"/>
      <c r="TT96" s="52"/>
      <c r="TU96" s="52"/>
      <c r="TV96" s="52"/>
      <c r="TW96" s="52"/>
      <c r="TX96" s="52"/>
      <c r="TY96" s="52"/>
      <c r="TZ96" s="52"/>
      <c r="UA96" s="52"/>
      <c r="UB96" s="52"/>
      <c r="UC96" s="52"/>
      <c r="UD96" s="52"/>
      <c r="UE96" s="52"/>
      <c r="UF96" s="52"/>
      <c r="UG96" s="52"/>
      <c r="UH96" s="52"/>
      <c r="UI96" s="52"/>
      <c r="UJ96" s="52"/>
      <c r="UK96" s="52"/>
      <c r="UL96" s="52"/>
      <c r="UM96" s="52"/>
      <c r="UN96" s="52"/>
      <c r="UO96" s="52"/>
      <c r="UP96" s="52"/>
      <c r="UQ96" s="52"/>
      <c r="UR96" s="52"/>
      <c r="US96" s="52"/>
      <c r="UT96" s="52"/>
      <c r="UU96" s="52"/>
      <c r="UV96" s="52"/>
      <c r="UW96" s="52"/>
      <c r="UX96" s="52"/>
      <c r="UY96" s="52"/>
      <c r="UZ96" s="52"/>
      <c r="VA96" s="52"/>
      <c r="VB96" s="52"/>
      <c r="VC96" s="52"/>
      <c r="VD96" s="52"/>
      <c r="VE96" s="52"/>
      <c r="VF96" s="52"/>
      <c r="VG96" s="52"/>
      <c r="VH96" s="52"/>
      <c r="VI96" s="52"/>
      <c r="VJ96" s="52"/>
      <c r="VK96" s="52"/>
      <c r="VL96" s="52"/>
      <c r="VM96" s="52"/>
      <c r="VN96" s="52"/>
      <c r="VO96" s="52"/>
      <c r="VP96" s="52"/>
      <c r="VQ96" s="52"/>
      <c r="VR96" s="52"/>
      <c r="VS96" s="52"/>
      <c r="VT96" s="52"/>
      <c r="VU96" s="52"/>
      <c r="VV96" s="52"/>
      <c r="VW96" s="52"/>
      <c r="VX96" s="52"/>
      <c r="VY96" s="52"/>
      <c r="VZ96" s="52"/>
      <c r="WA96" s="52"/>
      <c r="WB96" s="52"/>
      <c r="WC96" s="52"/>
      <c r="WD96" s="52"/>
      <c r="WE96" s="52"/>
      <c r="WF96" s="52"/>
      <c r="WG96" s="52"/>
      <c r="WH96" s="52"/>
      <c r="WI96" s="52"/>
      <c r="WJ96" s="52"/>
      <c r="WK96" s="52"/>
      <c r="WL96" s="52"/>
      <c r="WM96" s="52"/>
      <c r="WN96" s="52"/>
      <c r="WO96" s="52"/>
      <c r="WP96" s="52"/>
      <c r="WQ96" s="52"/>
      <c r="WR96" s="52"/>
      <c r="WS96" s="52"/>
      <c r="WT96" s="52"/>
      <c r="WU96" s="52"/>
      <c r="WV96" s="52"/>
      <c r="WW96" s="52"/>
      <c r="WX96" s="52"/>
      <c r="WY96" s="52"/>
      <c r="WZ96" s="52"/>
      <c r="XA96" s="52"/>
      <c r="XB96" s="52"/>
      <c r="XC96" s="52"/>
      <c r="XD96" s="52"/>
      <c r="XE96" s="52"/>
      <c r="XF96" s="52"/>
      <c r="XG96" s="52"/>
      <c r="XH96" s="52"/>
      <c r="XI96" s="52"/>
      <c r="XJ96" s="52"/>
      <c r="XK96" s="52"/>
      <c r="XL96" s="52"/>
      <c r="XM96" s="52"/>
      <c r="XN96" s="52"/>
      <c r="XO96" s="52"/>
      <c r="XP96" s="52"/>
      <c r="XQ96" s="52"/>
      <c r="XR96" s="52"/>
      <c r="XS96" s="52"/>
      <c r="XT96" s="52"/>
      <c r="XU96" s="52"/>
      <c r="XV96" s="52"/>
      <c r="XW96" s="52"/>
      <c r="XX96" s="52"/>
      <c r="XY96" s="52"/>
      <c r="XZ96" s="52"/>
      <c r="YA96" s="52"/>
      <c r="YB96" s="52"/>
      <c r="YC96" s="52"/>
      <c r="YD96" s="52"/>
      <c r="YE96" s="52"/>
      <c r="YF96" s="52"/>
      <c r="YG96" s="52"/>
      <c r="YH96" s="52"/>
      <c r="YI96" s="52"/>
      <c r="YJ96" s="52"/>
      <c r="YK96" s="52"/>
      <c r="YL96" s="52"/>
      <c r="YM96" s="52"/>
      <c r="YN96" s="52"/>
      <c r="YO96" s="52"/>
      <c r="YP96" s="52"/>
      <c r="YQ96" s="52"/>
      <c r="YR96" s="52"/>
      <c r="YS96" s="52"/>
      <c r="YT96" s="52"/>
      <c r="YU96" s="52"/>
      <c r="YV96" s="52"/>
      <c r="YW96" s="52"/>
      <c r="YX96" s="52"/>
      <c r="YY96" s="52"/>
      <c r="YZ96" s="52"/>
      <c r="ZA96" s="52"/>
      <c r="ZB96" s="52"/>
      <c r="ZC96" s="52"/>
      <c r="ZD96" s="52"/>
      <c r="ZE96" s="52"/>
      <c r="ZF96" s="52"/>
      <c r="ZG96" s="52"/>
      <c r="ZH96" s="52"/>
      <c r="ZI96" s="52"/>
      <c r="ZJ96" s="52"/>
      <c r="ZK96" s="52"/>
      <c r="ZL96" s="52"/>
      <c r="ZM96" s="52"/>
      <c r="ZN96" s="52"/>
      <c r="ZO96" s="52"/>
      <c r="ZP96" s="52"/>
      <c r="ZQ96" s="52"/>
      <c r="ZR96" s="52"/>
      <c r="ZS96" s="52"/>
      <c r="ZT96" s="52"/>
      <c r="ZU96" s="52"/>
      <c r="ZV96" s="52"/>
      <c r="ZW96" s="52"/>
      <c r="ZX96" s="52"/>
      <c r="ZY96" s="52"/>
      <c r="ZZ96" s="52"/>
      <c r="AAA96" s="52"/>
      <c r="AAB96" s="52"/>
      <c r="AAC96" s="52"/>
      <c r="AAD96" s="52"/>
      <c r="AAE96" s="52"/>
      <c r="AAF96" s="52"/>
      <c r="AAG96" s="52"/>
      <c r="AAH96" s="52"/>
      <c r="AAI96" s="52"/>
      <c r="AAJ96" s="52"/>
      <c r="AAK96" s="52"/>
      <c r="AAL96" s="52"/>
      <c r="AAM96" s="52"/>
      <c r="AAN96" s="52"/>
      <c r="AAO96" s="52"/>
      <c r="AAP96" s="52"/>
      <c r="AAQ96" s="52"/>
      <c r="AAR96" s="52"/>
      <c r="AAS96" s="52"/>
      <c r="AAT96" s="52"/>
      <c r="AAU96" s="52"/>
      <c r="AAV96" s="52"/>
      <c r="AAW96" s="52"/>
      <c r="AAX96" s="52"/>
      <c r="AAY96" s="52"/>
      <c r="AAZ96" s="52"/>
      <c r="ABA96" s="52"/>
      <c r="ABB96" s="52"/>
      <c r="ABC96" s="52"/>
      <c r="ABD96" s="52"/>
      <c r="ABE96" s="52"/>
      <c r="ABF96" s="52"/>
      <c r="ABG96" s="52"/>
      <c r="ABH96" s="52"/>
      <c r="ABI96" s="52"/>
      <c r="ABJ96" s="52"/>
      <c r="ABK96" s="52"/>
      <c r="ABL96" s="52"/>
      <c r="ABM96" s="52"/>
      <c r="ABN96" s="52"/>
      <c r="ABO96" s="52"/>
      <c r="ABP96" s="52"/>
      <c r="ABQ96" s="52"/>
      <c r="ABR96" s="52"/>
      <c r="ABS96" s="52"/>
      <c r="ABT96" s="52"/>
      <c r="ABU96" s="52"/>
      <c r="ABV96" s="52"/>
      <c r="ABW96" s="52"/>
      <c r="ABX96" s="52"/>
      <c r="ABY96" s="52"/>
      <c r="ABZ96" s="52"/>
      <c r="ACA96" s="52"/>
      <c r="ACB96" s="52"/>
      <c r="ACC96" s="52"/>
      <c r="ACD96" s="52"/>
      <c r="ACE96" s="52"/>
      <c r="ACF96" s="52"/>
      <c r="ACG96" s="52"/>
      <c r="ACH96" s="52"/>
      <c r="ACI96" s="52"/>
      <c r="ACJ96" s="52"/>
      <c r="ACK96" s="52"/>
      <c r="ACL96" s="52"/>
      <c r="ACM96" s="52"/>
      <c r="ACN96" s="52"/>
      <c r="ACO96" s="52"/>
      <c r="ACP96" s="52"/>
      <c r="ACQ96" s="52"/>
      <c r="ACR96" s="52"/>
      <c r="ACS96" s="52"/>
      <c r="ACT96" s="52"/>
      <c r="ACU96" s="52"/>
      <c r="ACV96" s="52"/>
      <c r="ACW96" s="52"/>
      <c r="ACX96" s="52"/>
      <c r="ACY96" s="52"/>
      <c r="ACZ96" s="52"/>
      <c r="ADA96" s="52"/>
      <c r="ADB96" s="52"/>
      <c r="ADC96" s="52"/>
      <c r="ADD96" s="52"/>
      <c r="ADE96" s="52"/>
      <c r="ADF96" s="52"/>
      <c r="ADG96" s="52"/>
      <c r="ADH96" s="52"/>
      <c r="ADI96" s="52"/>
      <c r="ADJ96" s="52"/>
      <c r="ADK96" s="52"/>
      <c r="ADL96" s="52"/>
      <c r="ADM96" s="52"/>
      <c r="ADN96" s="52"/>
      <c r="ADO96" s="52"/>
      <c r="ADP96" s="52"/>
      <c r="ADQ96" s="52"/>
      <c r="ADR96" s="52"/>
      <c r="ADS96" s="52"/>
      <c r="ADT96" s="52"/>
      <c r="ADU96" s="52"/>
      <c r="ADV96" s="52"/>
      <c r="ADW96" s="52"/>
      <c r="ADX96" s="52"/>
      <c r="ADY96" s="52"/>
      <c r="ADZ96" s="52"/>
      <c r="AEA96" s="52"/>
      <c r="AEB96" s="52"/>
      <c r="AEC96" s="52"/>
      <c r="AED96" s="52"/>
      <c r="AEE96" s="52"/>
      <c r="AEF96" s="52"/>
      <c r="AEG96" s="52"/>
      <c r="AEH96" s="52"/>
      <c r="AEI96" s="52"/>
      <c r="AEJ96" s="52"/>
      <c r="AEK96" s="52"/>
      <c r="AEL96" s="52"/>
      <c r="AEM96" s="52"/>
      <c r="AEN96" s="52"/>
      <c r="AEO96" s="52"/>
      <c r="AEP96" s="52"/>
      <c r="AEQ96" s="52"/>
      <c r="AER96" s="52"/>
      <c r="AES96" s="52"/>
      <c r="AET96" s="52"/>
      <c r="AEU96" s="52"/>
      <c r="AEV96" s="52"/>
      <c r="AEW96" s="52"/>
      <c r="AEX96" s="52"/>
      <c r="AEY96" s="52"/>
      <c r="AEZ96" s="52"/>
      <c r="AFA96" s="52"/>
      <c r="AFB96" s="52"/>
      <c r="AFC96" s="52"/>
      <c r="AFD96" s="52"/>
      <c r="AFE96" s="52"/>
      <c r="AFF96" s="52"/>
      <c r="AFG96" s="52"/>
      <c r="AFH96" s="52"/>
      <c r="AFI96" s="52"/>
      <c r="AFJ96" s="52"/>
      <c r="AFK96" s="52"/>
      <c r="AFL96" s="52"/>
      <c r="AFM96" s="52"/>
      <c r="AFN96" s="52"/>
      <c r="AFO96" s="52"/>
      <c r="AFP96" s="52"/>
      <c r="AFQ96" s="52"/>
      <c r="AFR96" s="52"/>
      <c r="AFS96" s="52"/>
      <c r="AFT96" s="52"/>
      <c r="AFU96" s="52"/>
      <c r="AFV96" s="52"/>
      <c r="AFW96" s="52"/>
      <c r="AFX96" s="52"/>
      <c r="AFY96" s="52"/>
      <c r="AFZ96" s="52"/>
      <c r="AGA96" s="52"/>
      <c r="AGB96" s="52"/>
      <c r="AGC96" s="52"/>
      <c r="AGD96" s="52"/>
      <c r="AGE96" s="52"/>
      <c r="AGF96" s="52"/>
      <c r="AGG96" s="52"/>
      <c r="AGH96" s="52"/>
      <c r="AGI96" s="52"/>
      <c r="AGJ96" s="52"/>
      <c r="AGK96" s="52"/>
      <c r="AGL96" s="52"/>
      <c r="AGM96" s="52"/>
      <c r="AGN96" s="52"/>
      <c r="AGO96" s="52"/>
      <c r="AGP96" s="52"/>
      <c r="AGQ96" s="52"/>
      <c r="AGR96" s="52"/>
      <c r="AGS96" s="52"/>
      <c r="AGT96" s="52"/>
      <c r="AGU96" s="52"/>
      <c r="AGV96" s="52"/>
      <c r="AGW96" s="52"/>
      <c r="AGX96" s="52"/>
      <c r="AGY96" s="52"/>
      <c r="AGZ96" s="52"/>
      <c r="AHA96" s="52"/>
      <c r="AHB96" s="52"/>
      <c r="AHC96" s="52"/>
      <c r="AHD96" s="52"/>
      <c r="AHE96" s="52"/>
      <c r="AHF96" s="52"/>
      <c r="AHG96" s="52"/>
      <c r="AHH96" s="52"/>
      <c r="AHI96" s="52"/>
      <c r="AHJ96" s="52"/>
      <c r="AHK96" s="52"/>
      <c r="AHL96" s="52"/>
      <c r="AHM96" s="52"/>
      <c r="AHN96" s="52"/>
      <c r="AHO96" s="52"/>
      <c r="AHP96" s="52"/>
      <c r="AHQ96" s="52"/>
      <c r="AHR96" s="52"/>
      <c r="AHS96" s="52"/>
      <c r="AHT96" s="52"/>
      <c r="AHU96" s="52"/>
      <c r="AHV96" s="52"/>
      <c r="AHW96" s="52"/>
      <c r="AHX96" s="52"/>
      <c r="AHY96" s="52"/>
      <c r="AHZ96" s="52"/>
      <c r="AIA96" s="52"/>
      <c r="AIB96" s="52"/>
      <c r="AIC96" s="52"/>
      <c r="AID96" s="52"/>
      <c r="AIE96" s="52"/>
      <c r="AIF96" s="52"/>
      <c r="AIG96" s="52"/>
      <c r="AIH96" s="52"/>
      <c r="AII96" s="52"/>
      <c r="AIJ96" s="52"/>
      <c r="AIK96" s="52"/>
      <c r="AIL96" s="52"/>
      <c r="AIM96" s="52"/>
      <c r="AIN96" s="52"/>
      <c r="AIO96" s="52"/>
      <c r="AIP96" s="52"/>
      <c r="AIQ96" s="52"/>
      <c r="AIR96" s="52"/>
      <c r="AIS96" s="52"/>
      <c r="AIT96" s="52"/>
      <c r="AIU96" s="52"/>
      <c r="AIV96" s="52"/>
      <c r="AIW96" s="52"/>
      <c r="AIX96" s="52"/>
      <c r="AIY96" s="52"/>
      <c r="AIZ96" s="52"/>
      <c r="AJA96" s="52"/>
      <c r="AJB96" s="52"/>
      <c r="AJC96" s="52"/>
      <c r="AJD96" s="52"/>
      <c r="AJE96" s="52"/>
      <c r="AJF96" s="52"/>
      <c r="AJG96" s="52"/>
      <c r="AJH96" s="52"/>
      <c r="AJI96" s="52"/>
      <c r="AJJ96" s="52"/>
      <c r="AJK96" s="52"/>
      <c r="AJL96" s="52"/>
      <c r="AJM96" s="52"/>
      <c r="AJN96" s="52"/>
      <c r="AJO96" s="52"/>
      <c r="AJP96" s="52"/>
      <c r="AJQ96" s="52"/>
      <c r="AJR96" s="52"/>
      <c r="AJS96" s="52"/>
      <c r="AJT96" s="52"/>
      <c r="AJU96" s="52"/>
      <c r="AJV96" s="52"/>
      <c r="AJW96" s="52"/>
      <c r="AJX96" s="52"/>
      <c r="AJY96" s="52"/>
      <c r="AJZ96" s="52"/>
      <c r="AKA96" s="52"/>
      <c r="AKB96" s="52"/>
      <c r="AKC96" s="52"/>
      <c r="AKD96" s="52"/>
      <c r="AKE96" s="52"/>
      <c r="AKF96" s="52"/>
      <c r="AKG96" s="52"/>
      <c r="AKH96" s="52"/>
      <c r="AKI96" s="52"/>
      <c r="AKJ96" s="52"/>
      <c r="AKK96" s="52"/>
      <c r="AKL96" s="52"/>
      <c r="AKM96" s="52"/>
      <c r="AKN96" s="52"/>
      <c r="AKO96" s="52"/>
      <c r="AKP96" s="52"/>
      <c r="AKQ96" s="52"/>
      <c r="AKR96" s="52"/>
      <c r="AKS96" s="52"/>
      <c r="AKT96" s="52"/>
      <c r="AKU96" s="52"/>
      <c r="AKV96" s="52"/>
      <c r="AKW96" s="52"/>
      <c r="AKX96" s="52"/>
      <c r="AKY96" s="52"/>
      <c r="AKZ96" s="52"/>
      <c r="ALA96" s="52"/>
      <c r="ALB96" s="52"/>
      <c r="ALC96" s="52"/>
      <c r="ALD96" s="52"/>
      <c r="ALE96" s="52"/>
      <c r="ALF96" s="52"/>
      <c r="ALG96" s="52"/>
      <c r="ALH96" s="52"/>
      <c r="ALI96" s="52"/>
      <c r="ALJ96" s="52"/>
      <c r="ALK96" s="52"/>
      <c r="ALL96" s="52"/>
      <c r="ALM96" s="52"/>
      <c r="ALN96" s="52"/>
      <c r="ALO96" s="52"/>
      <c r="ALP96" s="52"/>
      <c r="ALQ96" s="52"/>
      <c r="ALR96" s="52"/>
      <c r="ALS96" s="52"/>
      <c r="ALT96" s="52"/>
      <c r="ALU96" s="52"/>
      <c r="ALV96" s="52"/>
      <c r="ALW96" s="52"/>
      <c r="ALX96" s="52"/>
      <c r="ALY96" s="52"/>
      <c r="ALZ96" s="52"/>
      <c r="AMA96" s="52"/>
      <c r="AMB96" s="52"/>
      <c r="AMC96" s="52"/>
      <c r="AMD96" s="52"/>
      <c r="AME96" s="52"/>
      <c r="AMF96" s="52"/>
      <c r="AMG96" s="52"/>
      <c r="AMH96" s="52"/>
      <c r="AMI96" s="52"/>
      <c r="AMJ96" s="52"/>
      <c r="AMK96" s="52"/>
      <c r="AML96" s="52"/>
      <c r="AMM96" s="52"/>
      <c r="AMN96" s="52"/>
      <c r="AMO96" s="52"/>
      <c r="AMP96" s="52"/>
      <c r="AMQ96" s="52"/>
      <c r="AMR96" s="52"/>
      <c r="AMS96" s="52"/>
      <c r="AMT96" s="52"/>
      <c r="AMU96" s="52"/>
      <c r="AMV96" s="52"/>
      <c r="AMW96" s="52"/>
      <c r="AMX96" s="52"/>
      <c r="AMY96" s="52"/>
      <c r="AMZ96" s="52"/>
      <c r="ANA96" s="52"/>
      <c r="ANB96" s="52"/>
      <c r="ANC96" s="52"/>
      <c r="AND96" s="52"/>
      <c r="ANE96" s="52"/>
      <c r="ANF96" s="52"/>
      <c r="ANG96" s="52"/>
      <c r="ANH96" s="52"/>
      <c r="ANI96" s="52"/>
      <c r="ANJ96" s="52"/>
      <c r="ANK96" s="52"/>
      <c r="ANL96" s="52"/>
      <c r="ANM96" s="52"/>
      <c r="ANN96" s="52"/>
      <c r="ANO96" s="52"/>
      <c r="ANP96" s="52"/>
      <c r="ANQ96" s="52"/>
      <c r="ANR96" s="52"/>
      <c r="ANS96" s="52"/>
      <c r="ANT96" s="52"/>
      <c r="ANU96" s="52"/>
      <c r="ANV96" s="52"/>
      <c r="ANW96" s="52"/>
      <c r="ANX96" s="52"/>
      <c r="ANY96" s="52"/>
      <c r="ANZ96" s="52"/>
      <c r="AOA96" s="52"/>
      <c r="AOB96" s="52"/>
      <c r="AOC96" s="52"/>
      <c r="AOD96" s="52"/>
      <c r="AOE96" s="52"/>
      <c r="AOF96" s="52"/>
      <c r="AOG96" s="52"/>
      <c r="AOH96" s="52"/>
      <c r="AOI96" s="52"/>
      <c r="AOJ96" s="52"/>
      <c r="AOK96" s="52"/>
      <c r="AOL96" s="52"/>
      <c r="AOM96" s="52"/>
      <c r="AON96" s="52"/>
      <c r="AOO96" s="52"/>
      <c r="AOP96" s="52"/>
      <c r="AOQ96" s="52"/>
      <c r="AOR96" s="52"/>
      <c r="AOS96" s="52"/>
      <c r="AOT96" s="52"/>
      <c r="AOU96" s="52"/>
      <c r="AOV96" s="52"/>
      <c r="AOW96" s="52"/>
      <c r="AOX96" s="52"/>
      <c r="AOY96" s="52"/>
      <c r="AOZ96" s="52"/>
      <c r="APA96" s="52"/>
      <c r="APB96" s="52"/>
      <c r="APC96" s="52"/>
      <c r="APD96" s="52"/>
      <c r="APE96" s="52"/>
      <c r="APF96" s="52"/>
      <c r="APG96" s="52"/>
      <c r="APH96" s="52"/>
      <c r="API96" s="52"/>
      <c r="APJ96" s="52"/>
      <c r="APK96" s="52"/>
      <c r="APL96" s="52"/>
      <c r="APM96" s="52"/>
      <c r="APN96" s="52"/>
      <c r="APO96" s="52"/>
      <c r="APP96" s="52"/>
      <c r="APQ96" s="52"/>
      <c r="APR96" s="52"/>
      <c r="APS96" s="52"/>
      <c r="APT96" s="52"/>
      <c r="APU96" s="52"/>
      <c r="APV96" s="52"/>
      <c r="APW96" s="52"/>
      <c r="APX96" s="52"/>
      <c r="APY96" s="52"/>
      <c r="APZ96" s="52"/>
      <c r="AQA96" s="52"/>
      <c r="AQB96" s="52"/>
      <c r="AQC96" s="52"/>
      <c r="AQD96" s="52"/>
      <c r="AQE96" s="52"/>
      <c r="AQF96" s="52"/>
      <c r="AQG96" s="52"/>
      <c r="AQH96" s="52"/>
      <c r="AQI96" s="52"/>
      <c r="AQJ96" s="52"/>
      <c r="AQK96" s="52"/>
      <c r="AQL96" s="52"/>
      <c r="AQM96" s="52"/>
      <c r="AQN96" s="52"/>
      <c r="AQO96" s="52"/>
      <c r="AQP96" s="52"/>
      <c r="AQQ96" s="52"/>
      <c r="AQR96" s="52"/>
      <c r="AQS96" s="52"/>
      <c r="AQT96" s="52"/>
      <c r="AQU96" s="52"/>
      <c r="AQV96" s="52"/>
      <c r="AQW96" s="52"/>
      <c r="AQX96" s="52"/>
      <c r="AQY96" s="52"/>
      <c r="AQZ96" s="52"/>
      <c r="ARA96" s="52"/>
      <c r="ARB96" s="52"/>
      <c r="ARC96" s="52"/>
      <c r="ARD96" s="52"/>
      <c r="ARE96" s="52"/>
      <c r="ARF96" s="52"/>
      <c r="ARG96" s="52"/>
      <c r="ARH96" s="52"/>
      <c r="ARI96" s="52"/>
      <c r="ARJ96" s="52"/>
      <c r="ARK96" s="52"/>
      <c r="ARL96" s="52"/>
      <c r="ARM96" s="52"/>
      <c r="ARN96" s="52"/>
      <c r="ARO96" s="52"/>
      <c r="ARP96" s="52"/>
      <c r="ARQ96" s="52"/>
      <c r="ARR96" s="52"/>
      <c r="ARS96" s="52"/>
      <c r="ART96" s="52"/>
      <c r="ARU96" s="52"/>
      <c r="ARV96" s="52"/>
      <c r="ARW96" s="52"/>
      <c r="ARX96" s="52"/>
      <c r="ARY96" s="52"/>
      <c r="ARZ96" s="52"/>
      <c r="ASA96" s="52"/>
      <c r="ASB96" s="52"/>
      <c r="ASC96" s="52"/>
      <c r="ASD96" s="52"/>
      <c r="ASE96" s="52"/>
      <c r="ASF96" s="52"/>
      <c r="ASG96" s="52"/>
      <c r="ASH96" s="52"/>
      <c r="ASI96" s="52"/>
      <c r="ASJ96" s="52"/>
      <c r="ASK96" s="52"/>
      <c r="ASL96" s="52"/>
      <c r="ASM96" s="52"/>
      <c r="ASN96" s="52"/>
      <c r="ASO96" s="52"/>
      <c r="ASP96" s="52"/>
      <c r="ASQ96" s="52"/>
      <c r="ASR96" s="52"/>
      <c r="ASS96" s="52"/>
      <c r="AST96" s="52"/>
      <c r="ASU96" s="52"/>
      <c r="ASV96" s="52"/>
      <c r="ASW96" s="52"/>
      <c r="ASX96" s="52"/>
      <c r="ASY96" s="52"/>
      <c r="ASZ96" s="52"/>
      <c r="ATA96" s="52"/>
      <c r="ATB96" s="52"/>
      <c r="ATC96" s="52"/>
      <c r="ATD96" s="52"/>
      <c r="ATE96" s="52"/>
      <c r="ATF96" s="52"/>
      <c r="ATG96" s="52"/>
      <c r="ATH96" s="52"/>
      <c r="ATI96" s="52"/>
      <c r="ATJ96" s="52"/>
      <c r="ATK96" s="52"/>
      <c r="ATL96" s="52"/>
      <c r="ATM96" s="52"/>
      <c r="ATN96" s="52"/>
      <c r="ATO96" s="52"/>
      <c r="ATP96" s="52"/>
      <c r="ATQ96" s="52"/>
      <c r="ATR96" s="52"/>
      <c r="ATS96" s="52"/>
      <c r="ATT96" s="52"/>
      <c r="ATU96" s="52"/>
      <c r="ATV96" s="52"/>
      <c r="ATW96" s="52"/>
      <c r="ATX96" s="52"/>
      <c r="ATY96" s="52"/>
      <c r="ATZ96" s="52"/>
      <c r="AUA96" s="52"/>
      <c r="AUB96" s="52"/>
      <c r="AUC96" s="52"/>
      <c r="AUD96" s="52"/>
      <c r="AUE96" s="52"/>
      <c r="AUF96" s="52"/>
      <c r="AUG96" s="52"/>
      <c r="AUH96" s="52"/>
      <c r="AUI96" s="52"/>
      <c r="AUJ96" s="52"/>
      <c r="AUK96" s="52"/>
      <c r="AUL96" s="52"/>
      <c r="AUM96" s="52"/>
      <c r="AUN96" s="52"/>
      <c r="AUO96" s="52"/>
      <c r="AUP96" s="52"/>
      <c r="AUQ96" s="52"/>
      <c r="AUR96" s="52"/>
      <c r="AUS96" s="52"/>
      <c r="AUT96" s="52"/>
      <c r="AUU96" s="52"/>
      <c r="AUV96" s="52"/>
      <c r="AUW96" s="52"/>
      <c r="AUX96" s="52"/>
      <c r="AUY96" s="52"/>
      <c r="AUZ96" s="52"/>
      <c r="AVA96" s="52"/>
      <c r="AVB96" s="52"/>
      <c r="AVC96" s="52"/>
      <c r="AVD96" s="52"/>
      <c r="AVE96" s="52"/>
      <c r="AVF96" s="52"/>
      <c r="AVG96" s="52"/>
      <c r="AVH96" s="52"/>
      <c r="AVI96" s="52"/>
      <c r="AVJ96" s="52"/>
      <c r="AVK96" s="52"/>
      <c r="AVL96" s="52"/>
      <c r="AVM96" s="52"/>
      <c r="AVN96" s="52"/>
      <c r="AVO96" s="52"/>
      <c r="AVP96" s="52"/>
      <c r="AVQ96" s="52"/>
      <c r="AVR96" s="52"/>
      <c r="AVS96" s="52"/>
      <c r="AVT96" s="52"/>
      <c r="AVU96" s="52"/>
      <c r="AVV96" s="52"/>
      <c r="AVW96" s="52"/>
      <c r="AVX96" s="52"/>
      <c r="AVY96" s="52"/>
      <c r="AVZ96" s="52"/>
      <c r="AWA96" s="52"/>
      <c r="AWB96" s="52"/>
      <c r="AWC96" s="52"/>
      <c r="AWD96" s="52"/>
      <c r="AWE96" s="52"/>
      <c r="AWF96" s="52"/>
      <c r="AWG96" s="52"/>
      <c r="AWH96" s="52"/>
      <c r="AWI96" s="52"/>
      <c r="AWJ96" s="52"/>
      <c r="AWK96" s="52"/>
      <c r="AWL96" s="52"/>
      <c r="AWM96" s="52"/>
      <c r="AWN96" s="52"/>
      <c r="AWO96" s="52"/>
      <c r="AWP96" s="52"/>
      <c r="AWQ96" s="52"/>
      <c r="AWR96" s="52"/>
      <c r="AWS96" s="52"/>
      <c r="AWT96" s="52"/>
      <c r="AWU96" s="52"/>
      <c r="AWV96" s="52"/>
      <c r="AWW96" s="52"/>
      <c r="AWX96" s="52"/>
      <c r="AWY96" s="52"/>
      <c r="AWZ96" s="52"/>
      <c r="AXA96" s="52"/>
      <c r="AXB96" s="52"/>
      <c r="AXC96" s="52"/>
      <c r="AXD96" s="52"/>
      <c r="AXE96" s="52"/>
      <c r="AXF96" s="52"/>
      <c r="AXG96" s="52"/>
      <c r="AXH96" s="52"/>
      <c r="AXI96" s="52"/>
      <c r="AXJ96" s="52"/>
      <c r="AXK96" s="52"/>
      <c r="AXL96" s="52"/>
      <c r="AXM96" s="52"/>
      <c r="AXN96" s="52"/>
      <c r="AXO96" s="52"/>
      <c r="AXP96" s="52"/>
      <c r="AXQ96" s="52"/>
      <c r="AXR96" s="52"/>
      <c r="AXS96" s="52"/>
      <c r="AXT96" s="52"/>
      <c r="AXU96" s="52"/>
      <c r="AXV96" s="52"/>
      <c r="AXW96" s="52"/>
      <c r="AXX96" s="52"/>
      <c r="AXY96" s="52"/>
      <c r="AXZ96" s="52"/>
      <c r="AYA96" s="52"/>
      <c r="AYB96" s="52"/>
      <c r="AYC96" s="52"/>
      <c r="AYD96" s="52"/>
      <c r="AYE96" s="52"/>
      <c r="AYF96" s="52"/>
      <c r="AYG96" s="52"/>
      <c r="AYH96" s="52"/>
      <c r="AYI96" s="52"/>
      <c r="AYJ96" s="52"/>
      <c r="AYK96" s="52"/>
      <c r="AYL96" s="52"/>
      <c r="AYM96" s="52"/>
      <c r="AYN96" s="52"/>
      <c r="AYO96" s="52"/>
      <c r="AYP96" s="52"/>
      <c r="AYQ96" s="52"/>
      <c r="AYR96" s="52"/>
      <c r="AYS96" s="52"/>
      <c r="AYT96" s="52"/>
      <c r="AYU96" s="52"/>
      <c r="AYV96" s="52"/>
      <c r="AYW96" s="52"/>
      <c r="AYX96" s="52"/>
      <c r="AYY96" s="52"/>
      <c r="AYZ96" s="52"/>
      <c r="AZA96" s="52"/>
      <c r="AZB96" s="52"/>
      <c r="AZC96" s="52"/>
      <c r="AZD96" s="52"/>
      <c r="AZE96" s="52"/>
      <c r="AZF96" s="52"/>
      <c r="AZG96" s="52"/>
      <c r="AZH96" s="52"/>
      <c r="AZI96" s="52"/>
      <c r="AZJ96" s="52"/>
      <c r="AZK96" s="52"/>
      <c r="AZL96" s="52"/>
      <c r="AZM96" s="52"/>
      <c r="AZN96" s="52"/>
      <c r="AZO96" s="52"/>
      <c r="AZP96" s="52"/>
      <c r="AZQ96" s="52"/>
      <c r="AZR96" s="52"/>
      <c r="AZS96" s="52"/>
      <c r="AZT96" s="52"/>
      <c r="AZU96" s="52"/>
      <c r="AZV96" s="52"/>
      <c r="AZW96" s="52"/>
      <c r="AZX96" s="52"/>
      <c r="AZY96" s="52"/>
      <c r="AZZ96" s="52"/>
      <c r="BAA96" s="52"/>
      <c r="BAB96" s="52"/>
      <c r="BAC96" s="52"/>
      <c r="BAD96" s="52"/>
      <c r="BAE96" s="52"/>
      <c r="BAF96" s="52"/>
      <c r="BAG96" s="52"/>
      <c r="BAH96" s="52"/>
      <c r="BAI96" s="52"/>
      <c r="BAJ96" s="52"/>
      <c r="BAK96" s="52"/>
      <c r="BAL96" s="52"/>
      <c r="BAM96" s="52"/>
      <c r="BAN96" s="52"/>
      <c r="BAO96" s="52"/>
      <c r="BAP96" s="52"/>
      <c r="BAQ96" s="52"/>
      <c r="BAR96" s="52"/>
      <c r="BAS96" s="52"/>
      <c r="BAT96" s="52"/>
      <c r="BAU96" s="52"/>
      <c r="BAV96" s="52"/>
      <c r="BAW96" s="52"/>
      <c r="BAX96" s="52"/>
      <c r="BAY96" s="52"/>
      <c r="BAZ96" s="52"/>
      <c r="BBA96" s="52"/>
      <c r="BBB96" s="52"/>
      <c r="BBC96" s="52"/>
      <c r="BBD96" s="52"/>
      <c r="BBE96" s="52"/>
      <c r="BBF96" s="52"/>
      <c r="BBG96" s="52"/>
      <c r="BBH96" s="52"/>
      <c r="BBI96" s="52"/>
      <c r="BBJ96" s="52"/>
      <c r="BBK96" s="52"/>
      <c r="BBL96" s="52"/>
      <c r="BBM96" s="52"/>
      <c r="BBN96" s="52"/>
      <c r="BBO96" s="52"/>
      <c r="BBP96" s="52"/>
      <c r="BBQ96" s="52"/>
      <c r="BBR96" s="52"/>
      <c r="BBS96" s="52"/>
      <c r="BBT96" s="52"/>
      <c r="BBU96" s="52"/>
      <c r="BBV96" s="52"/>
      <c r="BBW96" s="52"/>
      <c r="BBX96" s="52"/>
      <c r="BBY96" s="52"/>
      <c r="BBZ96" s="52"/>
      <c r="BCA96" s="52"/>
      <c r="BCB96" s="52"/>
      <c r="BCC96" s="52"/>
      <c r="BCD96" s="52"/>
      <c r="BCE96" s="52"/>
      <c r="BCF96" s="52"/>
      <c r="BCG96" s="52"/>
      <c r="BCH96" s="52"/>
      <c r="BCI96" s="52"/>
      <c r="BCJ96" s="52"/>
      <c r="BCK96" s="52"/>
      <c r="BCL96" s="52"/>
      <c r="BCM96" s="52"/>
      <c r="BCN96" s="52"/>
      <c r="BCO96" s="52"/>
      <c r="BCP96" s="52"/>
      <c r="BCQ96" s="52"/>
      <c r="BCR96" s="52"/>
      <c r="BCS96" s="52"/>
      <c r="BCT96" s="52"/>
      <c r="BCU96" s="52"/>
      <c r="BCV96" s="52"/>
      <c r="BCW96" s="52"/>
      <c r="BCX96" s="52"/>
      <c r="BCY96" s="52"/>
      <c r="BCZ96" s="52"/>
      <c r="BDA96" s="52"/>
      <c r="BDB96" s="52"/>
      <c r="BDC96" s="52"/>
      <c r="BDD96" s="52"/>
      <c r="BDE96" s="52"/>
      <c r="BDF96" s="52"/>
      <c r="BDG96" s="52"/>
      <c r="BDH96" s="52"/>
      <c r="BDI96" s="52"/>
      <c r="BDJ96" s="52"/>
      <c r="BDK96" s="52"/>
      <c r="BDL96" s="52"/>
      <c r="BDM96" s="52"/>
      <c r="BDN96" s="52"/>
      <c r="BDO96" s="52"/>
      <c r="BDP96" s="52"/>
      <c r="BDQ96" s="52"/>
      <c r="BDR96" s="52"/>
      <c r="BDS96" s="52"/>
      <c r="BDT96" s="52"/>
      <c r="BDU96" s="52"/>
      <c r="BDV96" s="52"/>
      <c r="BDW96" s="52"/>
      <c r="BDX96" s="52"/>
      <c r="BDY96" s="52"/>
      <c r="BDZ96" s="52"/>
      <c r="BEA96" s="52"/>
      <c r="BEB96" s="52"/>
      <c r="BEC96" s="52"/>
      <c r="BED96" s="52"/>
      <c r="BEE96" s="52"/>
      <c r="BEF96" s="52"/>
      <c r="BEG96" s="52"/>
      <c r="BEH96" s="52"/>
      <c r="BEI96" s="52"/>
      <c r="BEJ96" s="52"/>
      <c r="BEK96" s="52"/>
      <c r="BEL96" s="52"/>
      <c r="BEM96" s="52"/>
      <c r="BEN96" s="52"/>
      <c r="BEO96" s="52"/>
      <c r="BEP96" s="52"/>
      <c r="BEQ96" s="52"/>
      <c r="BER96" s="52"/>
      <c r="BES96" s="52"/>
      <c r="BET96" s="52"/>
      <c r="BEU96" s="52"/>
      <c r="BEV96" s="52"/>
      <c r="BEW96" s="52"/>
      <c r="BEX96" s="52"/>
      <c r="BEY96" s="52"/>
      <c r="BEZ96" s="52"/>
      <c r="BFA96" s="52"/>
      <c r="BFB96" s="52"/>
      <c r="BFC96" s="52"/>
      <c r="BFD96" s="52"/>
      <c r="BFE96" s="52"/>
      <c r="BFF96" s="52"/>
      <c r="BFG96" s="52"/>
      <c r="BFH96" s="52"/>
      <c r="BFI96" s="52"/>
      <c r="BFJ96" s="52"/>
      <c r="BFK96" s="52"/>
      <c r="BFL96" s="52"/>
      <c r="BFM96" s="52"/>
      <c r="BFN96" s="52"/>
      <c r="BFO96" s="52"/>
      <c r="BFP96" s="52"/>
      <c r="BFQ96" s="52"/>
      <c r="BFR96" s="52"/>
      <c r="BFS96" s="52"/>
      <c r="BFT96" s="52"/>
      <c r="BFU96" s="52"/>
      <c r="BFV96" s="52"/>
      <c r="BFW96" s="52"/>
      <c r="BFX96" s="52"/>
      <c r="BFY96" s="52"/>
      <c r="BFZ96" s="52"/>
      <c r="BGA96" s="52"/>
      <c r="BGB96" s="52"/>
      <c r="BGC96" s="52"/>
      <c r="BGD96" s="52"/>
      <c r="BGE96" s="52"/>
      <c r="BGF96" s="52"/>
      <c r="BGG96" s="52"/>
      <c r="BGH96" s="52"/>
      <c r="BGI96" s="52"/>
      <c r="BGJ96" s="52"/>
      <c r="BGK96" s="52"/>
      <c r="BGL96" s="52"/>
      <c r="BGM96" s="52"/>
      <c r="BGN96" s="52"/>
      <c r="BGO96" s="52"/>
      <c r="BGP96" s="52"/>
      <c r="BGQ96" s="52"/>
      <c r="BGR96" s="52"/>
      <c r="BGS96" s="52"/>
      <c r="BGT96" s="52"/>
      <c r="BGU96" s="52"/>
      <c r="BGV96" s="52"/>
      <c r="BGW96" s="52"/>
      <c r="BGX96" s="52"/>
      <c r="BGY96" s="52"/>
      <c r="BGZ96" s="52"/>
      <c r="BHA96" s="52"/>
      <c r="BHB96" s="52"/>
      <c r="BHC96" s="52"/>
      <c r="BHD96" s="52"/>
      <c r="BHE96" s="52"/>
      <c r="BHF96" s="52"/>
      <c r="BHG96" s="52"/>
      <c r="BHH96" s="52"/>
      <c r="BHI96" s="52"/>
      <c r="BHJ96" s="52"/>
      <c r="BHK96" s="52"/>
      <c r="BHL96" s="52"/>
      <c r="BHM96" s="52"/>
      <c r="BHN96" s="52"/>
      <c r="BHO96" s="52"/>
      <c r="BHP96" s="52"/>
      <c r="BHQ96" s="52"/>
      <c r="BHR96" s="52"/>
      <c r="BHS96" s="52"/>
      <c r="BHT96" s="52"/>
      <c r="BHU96" s="52"/>
      <c r="BHV96" s="52"/>
      <c r="BHW96" s="52"/>
      <c r="BHX96" s="52"/>
      <c r="BHY96" s="52"/>
      <c r="BHZ96" s="52"/>
      <c r="BIA96" s="52"/>
      <c r="BIB96" s="52"/>
      <c r="BIC96" s="52"/>
      <c r="BID96" s="52"/>
      <c r="BIE96" s="52"/>
      <c r="BIF96" s="52"/>
      <c r="BIG96" s="52"/>
      <c r="BIH96" s="52"/>
      <c r="BII96" s="52"/>
      <c r="BIJ96" s="52"/>
      <c r="BIK96" s="52"/>
      <c r="BIL96" s="52"/>
      <c r="BIM96" s="52"/>
      <c r="BIN96" s="52"/>
      <c r="BIO96" s="52"/>
      <c r="BIP96" s="52"/>
      <c r="BIQ96" s="52"/>
      <c r="BIR96" s="52"/>
      <c r="BIS96" s="52"/>
      <c r="BIT96" s="52"/>
      <c r="BIU96" s="52"/>
      <c r="BIV96" s="52"/>
      <c r="BIW96" s="52"/>
      <c r="BIX96" s="52"/>
      <c r="BIY96" s="52"/>
      <c r="BIZ96" s="52"/>
      <c r="BJA96" s="52"/>
      <c r="BJB96" s="52"/>
      <c r="BJC96" s="52"/>
      <c r="BJD96" s="52"/>
      <c r="BJE96" s="52"/>
      <c r="BJF96" s="52"/>
      <c r="BJG96" s="52"/>
      <c r="BJH96" s="52"/>
      <c r="BJI96" s="52"/>
      <c r="BJJ96" s="52"/>
      <c r="BJK96" s="52"/>
      <c r="BJL96" s="52"/>
      <c r="BJM96" s="52"/>
      <c r="BJN96" s="52"/>
      <c r="BJO96" s="52"/>
      <c r="BJP96" s="52"/>
      <c r="BJQ96" s="52"/>
      <c r="BJR96" s="52"/>
      <c r="BJS96" s="52"/>
      <c r="BJT96" s="52"/>
      <c r="BJU96" s="52"/>
      <c r="BJV96" s="52"/>
      <c r="BJW96" s="52"/>
      <c r="BJX96" s="52"/>
      <c r="BJY96" s="52"/>
      <c r="BJZ96" s="52"/>
      <c r="BKA96" s="52"/>
      <c r="BKB96" s="52"/>
      <c r="BKC96" s="52"/>
      <c r="BKD96" s="52"/>
      <c r="BKE96" s="52"/>
      <c r="BKF96" s="52"/>
      <c r="BKG96" s="52"/>
      <c r="BKH96" s="52"/>
      <c r="BKI96" s="52"/>
      <c r="BKJ96" s="52"/>
      <c r="BKK96" s="52"/>
      <c r="BKL96" s="52"/>
      <c r="BKM96" s="52"/>
      <c r="BKN96" s="52"/>
      <c r="BKO96" s="52"/>
      <c r="BKP96" s="52"/>
      <c r="BKQ96" s="52"/>
      <c r="BKR96" s="52"/>
      <c r="BKS96" s="52"/>
      <c r="BKT96" s="52"/>
      <c r="BKU96" s="52"/>
      <c r="BKV96" s="52"/>
      <c r="BKW96" s="52"/>
      <c r="BKX96" s="52"/>
      <c r="BKY96" s="52"/>
      <c r="BKZ96" s="52"/>
      <c r="BLA96" s="52"/>
      <c r="BLB96" s="52"/>
      <c r="BLC96" s="52"/>
      <c r="BLD96" s="52"/>
      <c r="BLE96" s="52"/>
      <c r="BLF96" s="52"/>
      <c r="BLG96" s="52"/>
      <c r="BLH96" s="52"/>
      <c r="BLI96" s="52"/>
      <c r="BLJ96" s="52"/>
      <c r="BLK96" s="52"/>
      <c r="BLL96" s="52"/>
      <c r="BLM96" s="52"/>
      <c r="BLN96" s="52"/>
      <c r="BLO96" s="52"/>
      <c r="BLP96" s="52"/>
      <c r="BLQ96" s="52"/>
      <c r="BLR96" s="52"/>
      <c r="BLS96" s="52"/>
      <c r="BLT96" s="52"/>
      <c r="BLU96" s="52"/>
      <c r="BLV96" s="52"/>
      <c r="BLW96" s="52"/>
      <c r="BLX96" s="52"/>
      <c r="BLY96" s="52"/>
      <c r="BLZ96" s="52"/>
      <c r="BMA96" s="52"/>
      <c r="BMB96" s="52"/>
      <c r="BMC96" s="52"/>
      <c r="BMD96" s="52"/>
      <c r="BME96" s="52"/>
      <c r="BMF96" s="52"/>
      <c r="BMG96" s="52"/>
      <c r="BMH96" s="52"/>
      <c r="BMI96" s="52"/>
      <c r="BMJ96" s="52"/>
      <c r="BMK96" s="52"/>
      <c r="BML96" s="52"/>
      <c r="BMM96" s="52"/>
      <c r="BMN96" s="52"/>
      <c r="BMO96" s="52"/>
      <c r="BMP96" s="52"/>
      <c r="BMQ96" s="52"/>
      <c r="BMR96" s="52"/>
      <c r="BMS96" s="52"/>
      <c r="BMT96" s="52"/>
      <c r="BMU96" s="52"/>
      <c r="BMV96" s="52"/>
      <c r="BMW96" s="52"/>
      <c r="BMX96" s="52"/>
      <c r="BMY96" s="52"/>
      <c r="BMZ96" s="52"/>
      <c r="BNA96" s="52"/>
      <c r="BNB96" s="52"/>
      <c r="BNC96" s="52"/>
      <c r="BND96" s="52"/>
      <c r="BNE96" s="52"/>
      <c r="BNF96" s="52"/>
      <c r="BNG96" s="52"/>
      <c r="BNH96" s="52"/>
      <c r="BNI96" s="52"/>
      <c r="BNJ96" s="52"/>
      <c r="BNK96" s="52"/>
      <c r="BNL96" s="52"/>
      <c r="BNM96" s="52"/>
      <c r="BNN96" s="52"/>
      <c r="BNO96" s="52"/>
      <c r="BNP96" s="52"/>
      <c r="BNQ96" s="52"/>
      <c r="BNR96" s="52"/>
      <c r="BNS96" s="52"/>
      <c r="BNT96" s="52"/>
      <c r="BNU96" s="52"/>
      <c r="BNV96" s="52"/>
      <c r="BNW96" s="52"/>
      <c r="BNX96" s="52"/>
      <c r="BNY96" s="52"/>
      <c r="BNZ96" s="52"/>
      <c r="BOA96" s="52"/>
      <c r="BOB96" s="52"/>
      <c r="BOC96" s="52"/>
      <c r="BOD96" s="52"/>
      <c r="BOE96" s="52"/>
      <c r="BOF96" s="52"/>
      <c r="BOG96" s="52"/>
      <c r="BOH96" s="52"/>
      <c r="BOI96" s="52"/>
      <c r="BOJ96" s="52"/>
      <c r="BOK96" s="52"/>
      <c r="BOL96" s="52"/>
      <c r="BOM96" s="52"/>
      <c r="BON96" s="52"/>
      <c r="BOO96" s="52"/>
      <c r="BOP96" s="52"/>
      <c r="BOQ96" s="52"/>
    </row>
    <row r="97" spans="1:1759" s="25" customFormat="1" ht="49.5" customHeight="1" x14ac:dyDescent="0.2">
      <c r="A97" s="29"/>
      <c r="B97" s="29"/>
      <c r="C97" s="29"/>
      <c r="D97" s="7"/>
      <c r="E97" s="27" t="s">
        <v>91</v>
      </c>
      <c r="F97" s="17" t="s">
        <v>42</v>
      </c>
      <c r="G97" s="17">
        <v>536948</v>
      </c>
      <c r="H97" s="12">
        <f>18724+220</f>
        <v>18944</v>
      </c>
      <c r="I97" s="12"/>
      <c r="J97" s="12">
        <f t="shared" si="23"/>
        <v>18944</v>
      </c>
      <c r="K97" s="18">
        <v>100</v>
      </c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  <c r="JB97" s="52"/>
      <c r="JC97" s="52"/>
      <c r="JD97" s="52"/>
      <c r="JE97" s="52"/>
      <c r="JF97" s="52"/>
      <c r="JG97" s="52"/>
      <c r="JH97" s="52"/>
      <c r="JI97" s="52"/>
      <c r="JJ97" s="52"/>
      <c r="JK97" s="52"/>
      <c r="JL97" s="52"/>
      <c r="JM97" s="52"/>
      <c r="JN97" s="52"/>
      <c r="JO97" s="52"/>
      <c r="JP97" s="52"/>
      <c r="JQ97" s="52"/>
      <c r="JR97" s="52"/>
      <c r="JS97" s="52"/>
      <c r="JT97" s="52"/>
      <c r="JU97" s="52"/>
      <c r="JV97" s="52"/>
      <c r="JW97" s="52"/>
      <c r="JX97" s="52"/>
      <c r="JY97" s="52"/>
      <c r="JZ97" s="52"/>
      <c r="KA97" s="52"/>
      <c r="KB97" s="52"/>
      <c r="KC97" s="52"/>
      <c r="KD97" s="52"/>
      <c r="KE97" s="52"/>
      <c r="KF97" s="52"/>
      <c r="KG97" s="52"/>
      <c r="KH97" s="52"/>
      <c r="KI97" s="52"/>
      <c r="KJ97" s="52"/>
      <c r="KK97" s="52"/>
      <c r="KL97" s="52"/>
      <c r="KM97" s="52"/>
      <c r="KN97" s="52"/>
      <c r="KO97" s="52"/>
      <c r="KP97" s="52"/>
      <c r="KQ97" s="52"/>
      <c r="KR97" s="52"/>
      <c r="KS97" s="52"/>
      <c r="KT97" s="52"/>
      <c r="KU97" s="52"/>
      <c r="KV97" s="52"/>
      <c r="KW97" s="52"/>
      <c r="KX97" s="52"/>
      <c r="KY97" s="52"/>
      <c r="KZ97" s="52"/>
      <c r="LA97" s="52"/>
      <c r="LB97" s="52"/>
      <c r="LC97" s="52"/>
      <c r="LD97" s="52"/>
      <c r="LE97" s="52"/>
      <c r="LF97" s="52"/>
      <c r="LG97" s="52"/>
      <c r="LH97" s="52"/>
      <c r="LI97" s="52"/>
      <c r="LJ97" s="52"/>
      <c r="LK97" s="52"/>
      <c r="LL97" s="52"/>
      <c r="LM97" s="52"/>
      <c r="LN97" s="52"/>
      <c r="LO97" s="52"/>
      <c r="LP97" s="52"/>
      <c r="LQ97" s="52"/>
      <c r="LR97" s="52"/>
      <c r="LS97" s="52"/>
      <c r="LT97" s="52"/>
      <c r="LU97" s="52"/>
      <c r="LV97" s="52"/>
      <c r="LW97" s="52"/>
      <c r="LX97" s="52"/>
      <c r="LY97" s="52"/>
      <c r="LZ97" s="52"/>
      <c r="MA97" s="52"/>
      <c r="MB97" s="52"/>
      <c r="MC97" s="52"/>
      <c r="MD97" s="52"/>
      <c r="ME97" s="52"/>
      <c r="MF97" s="52"/>
      <c r="MG97" s="52"/>
      <c r="MH97" s="52"/>
      <c r="MI97" s="52"/>
      <c r="MJ97" s="52"/>
      <c r="MK97" s="52"/>
      <c r="ML97" s="52"/>
      <c r="MM97" s="52"/>
      <c r="MN97" s="52"/>
      <c r="MO97" s="52"/>
      <c r="MP97" s="52"/>
      <c r="MQ97" s="52"/>
      <c r="MR97" s="52"/>
      <c r="MS97" s="52"/>
      <c r="MT97" s="52"/>
      <c r="MU97" s="52"/>
      <c r="MV97" s="52"/>
      <c r="MW97" s="52"/>
      <c r="MX97" s="52"/>
      <c r="MY97" s="52"/>
      <c r="MZ97" s="52"/>
      <c r="NA97" s="52"/>
      <c r="NB97" s="52"/>
      <c r="NC97" s="52"/>
      <c r="ND97" s="52"/>
      <c r="NE97" s="52"/>
      <c r="NF97" s="52"/>
      <c r="NG97" s="52"/>
      <c r="NH97" s="52"/>
      <c r="NI97" s="52"/>
      <c r="NJ97" s="52"/>
      <c r="NK97" s="52"/>
      <c r="NL97" s="52"/>
      <c r="NM97" s="52"/>
      <c r="NN97" s="52"/>
      <c r="NO97" s="52"/>
      <c r="NP97" s="52"/>
      <c r="NQ97" s="52"/>
      <c r="NR97" s="52"/>
      <c r="NS97" s="52"/>
      <c r="NT97" s="52"/>
      <c r="NU97" s="52"/>
      <c r="NV97" s="52"/>
      <c r="NW97" s="52"/>
      <c r="NX97" s="52"/>
      <c r="NY97" s="52"/>
      <c r="NZ97" s="52"/>
      <c r="OA97" s="52"/>
      <c r="OB97" s="52"/>
      <c r="OC97" s="52"/>
      <c r="OD97" s="52"/>
      <c r="OE97" s="52"/>
      <c r="OF97" s="52"/>
      <c r="OG97" s="52"/>
      <c r="OH97" s="52"/>
      <c r="OI97" s="52"/>
      <c r="OJ97" s="52"/>
      <c r="OK97" s="52"/>
      <c r="OL97" s="52"/>
      <c r="OM97" s="52"/>
      <c r="ON97" s="52"/>
      <c r="OO97" s="52"/>
      <c r="OP97" s="52"/>
      <c r="OQ97" s="52"/>
      <c r="OR97" s="52"/>
      <c r="OS97" s="52"/>
      <c r="OT97" s="52"/>
      <c r="OU97" s="52"/>
      <c r="OV97" s="52"/>
      <c r="OW97" s="52"/>
      <c r="OX97" s="52"/>
      <c r="OY97" s="52"/>
      <c r="OZ97" s="52"/>
      <c r="PA97" s="52"/>
      <c r="PB97" s="52"/>
      <c r="PC97" s="52"/>
      <c r="PD97" s="52"/>
      <c r="PE97" s="52"/>
      <c r="PF97" s="52"/>
      <c r="PG97" s="52"/>
      <c r="PH97" s="52"/>
      <c r="PI97" s="52"/>
      <c r="PJ97" s="52"/>
      <c r="PK97" s="52"/>
      <c r="PL97" s="52"/>
      <c r="PM97" s="52"/>
      <c r="PN97" s="52"/>
      <c r="PO97" s="52"/>
      <c r="PP97" s="52"/>
      <c r="PQ97" s="52"/>
      <c r="PR97" s="52"/>
      <c r="PS97" s="52"/>
      <c r="PT97" s="52"/>
      <c r="PU97" s="52"/>
      <c r="PV97" s="52"/>
      <c r="PW97" s="52"/>
      <c r="PX97" s="52"/>
      <c r="PY97" s="52"/>
      <c r="PZ97" s="52"/>
      <c r="QA97" s="52"/>
      <c r="QB97" s="52"/>
      <c r="QC97" s="52"/>
      <c r="QD97" s="52"/>
      <c r="QE97" s="52"/>
      <c r="QF97" s="52"/>
      <c r="QG97" s="52"/>
      <c r="QH97" s="52"/>
      <c r="QI97" s="52"/>
      <c r="QJ97" s="52"/>
      <c r="QK97" s="52"/>
      <c r="QL97" s="52"/>
      <c r="QM97" s="52"/>
      <c r="QN97" s="52"/>
      <c r="QO97" s="52"/>
      <c r="QP97" s="52"/>
      <c r="QQ97" s="52"/>
      <c r="QR97" s="52"/>
      <c r="QS97" s="52"/>
      <c r="QT97" s="52"/>
      <c r="QU97" s="52"/>
      <c r="QV97" s="52"/>
      <c r="QW97" s="52"/>
      <c r="QX97" s="52"/>
      <c r="QY97" s="52"/>
      <c r="QZ97" s="52"/>
      <c r="RA97" s="52"/>
      <c r="RB97" s="52"/>
      <c r="RC97" s="52"/>
      <c r="RD97" s="52"/>
      <c r="RE97" s="52"/>
      <c r="RF97" s="52"/>
      <c r="RG97" s="52"/>
      <c r="RH97" s="52"/>
      <c r="RI97" s="52"/>
      <c r="RJ97" s="52"/>
      <c r="RK97" s="52"/>
      <c r="RL97" s="52"/>
      <c r="RM97" s="52"/>
      <c r="RN97" s="52"/>
      <c r="RO97" s="52"/>
      <c r="RP97" s="52"/>
      <c r="RQ97" s="52"/>
      <c r="RR97" s="52"/>
      <c r="RS97" s="52"/>
      <c r="RT97" s="52"/>
      <c r="RU97" s="52"/>
      <c r="RV97" s="52"/>
      <c r="RW97" s="52"/>
      <c r="RX97" s="52"/>
      <c r="RY97" s="52"/>
      <c r="RZ97" s="52"/>
      <c r="SA97" s="52"/>
      <c r="SB97" s="52"/>
      <c r="SC97" s="52"/>
      <c r="SD97" s="52"/>
      <c r="SE97" s="52"/>
      <c r="SF97" s="52"/>
      <c r="SG97" s="52"/>
      <c r="SH97" s="52"/>
      <c r="SI97" s="52"/>
      <c r="SJ97" s="52"/>
      <c r="SK97" s="52"/>
      <c r="SL97" s="52"/>
      <c r="SM97" s="52"/>
      <c r="SN97" s="52"/>
      <c r="SO97" s="52"/>
      <c r="SP97" s="52"/>
      <c r="SQ97" s="52"/>
      <c r="SR97" s="52"/>
      <c r="SS97" s="52"/>
      <c r="ST97" s="52"/>
      <c r="SU97" s="52"/>
      <c r="SV97" s="52"/>
      <c r="SW97" s="52"/>
      <c r="SX97" s="52"/>
      <c r="SY97" s="52"/>
      <c r="SZ97" s="52"/>
      <c r="TA97" s="52"/>
      <c r="TB97" s="52"/>
      <c r="TC97" s="52"/>
      <c r="TD97" s="52"/>
      <c r="TE97" s="52"/>
      <c r="TF97" s="52"/>
      <c r="TG97" s="52"/>
      <c r="TH97" s="52"/>
      <c r="TI97" s="52"/>
      <c r="TJ97" s="52"/>
      <c r="TK97" s="52"/>
      <c r="TL97" s="52"/>
      <c r="TM97" s="52"/>
      <c r="TN97" s="52"/>
      <c r="TO97" s="52"/>
      <c r="TP97" s="52"/>
      <c r="TQ97" s="52"/>
      <c r="TR97" s="52"/>
      <c r="TS97" s="52"/>
      <c r="TT97" s="52"/>
      <c r="TU97" s="52"/>
      <c r="TV97" s="52"/>
      <c r="TW97" s="52"/>
      <c r="TX97" s="52"/>
      <c r="TY97" s="52"/>
      <c r="TZ97" s="52"/>
      <c r="UA97" s="52"/>
      <c r="UB97" s="52"/>
      <c r="UC97" s="52"/>
      <c r="UD97" s="52"/>
      <c r="UE97" s="52"/>
      <c r="UF97" s="52"/>
      <c r="UG97" s="52"/>
      <c r="UH97" s="52"/>
      <c r="UI97" s="52"/>
      <c r="UJ97" s="52"/>
      <c r="UK97" s="52"/>
      <c r="UL97" s="52"/>
      <c r="UM97" s="52"/>
      <c r="UN97" s="52"/>
      <c r="UO97" s="52"/>
      <c r="UP97" s="52"/>
      <c r="UQ97" s="52"/>
      <c r="UR97" s="52"/>
      <c r="US97" s="52"/>
      <c r="UT97" s="52"/>
      <c r="UU97" s="52"/>
      <c r="UV97" s="52"/>
      <c r="UW97" s="52"/>
      <c r="UX97" s="52"/>
      <c r="UY97" s="52"/>
      <c r="UZ97" s="52"/>
      <c r="VA97" s="52"/>
      <c r="VB97" s="52"/>
      <c r="VC97" s="52"/>
      <c r="VD97" s="52"/>
      <c r="VE97" s="52"/>
      <c r="VF97" s="52"/>
      <c r="VG97" s="52"/>
      <c r="VH97" s="52"/>
      <c r="VI97" s="52"/>
      <c r="VJ97" s="52"/>
      <c r="VK97" s="52"/>
      <c r="VL97" s="52"/>
      <c r="VM97" s="52"/>
      <c r="VN97" s="52"/>
      <c r="VO97" s="52"/>
      <c r="VP97" s="52"/>
      <c r="VQ97" s="52"/>
      <c r="VR97" s="52"/>
      <c r="VS97" s="52"/>
      <c r="VT97" s="52"/>
      <c r="VU97" s="52"/>
      <c r="VV97" s="52"/>
      <c r="VW97" s="52"/>
      <c r="VX97" s="52"/>
      <c r="VY97" s="52"/>
      <c r="VZ97" s="52"/>
      <c r="WA97" s="52"/>
      <c r="WB97" s="52"/>
      <c r="WC97" s="52"/>
      <c r="WD97" s="52"/>
      <c r="WE97" s="52"/>
      <c r="WF97" s="52"/>
      <c r="WG97" s="52"/>
      <c r="WH97" s="52"/>
      <c r="WI97" s="52"/>
      <c r="WJ97" s="52"/>
      <c r="WK97" s="52"/>
      <c r="WL97" s="52"/>
      <c r="WM97" s="52"/>
      <c r="WN97" s="52"/>
      <c r="WO97" s="52"/>
      <c r="WP97" s="52"/>
      <c r="WQ97" s="52"/>
      <c r="WR97" s="52"/>
      <c r="WS97" s="52"/>
      <c r="WT97" s="52"/>
      <c r="WU97" s="52"/>
      <c r="WV97" s="52"/>
      <c r="WW97" s="52"/>
      <c r="WX97" s="52"/>
      <c r="WY97" s="52"/>
      <c r="WZ97" s="52"/>
      <c r="XA97" s="52"/>
      <c r="XB97" s="52"/>
      <c r="XC97" s="52"/>
      <c r="XD97" s="52"/>
      <c r="XE97" s="52"/>
      <c r="XF97" s="52"/>
      <c r="XG97" s="52"/>
      <c r="XH97" s="52"/>
      <c r="XI97" s="52"/>
      <c r="XJ97" s="52"/>
      <c r="XK97" s="52"/>
      <c r="XL97" s="52"/>
      <c r="XM97" s="52"/>
      <c r="XN97" s="52"/>
      <c r="XO97" s="52"/>
      <c r="XP97" s="52"/>
      <c r="XQ97" s="52"/>
      <c r="XR97" s="52"/>
      <c r="XS97" s="52"/>
      <c r="XT97" s="52"/>
      <c r="XU97" s="52"/>
      <c r="XV97" s="52"/>
      <c r="XW97" s="52"/>
      <c r="XX97" s="52"/>
      <c r="XY97" s="52"/>
      <c r="XZ97" s="52"/>
      <c r="YA97" s="52"/>
      <c r="YB97" s="52"/>
      <c r="YC97" s="52"/>
      <c r="YD97" s="52"/>
      <c r="YE97" s="52"/>
      <c r="YF97" s="52"/>
      <c r="YG97" s="52"/>
      <c r="YH97" s="52"/>
      <c r="YI97" s="52"/>
      <c r="YJ97" s="52"/>
      <c r="YK97" s="52"/>
      <c r="YL97" s="52"/>
      <c r="YM97" s="52"/>
      <c r="YN97" s="52"/>
      <c r="YO97" s="52"/>
      <c r="YP97" s="52"/>
      <c r="YQ97" s="52"/>
      <c r="YR97" s="52"/>
      <c r="YS97" s="52"/>
      <c r="YT97" s="52"/>
      <c r="YU97" s="52"/>
      <c r="YV97" s="52"/>
      <c r="YW97" s="52"/>
      <c r="YX97" s="52"/>
      <c r="YY97" s="52"/>
      <c r="YZ97" s="52"/>
      <c r="ZA97" s="52"/>
      <c r="ZB97" s="52"/>
      <c r="ZC97" s="52"/>
      <c r="ZD97" s="52"/>
      <c r="ZE97" s="52"/>
      <c r="ZF97" s="52"/>
      <c r="ZG97" s="52"/>
      <c r="ZH97" s="52"/>
      <c r="ZI97" s="52"/>
      <c r="ZJ97" s="52"/>
      <c r="ZK97" s="52"/>
      <c r="ZL97" s="52"/>
      <c r="ZM97" s="52"/>
      <c r="ZN97" s="52"/>
      <c r="ZO97" s="52"/>
      <c r="ZP97" s="52"/>
      <c r="ZQ97" s="52"/>
      <c r="ZR97" s="52"/>
      <c r="ZS97" s="52"/>
      <c r="ZT97" s="52"/>
      <c r="ZU97" s="52"/>
      <c r="ZV97" s="52"/>
      <c r="ZW97" s="52"/>
      <c r="ZX97" s="52"/>
      <c r="ZY97" s="52"/>
      <c r="ZZ97" s="52"/>
      <c r="AAA97" s="52"/>
      <c r="AAB97" s="52"/>
      <c r="AAC97" s="52"/>
      <c r="AAD97" s="52"/>
      <c r="AAE97" s="52"/>
      <c r="AAF97" s="52"/>
      <c r="AAG97" s="52"/>
      <c r="AAH97" s="52"/>
      <c r="AAI97" s="52"/>
      <c r="AAJ97" s="52"/>
      <c r="AAK97" s="52"/>
      <c r="AAL97" s="52"/>
      <c r="AAM97" s="52"/>
      <c r="AAN97" s="52"/>
      <c r="AAO97" s="52"/>
      <c r="AAP97" s="52"/>
      <c r="AAQ97" s="52"/>
      <c r="AAR97" s="52"/>
      <c r="AAS97" s="52"/>
      <c r="AAT97" s="52"/>
      <c r="AAU97" s="52"/>
      <c r="AAV97" s="52"/>
      <c r="AAW97" s="52"/>
      <c r="AAX97" s="52"/>
      <c r="AAY97" s="52"/>
      <c r="AAZ97" s="52"/>
      <c r="ABA97" s="52"/>
      <c r="ABB97" s="52"/>
      <c r="ABC97" s="52"/>
      <c r="ABD97" s="52"/>
      <c r="ABE97" s="52"/>
      <c r="ABF97" s="52"/>
      <c r="ABG97" s="52"/>
      <c r="ABH97" s="52"/>
      <c r="ABI97" s="52"/>
      <c r="ABJ97" s="52"/>
      <c r="ABK97" s="52"/>
      <c r="ABL97" s="52"/>
      <c r="ABM97" s="52"/>
      <c r="ABN97" s="52"/>
      <c r="ABO97" s="52"/>
      <c r="ABP97" s="52"/>
      <c r="ABQ97" s="52"/>
      <c r="ABR97" s="52"/>
      <c r="ABS97" s="52"/>
      <c r="ABT97" s="52"/>
      <c r="ABU97" s="52"/>
      <c r="ABV97" s="52"/>
      <c r="ABW97" s="52"/>
      <c r="ABX97" s="52"/>
      <c r="ABY97" s="52"/>
      <c r="ABZ97" s="52"/>
      <c r="ACA97" s="52"/>
      <c r="ACB97" s="52"/>
      <c r="ACC97" s="52"/>
      <c r="ACD97" s="52"/>
      <c r="ACE97" s="52"/>
      <c r="ACF97" s="52"/>
      <c r="ACG97" s="52"/>
      <c r="ACH97" s="52"/>
      <c r="ACI97" s="52"/>
      <c r="ACJ97" s="52"/>
      <c r="ACK97" s="52"/>
      <c r="ACL97" s="52"/>
      <c r="ACM97" s="52"/>
      <c r="ACN97" s="52"/>
      <c r="ACO97" s="52"/>
      <c r="ACP97" s="52"/>
      <c r="ACQ97" s="52"/>
      <c r="ACR97" s="52"/>
      <c r="ACS97" s="52"/>
      <c r="ACT97" s="52"/>
      <c r="ACU97" s="52"/>
      <c r="ACV97" s="52"/>
      <c r="ACW97" s="52"/>
      <c r="ACX97" s="52"/>
      <c r="ACY97" s="52"/>
      <c r="ACZ97" s="52"/>
      <c r="ADA97" s="52"/>
      <c r="ADB97" s="52"/>
      <c r="ADC97" s="52"/>
      <c r="ADD97" s="52"/>
      <c r="ADE97" s="52"/>
      <c r="ADF97" s="52"/>
      <c r="ADG97" s="52"/>
      <c r="ADH97" s="52"/>
      <c r="ADI97" s="52"/>
      <c r="ADJ97" s="52"/>
      <c r="ADK97" s="52"/>
      <c r="ADL97" s="52"/>
      <c r="ADM97" s="52"/>
      <c r="ADN97" s="52"/>
      <c r="ADO97" s="52"/>
      <c r="ADP97" s="52"/>
      <c r="ADQ97" s="52"/>
      <c r="ADR97" s="52"/>
      <c r="ADS97" s="52"/>
      <c r="ADT97" s="52"/>
      <c r="ADU97" s="52"/>
      <c r="ADV97" s="52"/>
      <c r="ADW97" s="52"/>
      <c r="ADX97" s="52"/>
      <c r="ADY97" s="52"/>
      <c r="ADZ97" s="52"/>
      <c r="AEA97" s="52"/>
      <c r="AEB97" s="52"/>
      <c r="AEC97" s="52"/>
      <c r="AED97" s="52"/>
      <c r="AEE97" s="52"/>
      <c r="AEF97" s="52"/>
      <c r="AEG97" s="52"/>
      <c r="AEH97" s="52"/>
      <c r="AEI97" s="52"/>
      <c r="AEJ97" s="52"/>
      <c r="AEK97" s="52"/>
      <c r="AEL97" s="52"/>
      <c r="AEM97" s="52"/>
      <c r="AEN97" s="52"/>
      <c r="AEO97" s="52"/>
      <c r="AEP97" s="52"/>
      <c r="AEQ97" s="52"/>
      <c r="AER97" s="52"/>
      <c r="AES97" s="52"/>
      <c r="AET97" s="52"/>
      <c r="AEU97" s="52"/>
      <c r="AEV97" s="52"/>
      <c r="AEW97" s="52"/>
      <c r="AEX97" s="52"/>
      <c r="AEY97" s="52"/>
      <c r="AEZ97" s="52"/>
      <c r="AFA97" s="52"/>
      <c r="AFB97" s="52"/>
      <c r="AFC97" s="52"/>
      <c r="AFD97" s="52"/>
      <c r="AFE97" s="52"/>
      <c r="AFF97" s="52"/>
      <c r="AFG97" s="52"/>
      <c r="AFH97" s="52"/>
      <c r="AFI97" s="52"/>
      <c r="AFJ97" s="52"/>
      <c r="AFK97" s="52"/>
      <c r="AFL97" s="52"/>
      <c r="AFM97" s="52"/>
      <c r="AFN97" s="52"/>
      <c r="AFO97" s="52"/>
      <c r="AFP97" s="52"/>
      <c r="AFQ97" s="52"/>
      <c r="AFR97" s="52"/>
      <c r="AFS97" s="52"/>
      <c r="AFT97" s="52"/>
      <c r="AFU97" s="52"/>
      <c r="AFV97" s="52"/>
      <c r="AFW97" s="52"/>
      <c r="AFX97" s="52"/>
      <c r="AFY97" s="52"/>
      <c r="AFZ97" s="52"/>
      <c r="AGA97" s="52"/>
      <c r="AGB97" s="52"/>
      <c r="AGC97" s="52"/>
      <c r="AGD97" s="52"/>
      <c r="AGE97" s="52"/>
      <c r="AGF97" s="52"/>
      <c r="AGG97" s="52"/>
      <c r="AGH97" s="52"/>
      <c r="AGI97" s="52"/>
      <c r="AGJ97" s="52"/>
      <c r="AGK97" s="52"/>
      <c r="AGL97" s="52"/>
      <c r="AGM97" s="52"/>
      <c r="AGN97" s="52"/>
      <c r="AGO97" s="52"/>
      <c r="AGP97" s="52"/>
      <c r="AGQ97" s="52"/>
      <c r="AGR97" s="52"/>
      <c r="AGS97" s="52"/>
      <c r="AGT97" s="52"/>
      <c r="AGU97" s="52"/>
      <c r="AGV97" s="52"/>
      <c r="AGW97" s="52"/>
      <c r="AGX97" s="52"/>
      <c r="AGY97" s="52"/>
      <c r="AGZ97" s="52"/>
      <c r="AHA97" s="52"/>
      <c r="AHB97" s="52"/>
      <c r="AHC97" s="52"/>
      <c r="AHD97" s="52"/>
      <c r="AHE97" s="52"/>
      <c r="AHF97" s="52"/>
      <c r="AHG97" s="52"/>
      <c r="AHH97" s="52"/>
      <c r="AHI97" s="52"/>
      <c r="AHJ97" s="52"/>
      <c r="AHK97" s="52"/>
      <c r="AHL97" s="52"/>
      <c r="AHM97" s="52"/>
      <c r="AHN97" s="52"/>
      <c r="AHO97" s="52"/>
      <c r="AHP97" s="52"/>
      <c r="AHQ97" s="52"/>
      <c r="AHR97" s="52"/>
      <c r="AHS97" s="52"/>
      <c r="AHT97" s="52"/>
      <c r="AHU97" s="52"/>
      <c r="AHV97" s="52"/>
      <c r="AHW97" s="52"/>
      <c r="AHX97" s="52"/>
      <c r="AHY97" s="52"/>
      <c r="AHZ97" s="52"/>
      <c r="AIA97" s="52"/>
      <c r="AIB97" s="52"/>
      <c r="AIC97" s="52"/>
      <c r="AID97" s="52"/>
      <c r="AIE97" s="52"/>
      <c r="AIF97" s="52"/>
      <c r="AIG97" s="52"/>
      <c r="AIH97" s="52"/>
      <c r="AII97" s="52"/>
      <c r="AIJ97" s="52"/>
      <c r="AIK97" s="52"/>
      <c r="AIL97" s="52"/>
      <c r="AIM97" s="52"/>
      <c r="AIN97" s="52"/>
      <c r="AIO97" s="52"/>
      <c r="AIP97" s="52"/>
      <c r="AIQ97" s="52"/>
      <c r="AIR97" s="52"/>
      <c r="AIS97" s="52"/>
      <c r="AIT97" s="52"/>
      <c r="AIU97" s="52"/>
      <c r="AIV97" s="52"/>
      <c r="AIW97" s="52"/>
      <c r="AIX97" s="52"/>
      <c r="AIY97" s="52"/>
      <c r="AIZ97" s="52"/>
      <c r="AJA97" s="52"/>
      <c r="AJB97" s="52"/>
      <c r="AJC97" s="52"/>
      <c r="AJD97" s="52"/>
      <c r="AJE97" s="52"/>
      <c r="AJF97" s="52"/>
      <c r="AJG97" s="52"/>
      <c r="AJH97" s="52"/>
      <c r="AJI97" s="52"/>
      <c r="AJJ97" s="52"/>
      <c r="AJK97" s="52"/>
      <c r="AJL97" s="52"/>
      <c r="AJM97" s="52"/>
      <c r="AJN97" s="52"/>
      <c r="AJO97" s="52"/>
      <c r="AJP97" s="52"/>
      <c r="AJQ97" s="52"/>
      <c r="AJR97" s="52"/>
      <c r="AJS97" s="52"/>
      <c r="AJT97" s="52"/>
      <c r="AJU97" s="52"/>
      <c r="AJV97" s="52"/>
      <c r="AJW97" s="52"/>
      <c r="AJX97" s="52"/>
      <c r="AJY97" s="52"/>
      <c r="AJZ97" s="52"/>
      <c r="AKA97" s="52"/>
      <c r="AKB97" s="52"/>
      <c r="AKC97" s="52"/>
      <c r="AKD97" s="52"/>
      <c r="AKE97" s="52"/>
      <c r="AKF97" s="52"/>
      <c r="AKG97" s="52"/>
      <c r="AKH97" s="52"/>
      <c r="AKI97" s="52"/>
      <c r="AKJ97" s="52"/>
      <c r="AKK97" s="52"/>
      <c r="AKL97" s="52"/>
      <c r="AKM97" s="52"/>
      <c r="AKN97" s="52"/>
      <c r="AKO97" s="52"/>
      <c r="AKP97" s="52"/>
      <c r="AKQ97" s="52"/>
      <c r="AKR97" s="52"/>
      <c r="AKS97" s="52"/>
      <c r="AKT97" s="52"/>
      <c r="AKU97" s="52"/>
      <c r="AKV97" s="52"/>
      <c r="AKW97" s="52"/>
      <c r="AKX97" s="52"/>
      <c r="AKY97" s="52"/>
      <c r="AKZ97" s="52"/>
      <c r="ALA97" s="52"/>
      <c r="ALB97" s="52"/>
      <c r="ALC97" s="52"/>
      <c r="ALD97" s="52"/>
      <c r="ALE97" s="52"/>
      <c r="ALF97" s="52"/>
      <c r="ALG97" s="52"/>
      <c r="ALH97" s="52"/>
      <c r="ALI97" s="52"/>
      <c r="ALJ97" s="52"/>
      <c r="ALK97" s="52"/>
      <c r="ALL97" s="52"/>
      <c r="ALM97" s="52"/>
      <c r="ALN97" s="52"/>
      <c r="ALO97" s="52"/>
      <c r="ALP97" s="52"/>
      <c r="ALQ97" s="52"/>
      <c r="ALR97" s="52"/>
      <c r="ALS97" s="52"/>
      <c r="ALT97" s="52"/>
      <c r="ALU97" s="52"/>
      <c r="ALV97" s="52"/>
      <c r="ALW97" s="52"/>
      <c r="ALX97" s="52"/>
      <c r="ALY97" s="52"/>
      <c r="ALZ97" s="52"/>
      <c r="AMA97" s="52"/>
      <c r="AMB97" s="52"/>
      <c r="AMC97" s="52"/>
      <c r="AMD97" s="52"/>
      <c r="AME97" s="52"/>
      <c r="AMF97" s="52"/>
      <c r="AMG97" s="52"/>
      <c r="AMH97" s="52"/>
      <c r="AMI97" s="52"/>
      <c r="AMJ97" s="52"/>
      <c r="AMK97" s="52"/>
      <c r="AML97" s="52"/>
      <c r="AMM97" s="52"/>
      <c r="AMN97" s="52"/>
      <c r="AMO97" s="52"/>
      <c r="AMP97" s="52"/>
      <c r="AMQ97" s="52"/>
      <c r="AMR97" s="52"/>
      <c r="AMS97" s="52"/>
      <c r="AMT97" s="52"/>
      <c r="AMU97" s="52"/>
      <c r="AMV97" s="52"/>
      <c r="AMW97" s="52"/>
      <c r="AMX97" s="52"/>
      <c r="AMY97" s="52"/>
      <c r="AMZ97" s="52"/>
      <c r="ANA97" s="52"/>
      <c r="ANB97" s="52"/>
      <c r="ANC97" s="52"/>
      <c r="AND97" s="52"/>
      <c r="ANE97" s="52"/>
      <c r="ANF97" s="52"/>
      <c r="ANG97" s="52"/>
      <c r="ANH97" s="52"/>
      <c r="ANI97" s="52"/>
      <c r="ANJ97" s="52"/>
      <c r="ANK97" s="52"/>
      <c r="ANL97" s="52"/>
      <c r="ANM97" s="52"/>
      <c r="ANN97" s="52"/>
      <c r="ANO97" s="52"/>
      <c r="ANP97" s="52"/>
      <c r="ANQ97" s="52"/>
      <c r="ANR97" s="52"/>
      <c r="ANS97" s="52"/>
      <c r="ANT97" s="52"/>
      <c r="ANU97" s="52"/>
      <c r="ANV97" s="52"/>
      <c r="ANW97" s="52"/>
      <c r="ANX97" s="52"/>
      <c r="ANY97" s="52"/>
      <c r="ANZ97" s="52"/>
      <c r="AOA97" s="52"/>
      <c r="AOB97" s="52"/>
      <c r="AOC97" s="52"/>
      <c r="AOD97" s="52"/>
      <c r="AOE97" s="52"/>
      <c r="AOF97" s="52"/>
      <c r="AOG97" s="52"/>
      <c r="AOH97" s="52"/>
      <c r="AOI97" s="52"/>
      <c r="AOJ97" s="52"/>
      <c r="AOK97" s="52"/>
      <c r="AOL97" s="52"/>
      <c r="AOM97" s="52"/>
      <c r="AON97" s="52"/>
      <c r="AOO97" s="52"/>
      <c r="AOP97" s="52"/>
      <c r="AOQ97" s="52"/>
      <c r="AOR97" s="52"/>
      <c r="AOS97" s="52"/>
      <c r="AOT97" s="52"/>
      <c r="AOU97" s="52"/>
      <c r="AOV97" s="52"/>
      <c r="AOW97" s="52"/>
      <c r="AOX97" s="52"/>
      <c r="AOY97" s="52"/>
      <c r="AOZ97" s="52"/>
      <c r="APA97" s="52"/>
      <c r="APB97" s="52"/>
      <c r="APC97" s="52"/>
      <c r="APD97" s="52"/>
      <c r="APE97" s="52"/>
      <c r="APF97" s="52"/>
      <c r="APG97" s="52"/>
      <c r="APH97" s="52"/>
      <c r="API97" s="52"/>
      <c r="APJ97" s="52"/>
      <c r="APK97" s="52"/>
      <c r="APL97" s="52"/>
      <c r="APM97" s="52"/>
      <c r="APN97" s="52"/>
      <c r="APO97" s="52"/>
      <c r="APP97" s="52"/>
      <c r="APQ97" s="52"/>
      <c r="APR97" s="52"/>
      <c r="APS97" s="52"/>
      <c r="APT97" s="52"/>
      <c r="APU97" s="52"/>
      <c r="APV97" s="52"/>
      <c r="APW97" s="52"/>
      <c r="APX97" s="52"/>
      <c r="APY97" s="52"/>
      <c r="APZ97" s="52"/>
      <c r="AQA97" s="52"/>
      <c r="AQB97" s="52"/>
      <c r="AQC97" s="52"/>
      <c r="AQD97" s="52"/>
      <c r="AQE97" s="52"/>
      <c r="AQF97" s="52"/>
      <c r="AQG97" s="52"/>
      <c r="AQH97" s="52"/>
      <c r="AQI97" s="52"/>
      <c r="AQJ97" s="52"/>
      <c r="AQK97" s="52"/>
      <c r="AQL97" s="52"/>
      <c r="AQM97" s="52"/>
      <c r="AQN97" s="52"/>
      <c r="AQO97" s="52"/>
      <c r="AQP97" s="52"/>
      <c r="AQQ97" s="52"/>
      <c r="AQR97" s="52"/>
      <c r="AQS97" s="52"/>
      <c r="AQT97" s="52"/>
      <c r="AQU97" s="52"/>
      <c r="AQV97" s="52"/>
      <c r="AQW97" s="52"/>
      <c r="AQX97" s="52"/>
      <c r="AQY97" s="52"/>
      <c r="AQZ97" s="52"/>
      <c r="ARA97" s="52"/>
      <c r="ARB97" s="52"/>
      <c r="ARC97" s="52"/>
      <c r="ARD97" s="52"/>
      <c r="ARE97" s="52"/>
      <c r="ARF97" s="52"/>
      <c r="ARG97" s="52"/>
      <c r="ARH97" s="52"/>
      <c r="ARI97" s="52"/>
      <c r="ARJ97" s="52"/>
      <c r="ARK97" s="52"/>
      <c r="ARL97" s="52"/>
      <c r="ARM97" s="52"/>
      <c r="ARN97" s="52"/>
      <c r="ARO97" s="52"/>
      <c r="ARP97" s="52"/>
      <c r="ARQ97" s="52"/>
      <c r="ARR97" s="52"/>
      <c r="ARS97" s="52"/>
      <c r="ART97" s="52"/>
      <c r="ARU97" s="52"/>
      <c r="ARV97" s="52"/>
      <c r="ARW97" s="52"/>
      <c r="ARX97" s="52"/>
      <c r="ARY97" s="52"/>
      <c r="ARZ97" s="52"/>
      <c r="ASA97" s="52"/>
      <c r="ASB97" s="52"/>
      <c r="ASC97" s="52"/>
      <c r="ASD97" s="52"/>
      <c r="ASE97" s="52"/>
      <c r="ASF97" s="52"/>
      <c r="ASG97" s="52"/>
      <c r="ASH97" s="52"/>
      <c r="ASI97" s="52"/>
      <c r="ASJ97" s="52"/>
      <c r="ASK97" s="52"/>
      <c r="ASL97" s="52"/>
      <c r="ASM97" s="52"/>
      <c r="ASN97" s="52"/>
      <c r="ASO97" s="52"/>
      <c r="ASP97" s="52"/>
      <c r="ASQ97" s="52"/>
      <c r="ASR97" s="52"/>
      <c r="ASS97" s="52"/>
      <c r="AST97" s="52"/>
      <c r="ASU97" s="52"/>
      <c r="ASV97" s="52"/>
      <c r="ASW97" s="52"/>
      <c r="ASX97" s="52"/>
      <c r="ASY97" s="52"/>
      <c r="ASZ97" s="52"/>
      <c r="ATA97" s="52"/>
      <c r="ATB97" s="52"/>
      <c r="ATC97" s="52"/>
      <c r="ATD97" s="52"/>
      <c r="ATE97" s="52"/>
      <c r="ATF97" s="52"/>
      <c r="ATG97" s="52"/>
      <c r="ATH97" s="52"/>
      <c r="ATI97" s="52"/>
      <c r="ATJ97" s="52"/>
      <c r="ATK97" s="52"/>
      <c r="ATL97" s="52"/>
      <c r="ATM97" s="52"/>
      <c r="ATN97" s="52"/>
      <c r="ATO97" s="52"/>
      <c r="ATP97" s="52"/>
      <c r="ATQ97" s="52"/>
      <c r="ATR97" s="52"/>
      <c r="ATS97" s="52"/>
      <c r="ATT97" s="52"/>
      <c r="ATU97" s="52"/>
      <c r="ATV97" s="52"/>
      <c r="ATW97" s="52"/>
      <c r="ATX97" s="52"/>
      <c r="ATY97" s="52"/>
      <c r="ATZ97" s="52"/>
      <c r="AUA97" s="52"/>
      <c r="AUB97" s="52"/>
      <c r="AUC97" s="52"/>
      <c r="AUD97" s="52"/>
      <c r="AUE97" s="52"/>
      <c r="AUF97" s="52"/>
      <c r="AUG97" s="52"/>
      <c r="AUH97" s="52"/>
      <c r="AUI97" s="52"/>
      <c r="AUJ97" s="52"/>
      <c r="AUK97" s="52"/>
      <c r="AUL97" s="52"/>
      <c r="AUM97" s="52"/>
      <c r="AUN97" s="52"/>
      <c r="AUO97" s="52"/>
      <c r="AUP97" s="52"/>
      <c r="AUQ97" s="52"/>
      <c r="AUR97" s="52"/>
      <c r="AUS97" s="52"/>
      <c r="AUT97" s="52"/>
      <c r="AUU97" s="52"/>
      <c r="AUV97" s="52"/>
      <c r="AUW97" s="52"/>
      <c r="AUX97" s="52"/>
      <c r="AUY97" s="52"/>
      <c r="AUZ97" s="52"/>
      <c r="AVA97" s="52"/>
      <c r="AVB97" s="52"/>
      <c r="AVC97" s="52"/>
      <c r="AVD97" s="52"/>
      <c r="AVE97" s="52"/>
      <c r="AVF97" s="52"/>
      <c r="AVG97" s="52"/>
      <c r="AVH97" s="52"/>
      <c r="AVI97" s="52"/>
      <c r="AVJ97" s="52"/>
      <c r="AVK97" s="52"/>
      <c r="AVL97" s="52"/>
      <c r="AVM97" s="52"/>
      <c r="AVN97" s="52"/>
      <c r="AVO97" s="52"/>
      <c r="AVP97" s="52"/>
      <c r="AVQ97" s="52"/>
      <c r="AVR97" s="52"/>
      <c r="AVS97" s="52"/>
      <c r="AVT97" s="52"/>
      <c r="AVU97" s="52"/>
      <c r="AVV97" s="52"/>
      <c r="AVW97" s="52"/>
      <c r="AVX97" s="52"/>
      <c r="AVY97" s="52"/>
      <c r="AVZ97" s="52"/>
      <c r="AWA97" s="52"/>
      <c r="AWB97" s="52"/>
      <c r="AWC97" s="52"/>
      <c r="AWD97" s="52"/>
      <c r="AWE97" s="52"/>
      <c r="AWF97" s="52"/>
      <c r="AWG97" s="52"/>
      <c r="AWH97" s="52"/>
      <c r="AWI97" s="52"/>
      <c r="AWJ97" s="52"/>
      <c r="AWK97" s="52"/>
      <c r="AWL97" s="52"/>
      <c r="AWM97" s="52"/>
      <c r="AWN97" s="52"/>
      <c r="AWO97" s="52"/>
      <c r="AWP97" s="52"/>
      <c r="AWQ97" s="52"/>
      <c r="AWR97" s="52"/>
      <c r="AWS97" s="52"/>
      <c r="AWT97" s="52"/>
      <c r="AWU97" s="52"/>
      <c r="AWV97" s="52"/>
      <c r="AWW97" s="52"/>
      <c r="AWX97" s="52"/>
      <c r="AWY97" s="52"/>
      <c r="AWZ97" s="52"/>
      <c r="AXA97" s="52"/>
      <c r="AXB97" s="52"/>
      <c r="AXC97" s="52"/>
      <c r="AXD97" s="52"/>
      <c r="AXE97" s="52"/>
      <c r="AXF97" s="52"/>
      <c r="AXG97" s="52"/>
      <c r="AXH97" s="52"/>
      <c r="AXI97" s="52"/>
      <c r="AXJ97" s="52"/>
      <c r="AXK97" s="52"/>
      <c r="AXL97" s="52"/>
      <c r="AXM97" s="52"/>
      <c r="AXN97" s="52"/>
      <c r="AXO97" s="52"/>
      <c r="AXP97" s="52"/>
      <c r="AXQ97" s="52"/>
      <c r="AXR97" s="52"/>
      <c r="AXS97" s="52"/>
      <c r="AXT97" s="52"/>
      <c r="AXU97" s="52"/>
      <c r="AXV97" s="52"/>
      <c r="AXW97" s="52"/>
      <c r="AXX97" s="52"/>
      <c r="AXY97" s="52"/>
      <c r="AXZ97" s="52"/>
      <c r="AYA97" s="52"/>
      <c r="AYB97" s="52"/>
      <c r="AYC97" s="52"/>
      <c r="AYD97" s="52"/>
      <c r="AYE97" s="52"/>
      <c r="AYF97" s="52"/>
      <c r="AYG97" s="52"/>
      <c r="AYH97" s="52"/>
      <c r="AYI97" s="52"/>
      <c r="AYJ97" s="52"/>
      <c r="AYK97" s="52"/>
      <c r="AYL97" s="52"/>
      <c r="AYM97" s="52"/>
      <c r="AYN97" s="52"/>
      <c r="AYO97" s="52"/>
      <c r="AYP97" s="52"/>
      <c r="AYQ97" s="52"/>
      <c r="AYR97" s="52"/>
      <c r="AYS97" s="52"/>
      <c r="AYT97" s="52"/>
      <c r="AYU97" s="52"/>
      <c r="AYV97" s="52"/>
      <c r="AYW97" s="52"/>
      <c r="AYX97" s="52"/>
      <c r="AYY97" s="52"/>
      <c r="AYZ97" s="52"/>
      <c r="AZA97" s="52"/>
      <c r="AZB97" s="52"/>
      <c r="AZC97" s="52"/>
      <c r="AZD97" s="52"/>
      <c r="AZE97" s="52"/>
      <c r="AZF97" s="52"/>
      <c r="AZG97" s="52"/>
      <c r="AZH97" s="52"/>
      <c r="AZI97" s="52"/>
      <c r="AZJ97" s="52"/>
      <c r="AZK97" s="52"/>
      <c r="AZL97" s="52"/>
      <c r="AZM97" s="52"/>
      <c r="AZN97" s="52"/>
      <c r="AZO97" s="52"/>
      <c r="AZP97" s="52"/>
      <c r="AZQ97" s="52"/>
      <c r="AZR97" s="52"/>
      <c r="AZS97" s="52"/>
      <c r="AZT97" s="52"/>
      <c r="AZU97" s="52"/>
      <c r="AZV97" s="52"/>
      <c r="AZW97" s="52"/>
      <c r="AZX97" s="52"/>
      <c r="AZY97" s="52"/>
      <c r="AZZ97" s="52"/>
      <c r="BAA97" s="52"/>
      <c r="BAB97" s="52"/>
      <c r="BAC97" s="52"/>
      <c r="BAD97" s="52"/>
      <c r="BAE97" s="52"/>
      <c r="BAF97" s="52"/>
      <c r="BAG97" s="52"/>
      <c r="BAH97" s="52"/>
      <c r="BAI97" s="52"/>
      <c r="BAJ97" s="52"/>
      <c r="BAK97" s="52"/>
      <c r="BAL97" s="52"/>
      <c r="BAM97" s="52"/>
      <c r="BAN97" s="52"/>
      <c r="BAO97" s="52"/>
      <c r="BAP97" s="52"/>
      <c r="BAQ97" s="52"/>
      <c r="BAR97" s="52"/>
      <c r="BAS97" s="52"/>
      <c r="BAT97" s="52"/>
      <c r="BAU97" s="52"/>
      <c r="BAV97" s="52"/>
      <c r="BAW97" s="52"/>
      <c r="BAX97" s="52"/>
      <c r="BAY97" s="52"/>
      <c r="BAZ97" s="52"/>
      <c r="BBA97" s="52"/>
      <c r="BBB97" s="52"/>
      <c r="BBC97" s="52"/>
      <c r="BBD97" s="52"/>
      <c r="BBE97" s="52"/>
      <c r="BBF97" s="52"/>
      <c r="BBG97" s="52"/>
      <c r="BBH97" s="52"/>
      <c r="BBI97" s="52"/>
      <c r="BBJ97" s="52"/>
      <c r="BBK97" s="52"/>
      <c r="BBL97" s="52"/>
      <c r="BBM97" s="52"/>
      <c r="BBN97" s="52"/>
      <c r="BBO97" s="52"/>
      <c r="BBP97" s="52"/>
      <c r="BBQ97" s="52"/>
      <c r="BBR97" s="52"/>
      <c r="BBS97" s="52"/>
      <c r="BBT97" s="52"/>
      <c r="BBU97" s="52"/>
      <c r="BBV97" s="52"/>
      <c r="BBW97" s="52"/>
      <c r="BBX97" s="52"/>
      <c r="BBY97" s="52"/>
      <c r="BBZ97" s="52"/>
      <c r="BCA97" s="52"/>
      <c r="BCB97" s="52"/>
      <c r="BCC97" s="52"/>
      <c r="BCD97" s="52"/>
      <c r="BCE97" s="52"/>
      <c r="BCF97" s="52"/>
      <c r="BCG97" s="52"/>
      <c r="BCH97" s="52"/>
      <c r="BCI97" s="52"/>
      <c r="BCJ97" s="52"/>
      <c r="BCK97" s="52"/>
      <c r="BCL97" s="52"/>
      <c r="BCM97" s="52"/>
      <c r="BCN97" s="52"/>
      <c r="BCO97" s="52"/>
      <c r="BCP97" s="52"/>
      <c r="BCQ97" s="52"/>
      <c r="BCR97" s="52"/>
      <c r="BCS97" s="52"/>
      <c r="BCT97" s="52"/>
      <c r="BCU97" s="52"/>
      <c r="BCV97" s="52"/>
      <c r="BCW97" s="52"/>
      <c r="BCX97" s="52"/>
      <c r="BCY97" s="52"/>
      <c r="BCZ97" s="52"/>
      <c r="BDA97" s="52"/>
      <c r="BDB97" s="52"/>
      <c r="BDC97" s="52"/>
      <c r="BDD97" s="52"/>
      <c r="BDE97" s="52"/>
      <c r="BDF97" s="52"/>
      <c r="BDG97" s="52"/>
      <c r="BDH97" s="52"/>
      <c r="BDI97" s="52"/>
      <c r="BDJ97" s="52"/>
      <c r="BDK97" s="52"/>
      <c r="BDL97" s="52"/>
      <c r="BDM97" s="52"/>
      <c r="BDN97" s="52"/>
      <c r="BDO97" s="52"/>
      <c r="BDP97" s="52"/>
      <c r="BDQ97" s="52"/>
      <c r="BDR97" s="52"/>
      <c r="BDS97" s="52"/>
      <c r="BDT97" s="52"/>
      <c r="BDU97" s="52"/>
      <c r="BDV97" s="52"/>
      <c r="BDW97" s="52"/>
      <c r="BDX97" s="52"/>
      <c r="BDY97" s="52"/>
      <c r="BDZ97" s="52"/>
      <c r="BEA97" s="52"/>
      <c r="BEB97" s="52"/>
      <c r="BEC97" s="52"/>
      <c r="BED97" s="52"/>
      <c r="BEE97" s="52"/>
      <c r="BEF97" s="52"/>
      <c r="BEG97" s="52"/>
      <c r="BEH97" s="52"/>
      <c r="BEI97" s="52"/>
      <c r="BEJ97" s="52"/>
      <c r="BEK97" s="52"/>
      <c r="BEL97" s="52"/>
      <c r="BEM97" s="52"/>
      <c r="BEN97" s="52"/>
      <c r="BEO97" s="52"/>
      <c r="BEP97" s="52"/>
      <c r="BEQ97" s="52"/>
      <c r="BER97" s="52"/>
      <c r="BES97" s="52"/>
      <c r="BET97" s="52"/>
      <c r="BEU97" s="52"/>
      <c r="BEV97" s="52"/>
      <c r="BEW97" s="52"/>
      <c r="BEX97" s="52"/>
      <c r="BEY97" s="52"/>
      <c r="BEZ97" s="52"/>
      <c r="BFA97" s="52"/>
      <c r="BFB97" s="52"/>
      <c r="BFC97" s="52"/>
      <c r="BFD97" s="52"/>
      <c r="BFE97" s="52"/>
      <c r="BFF97" s="52"/>
      <c r="BFG97" s="52"/>
      <c r="BFH97" s="52"/>
      <c r="BFI97" s="52"/>
      <c r="BFJ97" s="52"/>
      <c r="BFK97" s="52"/>
      <c r="BFL97" s="52"/>
      <c r="BFM97" s="52"/>
      <c r="BFN97" s="52"/>
      <c r="BFO97" s="52"/>
      <c r="BFP97" s="52"/>
      <c r="BFQ97" s="52"/>
      <c r="BFR97" s="52"/>
      <c r="BFS97" s="52"/>
      <c r="BFT97" s="52"/>
      <c r="BFU97" s="52"/>
      <c r="BFV97" s="52"/>
      <c r="BFW97" s="52"/>
      <c r="BFX97" s="52"/>
      <c r="BFY97" s="52"/>
      <c r="BFZ97" s="52"/>
      <c r="BGA97" s="52"/>
      <c r="BGB97" s="52"/>
      <c r="BGC97" s="52"/>
      <c r="BGD97" s="52"/>
      <c r="BGE97" s="52"/>
      <c r="BGF97" s="52"/>
      <c r="BGG97" s="52"/>
      <c r="BGH97" s="52"/>
      <c r="BGI97" s="52"/>
      <c r="BGJ97" s="52"/>
      <c r="BGK97" s="52"/>
      <c r="BGL97" s="52"/>
      <c r="BGM97" s="52"/>
      <c r="BGN97" s="52"/>
      <c r="BGO97" s="52"/>
      <c r="BGP97" s="52"/>
      <c r="BGQ97" s="52"/>
      <c r="BGR97" s="52"/>
      <c r="BGS97" s="52"/>
      <c r="BGT97" s="52"/>
      <c r="BGU97" s="52"/>
      <c r="BGV97" s="52"/>
      <c r="BGW97" s="52"/>
      <c r="BGX97" s="52"/>
      <c r="BGY97" s="52"/>
      <c r="BGZ97" s="52"/>
      <c r="BHA97" s="52"/>
      <c r="BHB97" s="52"/>
      <c r="BHC97" s="52"/>
      <c r="BHD97" s="52"/>
      <c r="BHE97" s="52"/>
      <c r="BHF97" s="52"/>
      <c r="BHG97" s="52"/>
      <c r="BHH97" s="52"/>
      <c r="BHI97" s="52"/>
      <c r="BHJ97" s="52"/>
      <c r="BHK97" s="52"/>
      <c r="BHL97" s="52"/>
      <c r="BHM97" s="52"/>
      <c r="BHN97" s="52"/>
      <c r="BHO97" s="52"/>
      <c r="BHP97" s="52"/>
      <c r="BHQ97" s="52"/>
      <c r="BHR97" s="52"/>
      <c r="BHS97" s="52"/>
      <c r="BHT97" s="52"/>
      <c r="BHU97" s="52"/>
      <c r="BHV97" s="52"/>
      <c r="BHW97" s="52"/>
      <c r="BHX97" s="52"/>
      <c r="BHY97" s="52"/>
      <c r="BHZ97" s="52"/>
      <c r="BIA97" s="52"/>
      <c r="BIB97" s="52"/>
      <c r="BIC97" s="52"/>
      <c r="BID97" s="52"/>
      <c r="BIE97" s="52"/>
      <c r="BIF97" s="52"/>
      <c r="BIG97" s="52"/>
      <c r="BIH97" s="52"/>
      <c r="BII97" s="52"/>
      <c r="BIJ97" s="52"/>
      <c r="BIK97" s="52"/>
      <c r="BIL97" s="52"/>
      <c r="BIM97" s="52"/>
      <c r="BIN97" s="52"/>
      <c r="BIO97" s="52"/>
      <c r="BIP97" s="52"/>
      <c r="BIQ97" s="52"/>
      <c r="BIR97" s="52"/>
      <c r="BIS97" s="52"/>
      <c r="BIT97" s="52"/>
      <c r="BIU97" s="52"/>
      <c r="BIV97" s="52"/>
      <c r="BIW97" s="52"/>
      <c r="BIX97" s="52"/>
      <c r="BIY97" s="52"/>
      <c r="BIZ97" s="52"/>
      <c r="BJA97" s="52"/>
      <c r="BJB97" s="52"/>
      <c r="BJC97" s="52"/>
      <c r="BJD97" s="52"/>
      <c r="BJE97" s="52"/>
      <c r="BJF97" s="52"/>
      <c r="BJG97" s="52"/>
      <c r="BJH97" s="52"/>
      <c r="BJI97" s="52"/>
      <c r="BJJ97" s="52"/>
      <c r="BJK97" s="52"/>
      <c r="BJL97" s="52"/>
      <c r="BJM97" s="52"/>
      <c r="BJN97" s="52"/>
      <c r="BJO97" s="52"/>
      <c r="BJP97" s="52"/>
      <c r="BJQ97" s="52"/>
      <c r="BJR97" s="52"/>
      <c r="BJS97" s="52"/>
      <c r="BJT97" s="52"/>
      <c r="BJU97" s="52"/>
      <c r="BJV97" s="52"/>
      <c r="BJW97" s="52"/>
      <c r="BJX97" s="52"/>
      <c r="BJY97" s="52"/>
      <c r="BJZ97" s="52"/>
      <c r="BKA97" s="52"/>
      <c r="BKB97" s="52"/>
      <c r="BKC97" s="52"/>
      <c r="BKD97" s="52"/>
      <c r="BKE97" s="52"/>
      <c r="BKF97" s="52"/>
      <c r="BKG97" s="52"/>
      <c r="BKH97" s="52"/>
      <c r="BKI97" s="52"/>
      <c r="BKJ97" s="52"/>
      <c r="BKK97" s="52"/>
      <c r="BKL97" s="52"/>
      <c r="BKM97" s="52"/>
      <c r="BKN97" s="52"/>
      <c r="BKO97" s="52"/>
      <c r="BKP97" s="52"/>
      <c r="BKQ97" s="52"/>
      <c r="BKR97" s="52"/>
      <c r="BKS97" s="52"/>
      <c r="BKT97" s="52"/>
      <c r="BKU97" s="52"/>
      <c r="BKV97" s="52"/>
      <c r="BKW97" s="52"/>
      <c r="BKX97" s="52"/>
      <c r="BKY97" s="52"/>
      <c r="BKZ97" s="52"/>
      <c r="BLA97" s="52"/>
      <c r="BLB97" s="52"/>
      <c r="BLC97" s="52"/>
      <c r="BLD97" s="52"/>
      <c r="BLE97" s="52"/>
      <c r="BLF97" s="52"/>
      <c r="BLG97" s="52"/>
      <c r="BLH97" s="52"/>
      <c r="BLI97" s="52"/>
      <c r="BLJ97" s="52"/>
      <c r="BLK97" s="52"/>
      <c r="BLL97" s="52"/>
      <c r="BLM97" s="52"/>
      <c r="BLN97" s="52"/>
      <c r="BLO97" s="52"/>
      <c r="BLP97" s="52"/>
      <c r="BLQ97" s="52"/>
      <c r="BLR97" s="52"/>
      <c r="BLS97" s="52"/>
      <c r="BLT97" s="52"/>
      <c r="BLU97" s="52"/>
      <c r="BLV97" s="52"/>
      <c r="BLW97" s="52"/>
      <c r="BLX97" s="52"/>
      <c r="BLY97" s="52"/>
      <c r="BLZ97" s="52"/>
      <c r="BMA97" s="52"/>
      <c r="BMB97" s="52"/>
      <c r="BMC97" s="52"/>
      <c r="BMD97" s="52"/>
      <c r="BME97" s="52"/>
      <c r="BMF97" s="52"/>
      <c r="BMG97" s="52"/>
      <c r="BMH97" s="52"/>
      <c r="BMI97" s="52"/>
      <c r="BMJ97" s="52"/>
      <c r="BMK97" s="52"/>
      <c r="BML97" s="52"/>
      <c r="BMM97" s="52"/>
      <c r="BMN97" s="52"/>
      <c r="BMO97" s="52"/>
      <c r="BMP97" s="52"/>
      <c r="BMQ97" s="52"/>
      <c r="BMR97" s="52"/>
      <c r="BMS97" s="52"/>
      <c r="BMT97" s="52"/>
      <c r="BMU97" s="52"/>
      <c r="BMV97" s="52"/>
      <c r="BMW97" s="52"/>
      <c r="BMX97" s="52"/>
      <c r="BMY97" s="52"/>
      <c r="BMZ97" s="52"/>
      <c r="BNA97" s="52"/>
      <c r="BNB97" s="52"/>
      <c r="BNC97" s="52"/>
      <c r="BND97" s="52"/>
      <c r="BNE97" s="52"/>
      <c r="BNF97" s="52"/>
      <c r="BNG97" s="52"/>
      <c r="BNH97" s="52"/>
      <c r="BNI97" s="52"/>
      <c r="BNJ97" s="52"/>
      <c r="BNK97" s="52"/>
      <c r="BNL97" s="52"/>
      <c r="BNM97" s="52"/>
      <c r="BNN97" s="52"/>
      <c r="BNO97" s="52"/>
      <c r="BNP97" s="52"/>
      <c r="BNQ97" s="52"/>
      <c r="BNR97" s="52"/>
      <c r="BNS97" s="52"/>
      <c r="BNT97" s="52"/>
      <c r="BNU97" s="52"/>
      <c r="BNV97" s="52"/>
      <c r="BNW97" s="52"/>
      <c r="BNX97" s="52"/>
      <c r="BNY97" s="52"/>
      <c r="BNZ97" s="52"/>
      <c r="BOA97" s="52"/>
      <c r="BOB97" s="52"/>
      <c r="BOC97" s="52"/>
      <c r="BOD97" s="52"/>
      <c r="BOE97" s="52"/>
      <c r="BOF97" s="52"/>
      <c r="BOG97" s="52"/>
      <c r="BOH97" s="52"/>
      <c r="BOI97" s="52"/>
      <c r="BOJ97" s="52"/>
      <c r="BOK97" s="52"/>
      <c r="BOL97" s="52"/>
      <c r="BOM97" s="52"/>
      <c r="BON97" s="52"/>
      <c r="BOO97" s="52"/>
      <c r="BOP97" s="52"/>
      <c r="BOQ97" s="52"/>
    </row>
    <row r="98" spans="1:1759" s="25" customFormat="1" ht="38.450000000000003" customHeight="1" x14ac:dyDescent="0.2">
      <c r="A98" s="29"/>
      <c r="B98" s="29"/>
      <c r="C98" s="29"/>
      <c r="D98" s="7"/>
      <c r="E98" s="27" t="s">
        <v>92</v>
      </c>
      <c r="F98" s="17" t="s">
        <v>42</v>
      </c>
      <c r="G98" s="17">
        <v>1651333</v>
      </c>
      <c r="H98" s="12">
        <v>1276500</v>
      </c>
      <c r="I98" s="12">
        <v>-1178662</v>
      </c>
      <c r="J98" s="12">
        <f t="shared" si="23"/>
        <v>97838</v>
      </c>
      <c r="K98" s="18">
        <v>28.6</v>
      </c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  <c r="JB98" s="52"/>
      <c r="JC98" s="52"/>
      <c r="JD98" s="52"/>
      <c r="JE98" s="52"/>
      <c r="JF98" s="52"/>
      <c r="JG98" s="52"/>
      <c r="JH98" s="52"/>
      <c r="JI98" s="52"/>
      <c r="JJ98" s="52"/>
      <c r="JK98" s="52"/>
      <c r="JL98" s="52"/>
      <c r="JM98" s="52"/>
      <c r="JN98" s="52"/>
      <c r="JO98" s="52"/>
      <c r="JP98" s="52"/>
      <c r="JQ98" s="52"/>
      <c r="JR98" s="52"/>
      <c r="JS98" s="52"/>
      <c r="JT98" s="52"/>
      <c r="JU98" s="52"/>
      <c r="JV98" s="52"/>
      <c r="JW98" s="52"/>
      <c r="JX98" s="52"/>
      <c r="JY98" s="52"/>
      <c r="JZ98" s="52"/>
      <c r="KA98" s="52"/>
      <c r="KB98" s="52"/>
      <c r="KC98" s="52"/>
      <c r="KD98" s="52"/>
      <c r="KE98" s="52"/>
      <c r="KF98" s="52"/>
      <c r="KG98" s="52"/>
      <c r="KH98" s="52"/>
      <c r="KI98" s="52"/>
      <c r="KJ98" s="52"/>
      <c r="KK98" s="52"/>
      <c r="KL98" s="52"/>
      <c r="KM98" s="52"/>
      <c r="KN98" s="52"/>
      <c r="KO98" s="52"/>
      <c r="KP98" s="52"/>
      <c r="KQ98" s="52"/>
      <c r="KR98" s="52"/>
      <c r="KS98" s="52"/>
      <c r="KT98" s="52"/>
      <c r="KU98" s="52"/>
      <c r="KV98" s="52"/>
      <c r="KW98" s="52"/>
      <c r="KX98" s="52"/>
      <c r="KY98" s="52"/>
      <c r="KZ98" s="52"/>
      <c r="LA98" s="52"/>
      <c r="LB98" s="52"/>
      <c r="LC98" s="52"/>
      <c r="LD98" s="52"/>
      <c r="LE98" s="52"/>
      <c r="LF98" s="52"/>
      <c r="LG98" s="52"/>
      <c r="LH98" s="52"/>
      <c r="LI98" s="52"/>
      <c r="LJ98" s="52"/>
      <c r="LK98" s="52"/>
      <c r="LL98" s="52"/>
      <c r="LM98" s="52"/>
      <c r="LN98" s="52"/>
      <c r="LO98" s="52"/>
      <c r="LP98" s="52"/>
      <c r="LQ98" s="52"/>
      <c r="LR98" s="52"/>
      <c r="LS98" s="52"/>
      <c r="LT98" s="52"/>
      <c r="LU98" s="52"/>
      <c r="LV98" s="52"/>
      <c r="LW98" s="52"/>
      <c r="LX98" s="52"/>
      <c r="LY98" s="52"/>
      <c r="LZ98" s="52"/>
      <c r="MA98" s="52"/>
      <c r="MB98" s="52"/>
      <c r="MC98" s="52"/>
      <c r="MD98" s="52"/>
      <c r="ME98" s="52"/>
      <c r="MF98" s="52"/>
      <c r="MG98" s="52"/>
      <c r="MH98" s="52"/>
      <c r="MI98" s="52"/>
      <c r="MJ98" s="52"/>
      <c r="MK98" s="52"/>
      <c r="ML98" s="52"/>
      <c r="MM98" s="52"/>
      <c r="MN98" s="52"/>
      <c r="MO98" s="52"/>
      <c r="MP98" s="52"/>
      <c r="MQ98" s="52"/>
      <c r="MR98" s="52"/>
      <c r="MS98" s="52"/>
      <c r="MT98" s="52"/>
      <c r="MU98" s="52"/>
      <c r="MV98" s="52"/>
      <c r="MW98" s="52"/>
      <c r="MX98" s="52"/>
      <c r="MY98" s="52"/>
      <c r="MZ98" s="52"/>
      <c r="NA98" s="52"/>
      <c r="NB98" s="52"/>
      <c r="NC98" s="52"/>
      <c r="ND98" s="52"/>
      <c r="NE98" s="52"/>
      <c r="NF98" s="52"/>
      <c r="NG98" s="52"/>
      <c r="NH98" s="52"/>
      <c r="NI98" s="52"/>
      <c r="NJ98" s="52"/>
      <c r="NK98" s="52"/>
      <c r="NL98" s="52"/>
      <c r="NM98" s="52"/>
      <c r="NN98" s="52"/>
      <c r="NO98" s="52"/>
      <c r="NP98" s="52"/>
      <c r="NQ98" s="52"/>
      <c r="NR98" s="52"/>
      <c r="NS98" s="52"/>
      <c r="NT98" s="52"/>
      <c r="NU98" s="52"/>
      <c r="NV98" s="52"/>
      <c r="NW98" s="52"/>
      <c r="NX98" s="52"/>
      <c r="NY98" s="52"/>
      <c r="NZ98" s="52"/>
      <c r="OA98" s="52"/>
      <c r="OB98" s="52"/>
      <c r="OC98" s="52"/>
      <c r="OD98" s="52"/>
      <c r="OE98" s="52"/>
      <c r="OF98" s="52"/>
      <c r="OG98" s="52"/>
      <c r="OH98" s="52"/>
      <c r="OI98" s="52"/>
      <c r="OJ98" s="52"/>
      <c r="OK98" s="52"/>
      <c r="OL98" s="52"/>
      <c r="OM98" s="52"/>
      <c r="ON98" s="52"/>
      <c r="OO98" s="52"/>
      <c r="OP98" s="52"/>
      <c r="OQ98" s="52"/>
      <c r="OR98" s="52"/>
      <c r="OS98" s="52"/>
      <c r="OT98" s="52"/>
      <c r="OU98" s="52"/>
      <c r="OV98" s="52"/>
      <c r="OW98" s="52"/>
      <c r="OX98" s="52"/>
      <c r="OY98" s="52"/>
      <c r="OZ98" s="52"/>
      <c r="PA98" s="52"/>
      <c r="PB98" s="52"/>
      <c r="PC98" s="52"/>
      <c r="PD98" s="52"/>
      <c r="PE98" s="52"/>
      <c r="PF98" s="52"/>
      <c r="PG98" s="52"/>
      <c r="PH98" s="52"/>
      <c r="PI98" s="52"/>
      <c r="PJ98" s="52"/>
      <c r="PK98" s="52"/>
      <c r="PL98" s="52"/>
      <c r="PM98" s="52"/>
      <c r="PN98" s="52"/>
      <c r="PO98" s="52"/>
      <c r="PP98" s="52"/>
      <c r="PQ98" s="52"/>
      <c r="PR98" s="52"/>
      <c r="PS98" s="52"/>
      <c r="PT98" s="52"/>
      <c r="PU98" s="52"/>
      <c r="PV98" s="52"/>
      <c r="PW98" s="52"/>
      <c r="PX98" s="52"/>
      <c r="PY98" s="52"/>
      <c r="PZ98" s="52"/>
      <c r="QA98" s="52"/>
      <c r="QB98" s="52"/>
      <c r="QC98" s="52"/>
      <c r="QD98" s="52"/>
      <c r="QE98" s="52"/>
      <c r="QF98" s="52"/>
      <c r="QG98" s="52"/>
      <c r="QH98" s="52"/>
      <c r="QI98" s="52"/>
      <c r="QJ98" s="52"/>
      <c r="QK98" s="52"/>
      <c r="QL98" s="52"/>
      <c r="QM98" s="52"/>
      <c r="QN98" s="52"/>
      <c r="QO98" s="52"/>
      <c r="QP98" s="52"/>
      <c r="QQ98" s="52"/>
      <c r="QR98" s="52"/>
      <c r="QS98" s="52"/>
      <c r="QT98" s="52"/>
      <c r="QU98" s="52"/>
      <c r="QV98" s="52"/>
      <c r="QW98" s="52"/>
      <c r="QX98" s="52"/>
      <c r="QY98" s="52"/>
      <c r="QZ98" s="52"/>
      <c r="RA98" s="52"/>
      <c r="RB98" s="52"/>
      <c r="RC98" s="52"/>
      <c r="RD98" s="52"/>
      <c r="RE98" s="52"/>
      <c r="RF98" s="52"/>
      <c r="RG98" s="52"/>
      <c r="RH98" s="52"/>
      <c r="RI98" s="52"/>
      <c r="RJ98" s="52"/>
      <c r="RK98" s="52"/>
      <c r="RL98" s="52"/>
      <c r="RM98" s="52"/>
      <c r="RN98" s="52"/>
      <c r="RO98" s="52"/>
      <c r="RP98" s="52"/>
      <c r="RQ98" s="52"/>
      <c r="RR98" s="52"/>
      <c r="RS98" s="52"/>
      <c r="RT98" s="52"/>
      <c r="RU98" s="52"/>
      <c r="RV98" s="52"/>
      <c r="RW98" s="52"/>
      <c r="RX98" s="52"/>
      <c r="RY98" s="52"/>
      <c r="RZ98" s="52"/>
      <c r="SA98" s="52"/>
      <c r="SB98" s="52"/>
      <c r="SC98" s="52"/>
      <c r="SD98" s="52"/>
      <c r="SE98" s="52"/>
      <c r="SF98" s="52"/>
      <c r="SG98" s="52"/>
      <c r="SH98" s="52"/>
      <c r="SI98" s="52"/>
      <c r="SJ98" s="52"/>
      <c r="SK98" s="52"/>
      <c r="SL98" s="52"/>
      <c r="SM98" s="52"/>
      <c r="SN98" s="52"/>
      <c r="SO98" s="52"/>
      <c r="SP98" s="52"/>
      <c r="SQ98" s="52"/>
      <c r="SR98" s="52"/>
      <c r="SS98" s="52"/>
      <c r="ST98" s="52"/>
      <c r="SU98" s="52"/>
      <c r="SV98" s="52"/>
      <c r="SW98" s="52"/>
      <c r="SX98" s="52"/>
      <c r="SY98" s="52"/>
      <c r="SZ98" s="52"/>
      <c r="TA98" s="52"/>
      <c r="TB98" s="52"/>
      <c r="TC98" s="52"/>
      <c r="TD98" s="52"/>
      <c r="TE98" s="52"/>
      <c r="TF98" s="52"/>
      <c r="TG98" s="52"/>
      <c r="TH98" s="52"/>
      <c r="TI98" s="52"/>
      <c r="TJ98" s="52"/>
      <c r="TK98" s="52"/>
      <c r="TL98" s="52"/>
      <c r="TM98" s="52"/>
      <c r="TN98" s="52"/>
      <c r="TO98" s="52"/>
      <c r="TP98" s="52"/>
      <c r="TQ98" s="52"/>
      <c r="TR98" s="52"/>
      <c r="TS98" s="52"/>
      <c r="TT98" s="52"/>
      <c r="TU98" s="52"/>
      <c r="TV98" s="52"/>
      <c r="TW98" s="52"/>
      <c r="TX98" s="52"/>
      <c r="TY98" s="52"/>
      <c r="TZ98" s="52"/>
      <c r="UA98" s="52"/>
      <c r="UB98" s="52"/>
      <c r="UC98" s="52"/>
      <c r="UD98" s="52"/>
      <c r="UE98" s="52"/>
      <c r="UF98" s="52"/>
      <c r="UG98" s="52"/>
      <c r="UH98" s="52"/>
      <c r="UI98" s="52"/>
      <c r="UJ98" s="52"/>
      <c r="UK98" s="52"/>
      <c r="UL98" s="52"/>
      <c r="UM98" s="52"/>
      <c r="UN98" s="52"/>
      <c r="UO98" s="52"/>
      <c r="UP98" s="52"/>
      <c r="UQ98" s="52"/>
      <c r="UR98" s="52"/>
      <c r="US98" s="52"/>
      <c r="UT98" s="52"/>
      <c r="UU98" s="52"/>
      <c r="UV98" s="52"/>
      <c r="UW98" s="52"/>
      <c r="UX98" s="52"/>
      <c r="UY98" s="52"/>
      <c r="UZ98" s="52"/>
      <c r="VA98" s="52"/>
      <c r="VB98" s="52"/>
      <c r="VC98" s="52"/>
      <c r="VD98" s="52"/>
      <c r="VE98" s="52"/>
      <c r="VF98" s="52"/>
      <c r="VG98" s="52"/>
      <c r="VH98" s="52"/>
      <c r="VI98" s="52"/>
      <c r="VJ98" s="52"/>
      <c r="VK98" s="52"/>
      <c r="VL98" s="52"/>
      <c r="VM98" s="52"/>
      <c r="VN98" s="52"/>
      <c r="VO98" s="52"/>
      <c r="VP98" s="52"/>
      <c r="VQ98" s="52"/>
      <c r="VR98" s="52"/>
      <c r="VS98" s="52"/>
      <c r="VT98" s="52"/>
      <c r="VU98" s="52"/>
      <c r="VV98" s="52"/>
      <c r="VW98" s="52"/>
      <c r="VX98" s="52"/>
      <c r="VY98" s="52"/>
      <c r="VZ98" s="52"/>
      <c r="WA98" s="52"/>
      <c r="WB98" s="52"/>
      <c r="WC98" s="52"/>
      <c r="WD98" s="52"/>
      <c r="WE98" s="52"/>
      <c r="WF98" s="52"/>
      <c r="WG98" s="52"/>
      <c r="WH98" s="52"/>
      <c r="WI98" s="52"/>
      <c r="WJ98" s="52"/>
      <c r="WK98" s="52"/>
      <c r="WL98" s="52"/>
      <c r="WM98" s="52"/>
      <c r="WN98" s="52"/>
      <c r="WO98" s="52"/>
      <c r="WP98" s="52"/>
      <c r="WQ98" s="52"/>
      <c r="WR98" s="52"/>
      <c r="WS98" s="52"/>
      <c r="WT98" s="52"/>
      <c r="WU98" s="52"/>
      <c r="WV98" s="52"/>
      <c r="WW98" s="52"/>
      <c r="WX98" s="52"/>
      <c r="WY98" s="52"/>
      <c r="WZ98" s="52"/>
      <c r="XA98" s="52"/>
      <c r="XB98" s="52"/>
      <c r="XC98" s="52"/>
      <c r="XD98" s="52"/>
      <c r="XE98" s="52"/>
      <c r="XF98" s="52"/>
      <c r="XG98" s="52"/>
      <c r="XH98" s="52"/>
      <c r="XI98" s="52"/>
      <c r="XJ98" s="52"/>
      <c r="XK98" s="52"/>
      <c r="XL98" s="52"/>
      <c r="XM98" s="52"/>
      <c r="XN98" s="52"/>
      <c r="XO98" s="52"/>
      <c r="XP98" s="52"/>
      <c r="XQ98" s="52"/>
      <c r="XR98" s="52"/>
      <c r="XS98" s="52"/>
      <c r="XT98" s="52"/>
      <c r="XU98" s="52"/>
      <c r="XV98" s="52"/>
      <c r="XW98" s="52"/>
      <c r="XX98" s="52"/>
      <c r="XY98" s="52"/>
      <c r="XZ98" s="52"/>
      <c r="YA98" s="52"/>
      <c r="YB98" s="52"/>
      <c r="YC98" s="52"/>
      <c r="YD98" s="52"/>
      <c r="YE98" s="52"/>
      <c r="YF98" s="52"/>
      <c r="YG98" s="52"/>
      <c r="YH98" s="52"/>
      <c r="YI98" s="52"/>
      <c r="YJ98" s="52"/>
      <c r="YK98" s="52"/>
      <c r="YL98" s="52"/>
      <c r="YM98" s="52"/>
      <c r="YN98" s="52"/>
      <c r="YO98" s="52"/>
      <c r="YP98" s="52"/>
      <c r="YQ98" s="52"/>
      <c r="YR98" s="52"/>
      <c r="YS98" s="52"/>
      <c r="YT98" s="52"/>
      <c r="YU98" s="52"/>
      <c r="YV98" s="52"/>
      <c r="YW98" s="52"/>
      <c r="YX98" s="52"/>
      <c r="YY98" s="52"/>
      <c r="YZ98" s="52"/>
      <c r="ZA98" s="52"/>
      <c r="ZB98" s="52"/>
      <c r="ZC98" s="52"/>
      <c r="ZD98" s="52"/>
      <c r="ZE98" s="52"/>
      <c r="ZF98" s="52"/>
      <c r="ZG98" s="52"/>
      <c r="ZH98" s="52"/>
      <c r="ZI98" s="52"/>
      <c r="ZJ98" s="52"/>
      <c r="ZK98" s="52"/>
      <c r="ZL98" s="52"/>
      <c r="ZM98" s="52"/>
      <c r="ZN98" s="52"/>
      <c r="ZO98" s="52"/>
      <c r="ZP98" s="52"/>
      <c r="ZQ98" s="52"/>
      <c r="ZR98" s="52"/>
      <c r="ZS98" s="52"/>
      <c r="ZT98" s="52"/>
      <c r="ZU98" s="52"/>
      <c r="ZV98" s="52"/>
      <c r="ZW98" s="52"/>
      <c r="ZX98" s="52"/>
      <c r="ZY98" s="52"/>
      <c r="ZZ98" s="52"/>
      <c r="AAA98" s="52"/>
      <c r="AAB98" s="52"/>
      <c r="AAC98" s="52"/>
      <c r="AAD98" s="52"/>
      <c r="AAE98" s="52"/>
      <c r="AAF98" s="52"/>
      <c r="AAG98" s="52"/>
      <c r="AAH98" s="52"/>
      <c r="AAI98" s="52"/>
      <c r="AAJ98" s="52"/>
      <c r="AAK98" s="52"/>
      <c r="AAL98" s="52"/>
      <c r="AAM98" s="52"/>
      <c r="AAN98" s="52"/>
      <c r="AAO98" s="52"/>
      <c r="AAP98" s="52"/>
      <c r="AAQ98" s="52"/>
      <c r="AAR98" s="52"/>
      <c r="AAS98" s="52"/>
      <c r="AAT98" s="52"/>
      <c r="AAU98" s="52"/>
      <c r="AAV98" s="52"/>
      <c r="AAW98" s="52"/>
      <c r="AAX98" s="52"/>
      <c r="AAY98" s="52"/>
      <c r="AAZ98" s="52"/>
      <c r="ABA98" s="52"/>
      <c r="ABB98" s="52"/>
      <c r="ABC98" s="52"/>
      <c r="ABD98" s="52"/>
      <c r="ABE98" s="52"/>
      <c r="ABF98" s="52"/>
      <c r="ABG98" s="52"/>
      <c r="ABH98" s="52"/>
      <c r="ABI98" s="52"/>
      <c r="ABJ98" s="52"/>
      <c r="ABK98" s="52"/>
      <c r="ABL98" s="52"/>
      <c r="ABM98" s="52"/>
      <c r="ABN98" s="52"/>
      <c r="ABO98" s="52"/>
      <c r="ABP98" s="52"/>
      <c r="ABQ98" s="52"/>
      <c r="ABR98" s="52"/>
      <c r="ABS98" s="52"/>
      <c r="ABT98" s="52"/>
      <c r="ABU98" s="52"/>
      <c r="ABV98" s="52"/>
      <c r="ABW98" s="52"/>
      <c r="ABX98" s="52"/>
      <c r="ABY98" s="52"/>
      <c r="ABZ98" s="52"/>
      <c r="ACA98" s="52"/>
      <c r="ACB98" s="52"/>
      <c r="ACC98" s="52"/>
      <c r="ACD98" s="52"/>
      <c r="ACE98" s="52"/>
      <c r="ACF98" s="52"/>
      <c r="ACG98" s="52"/>
      <c r="ACH98" s="52"/>
      <c r="ACI98" s="52"/>
      <c r="ACJ98" s="52"/>
      <c r="ACK98" s="52"/>
      <c r="ACL98" s="52"/>
      <c r="ACM98" s="52"/>
      <c r="ACN98" s="52"/>
      <c r="ACO98" s="52"/>
      <c r="ACP98" s="52"/>
      <c r="ACQ98" s="52"/>
      <c r="ACR98" s="52"/>
      <c r="ACS98" s="52"/>
      <c r="ACT98" s="52"/>
      <c r="ACU98" s="52"/>
      <c r="ACV98" s="52"/>
      <c r="ACW98" s="52"/>
      <c r="ACX98" s="52"/>
      <c r="ACY98" s="52"/>
      <c r="ACZ98" s="52"/>
      <c r="ADA98" s="52"/>
      <c r="ADB98" s="52"/>
      <c r="ADC98" s="52"/>
      <c r="ADD98" s="52"/>
      <c r="ADE98" s="52"/>
      <c r="ADF98" s="52"/>
      <c r="ADG98" s="52"/>
      <c r="ADH98" s="52"/>
      <c r="ADI98" s="52"/>
      <c r="ADJ98" s="52"/>
      <c r="ADK98" s="52"/>
      <c r="ADL98" s="52"/>
      <c r="ADM98" s="52"/>
      <c r="ADN98" s="52"/>
      <c r="ADO98" s="52"/>
      <c r="ADP98" s="52"/>
      <c r="ADQ98" s="52"/>
      <c r="ADR98" s="52"/>
      <c r="ADS98" s="52"/>
      <c r="ADT98" s="52"/>
      <c r="ADU98" s="52"/>
      <c r="ADV98" s="52"/>
      <c r="ADW98" s="52"/>
      <c r="ADX98" s="52"/>
      <c r="ADY98" s="52"/>
      <c r="ADZ98" s="52"/>
      <c r="AEA98" s="52"/>
      <c r="AEB98" s="52"/>
      <c r="AEC98" s="52"/>
      <c r="AED98" s="52"/>
      <c r="AEE98" s="52"/>
      <c r="AEF98" s="52"/>
      <c r="AEG98" s="52"/>
      <c r="AEH98" s="52"/>
      <c r="AEI98" s="52"/>
      <c r="AEJ98" s="52"/>
      <c r="AEK98" s="52"/>
      <c r="AEL98" s="52"/>
      <c r="AEM98" s="52"/>
      <c r="AEN98" s="52"/>
      <c r="AEO98" s="52"/>
      <c r="AEP98" s="52"/>
      <c r="AEQ98" s="52"/>
      <c r="AER98" s="52"/>
      <c r="AES98" s="52"/>
      <c r="AET98" s="52"/>
      <c r="AEU98" s="52"/>
      <c r="AEV98" s="52"/>
      <c r="AEW98" s="52"/>
      <c r="AEX98" s="52"/>
      <c r="AEY98" s="52"/>
      <c r="AEZ98" s="52"/>
      <c r="AFA98" s="52"/>
      <c r="AFB98" s="52"/>
      <c r="AFC98" s="52"/>
      <c r="AFD98" s="52"/>
      <c r="AFE98" s="52"/>
      <c r="AFF98" s="52"/>
      <c r="AFG98" s="52"/>
      <c r="AFH98" s="52"/>
      <c r="AFI98" s="52"/>
      <c r="AFJ98" s="52"/>
      <c r="AFK98" s="52"/>
      <c r="AFL98" s="52"/>
      <c r="AFM98" s="52"/>
      <c r="AFN98" s="52"/>
      <c r="AFO98" s="52"/>
      <c r="AFP98" s="52"/>
      <c r="AFQ98" s="52"/>
      <c r="AFR98" s="52"/>
      <c r="AFS98" s="52"/>
      <c r="AFT98" s="52"/>
      <c r="AFU98" s="52"/>
      <c r="AFV98" s="52"/>
      <c r="AFW98" s="52"/>
      <c r="AFX98" s="52"/>
      <c r="AFY98" s="52"/>
      <c r="AFZ98" s="52"/>
      <c r="AGA98" s="52"/>
      <c r="AGB98" s="52"/>
      <c r="AGC98" s="52"/>
      <c r="AGD98" s="52"/>
      <c r="AGE98" s="52"/>
      <c r="AGF98" s="52"/>
      <c r="AGG98" s="52"/>
      <c r="AGH98" s="52"/>
      <c r="AGI98" s="52"/>
      <c r="AGJ98" s="52"/>
      <c r="AGK98" s="52"/>
      <c r="AGL98" s="52"/>
      <c r="AGM98" s="52"/>
      <c r="AGN98" s="52"/>
      <c r="AGO98" s="52"/>
      <c r="AGP98" s="52"/>
      <c r="AGQ98" s="52"/>
      <c r="AGR98" s="52"/>
      <c r="AGS98" s="52"/>
      <c r="AGT98" s="52"/>
      <c r="AGU98" s="52"/>
      <c r="AGV98" s="52"/>
      <c r="AGW98" s="52"/>
      <c r="AGX98" s="52"/>
      <c r="AGY98" s="52"/>
      <c r="AGZ98" s="52"/>
      <c r="AHA98" s="52"/>
      <c r="AHB98" s="52"/>
      <c r="AHC98" s="52"/>
      <c r="AHD98" s="52"/>
      <c r="AHE98" s="52"/>
      <c r="AHF98" s="52"/>
      <c r="AHG98" s="52"/>
      <c r="AHH98" s="52"/>
      <c r="AHI98" s="52"/>
      <c r="AHJ98" s="52"/>
      <c r="AHK98" s="52"/>
      <c r="AHL98" s="52"/>
      <c r="AHM98" s="52"/>
      <c r="AHN98" s="52"/>
      <c r="AHO98" s="52"/>
      <c r="AHP98" s="52"/>
      <c r="AHQ98" s="52"/>
      <c r="AHR98" s="52"/>
      <c r="AHS98" s="52"/>
      <c r="AHT98" s="52"/>
      <c r="AHU98" s="52"/>
      <c r="AHV98" s="52"/>
      <c r="AHW98" s="52"/>
      <c r="AHX98" s="52"/>
      <c r="AHY98" s="52"/>
      <c r="AHZ98" s="52"/>
      <c r="AIA98" s="52"/>
      <c r="AIB98" s="52"/>
      <c r="AIC98" s="52"/>
      <c r="AID98" s="52"/>
      <c r="AIE98" s="52"/>
      <c r="AIF98" s="52"/>
      <c r="AIG98" s="52"/>
      <c r="AIH98" s="52"/>
      <c r="AII98" s="52"/>
      <c r="AIJ98" s="52"/>
      <c r="AIK98" s="52"/>
      <c r="AIL98" s="52"/>
      <c r="AIM98" s="52"/>
      <c r="AIN98" s="52"/>
      <c r="AIO98" s="52"/>
      <c r="AIP98" s="52"/>
      <c r="AIQ98" s="52"/>
      <c r="AIR98" s="52"/>
      <c r="AIS98" s="52"/>
      <c r="AIT98" s="52"/>
      <c r="AIU98" s="52"/>
      <c r="AIV98" s="52"/>
      <c r="AIW98" s="52"/>
      <c r="AIX98" s="52"/>
      <c r="AIY98" s="52"/>
      <c r="AIZ98" s="52"/>
      <c r="AJA98" s="52"/>
      <c r="AJB98" s="52"/>
      <c r="AJC98" s="52"/>
      <c r="AJD98" s="52"/>
      <c r="AJE98" s="52"/>
      <c r="AJF98" s="52"/>
      <c r="AJG98" s="52"/>
      <c r="AJH98" s="52"/>
      <c r="AJI98" s="52"/>
      <c r="AJJ98" s="52"/>
      <c r="AJK98" s="52"/>
      <c r="AJL98" s="52"/>
      <c r="AJM98" s="52"/>
      <c r="AJN98" s="52"/>
      <c r="AJO98" s="52"/>
      <c r="AJP98" s="52"/>
      <c r="AJQ98" s="52"/>
      <c r="AJR98" s="52"/>
      <c r="AJS98" s="52"/>
      <c r="AJT98" s="52"/>
      <c r="AJU98" s="52"/>
      <c r="AJV98" s="52"/>
      <c r="AJW98" s="52"/>
      <c r="AJX98" s="52"/>
      <c r="AJY98" s="52"/>
      <c r="AJZ98" s="52"/>
      <c r="AKA98" s="52"/>
      <c r="AKB98" s="52"/>
      <c r="AKC98" s="52"/>
      <c r="AKD98" s="52"/>
      <c r="AKE98" s="52"/>
      <c r="AKF98" s="52"/>
      <c r="AKG98" s="52"/>
      <c r="AKH98" s="52"/>
      <c r="AKI98" s="52"/>
      <c r="AKJ98" s="52"/>
      <c r="AKK98" s="52"/>
      <c r="AKL98" s="52"/>
      <c r="AKM98" s="52"/>
      <c r="AKN98" s="52"/>
      <c r="AKO98" s="52"/>
      <c r="AKP98" s="52"/>
      <c r="AKQ98" s="52"/>
      <c r="AKR98" s="52"/>
      <c r="AKS98" s="52"/>
      <c r="AKT98" s="52"/>
      <c r="AKU98" s="52"/>
      <c r="AKV98" s="52"/>
      <c r="AKW98" s="52"/>
      <c r="AKX98" s="52"/>
      <c r="AKY98" s="52"/>
      <c r="AKZ98" s="52"/>
      <c r="ALA98" s="52"/>
      <c r="ALB98" s="52"/>
      <c r="ALC98" s="52"/>
      <c r="ALD98" s="52"/>
      <c r="ALE98" s="52"/>
      <c r="ALF98" s="52"/>
      <c r="ALG98" s="52"/>
      <c r="ALH98" s="52"/>
      <c r="ALI98" s="52"/>
      <c r="ALJ98" s="52"/>
      <c r="ALK98" s="52"/>
      <c r="ALL98" s="52"/>
      <c r="ALM98" s="52"/>
      <c r="ALN98" s="52"/>
      <c r="ALO98" s="52"/>
      <c r="ALP98" s="52"/>
      <c r="ALQ98" s="52"/>
      <c r="ALR98" s="52"/>
      <c r="ALS98" s="52"/>
      <c r="ALT98" s="52"/>
      <c r="ALU98" s="52"/>
      <c r="ALV98" s="52"/>
      <c r="ALW98" s="52"/>
      <c r="ALX98" s="52"/>
      <c r="ALY98" s="52"/>
      <c r="ALZ98" s="52"/>
      <c r="AMA98" s="52"/>
      <c r="AMB98" s="52"/>
      <c r="AMC98" s="52"/>
      <c r="AMD98" s="52"/>
      <c r="AME98" s="52"/>
      <c r="AMF98" s="52"/>
      <c r="AMG98" s="52"/>
      <c r="AMH98" s="52"/>
      <c r="AMI98" s="52"/>
      <c r="AMJ98" s="52"/>
      <c r="AMK98" s="52"/>
      <c r="AML98" s="52"/>
      <c r="AMM98" s="52"/>
      <c r="AMN98" s="52"/>
      <c r="AMO98" s="52"/>
      <c r="AMP98" s="52"/>
      <c r="AMQ98" s="52"/>
      <c r="AMR98" s="52"/>
      <c r="AMS98" s="52"/>
      <c r="AMT98" s="52"/>
      <c r="AMU98" s="52"/>
      <c r="AMV98" s="52"/>
      <c r="AMW98" s="52"/>
      <c r="AMX98" s="52"/>
      <c r="AMY98" s="52"/>
      <c r="AMZ98" s="52"/>
      <c r="ANA98" s="52"/>
      <c r="ANB98" s="52"/>
      <c r="ANC98" s="52"/>
      <c r="AND98" s="52"/>
      <c r="ANE98" s="52"/>
      <c r="ANF98" s="52"/>
      <c r="ANG98" s="52"/>
      <c r="ANH98" s="52"/>
      <c r="ANI98" s="52"/>
      <c r="ANJ98" s="52"/>
      <c r="ANK98" s="52"/>
      <c r="ANL98" s="52"/>
      <c r="ANM98" s="52"/>
      <c r="ANN98" s="52"/>
      <c r="ANO98" s="52"/>
      <c r="ANP98" s="52"/>
      <c r="ANQ98" s="52"/>
      <c r="ANR98" s="52"/>
      <c r="ANS98" s="52"/>
      <c r="ANT98" s="52"/>
      <c r="ANU98" s="52"/>
      <c r="ANV98" s="52"/>
      <c r="ANW98" s="52"/>
      <c r="ANX98" s="52"/>
      <c r="ANY98" s="52"/>
      <c r="ANZ98" s="52"/>
      <c r="AOA98" s="52"/>
      <c r="AOB98" s="52"/>
      <c r="AOC98" s="52"/>
      <c r="AOD98" s="52"/>
      <c r="AOE98" s="52"/>
      <c r="AOF98" s="52"/>
      <c r="AOG98" s="52"/>
      <c r="AOH98" s="52"/>
      <c r="AOI98" s="52"/>
      <c r="AOJ98" s="52"/>
      <c r="AOK98" s="52"/>
      <c r="AOL98" s="52"/>
      <c r="AOM98" s="52"/>
      <c r="AON98" s="52"/>
      <c r="AOO98" s="52"/>
      <c r="AOP98" s="52"/>
      <c r="AOQ98" s="52"/>
      <c r="AOR98" s="52"/>
      <c r="AOS98" s="52"/>
      <c r="AOT98" s="52"/>
      <c r="AOU98" s="52"/>
      <c r="AOV98" s="52"/>
      <c r="AOW98" s="52"/>
      <c r="AOX98" s="52"/>
      <c r="AOY98" s="52"/>
      <c r="AOZ98" s="52"/>
      <c r="APA98" s="52"/>
      <c r="APB98" s="52"/>
      <c r="APC98" s="52"/>
      <c r="APD98" s="52"/>
      <c r="APE98" s="52"/>
      <c r="APF98" s="52"/>
      <c r="APG98" s="52"/>
      <c r="APH98" s="52"/>
      <c r="API98" s="52"/>
      <c r="APJ98" s="52"/>
      <c r="APK98" s="52"/>
      <c r="APL98" s="52"/>
      <c r="APM98" s="52"/>
      <c r="APN98" s="52"/>
      <c r="APO98" s="52"/>
      <c r="APP98" s="52"/>
      <c r="APQ98" s="52"/>
      <c r="APR98" s="52"/>
      <c r="APS98" s="52"/>
      <c r="APT98" s="52"/>
      <c r="APU98" s="52"/>
      <c r="APV98" s="52"/>
      <c r="APW98" s="52"/>
      <c r="APX98" s="52"/>
      <c r="APY98" s="52"/>
      <c r="APZ98" s="52"/>
      <c r="AQA98" s="52"/>
      <c r="AQB98" s="52"/>
      <c r="AQC98" s="52"/>
      <c r="AQD98" s="52"/>
      <c r="AQE98" s="52"/>
      <c r="AQF98" s="52"/>
      <c r="AQG98" s="52"/>
      <c r="AQH98" s="52"/>
      <c r="AQI98" s="52"/>
      <c r="AQJ98" s="52"/>
      <c r="AQK98" s="52"/>
      <c r="AQL98" s="52"/>
      <c r="AQM98" s="52"/>
      <c r="AQN98" s="52"/>
      <c r="AQO98" s="52"/>
      <c r="AQP98" s="52"/>
      <c r="AQQ98" s="52"/>
      <c r="AQR98" s="52"/>
      <c r="AQS98" s="52"/>
      <c r="AQT98" s="52"/>
      <c r="AQU98" s="52"/>
      <c r="AQV98" s="52"/>
      <c r="AQW98" s="52"/>
      <c r="AQX98" s="52"/>
      <c r="AQY98" s="52"/>
      <c r="AQZ98" s="52"/>
      <c r="ARA98" s="52"/>
      <c r="ARB98" s="52"/>
      <c r="ARC98" s="52"/>
      <c r="ARD98" s="52"/>
      <c r="ARE98" s="52"/>
      <c r="ARF98" s="52"/>
      <c r="ARG98" s="52"/>
      <c r="ARH98" s="52"/>
      <c r="ARI98" s="52"/>
      <c r="ARJ98" s="52"/>
      <c r="ARK98" s="52"/>
      <c r="ARL98" s="52"/>
      <c r="ARM98" s="52"/>
      <c r="ARN98" s="52"/>
      <c r="ARO98" s="52"/>
      <c r="ARP98" s="52"/>
      <c r="ARQ98" s="52"/>
      <c r="ARR98" s="52"/>
      <c r="ARS98" s="52"/>
      <c r="ART98" s="52"/>
      <c r="ARU98" s="52"/>
      <c r="ARV98" s="52"/>
      <c r="ARW98" s="52"/>
      <c r="ARX98" s="52"/>
      <c r="ARY98" s="52"/>
      <c r="ARZ98" s="52"/>
      <c r="ASA98" s="52"/>
      <c r="ASB98" s="52"/>
      <c r="ASC98" s="52"/>
      <c r="ASD98" s="52"/>
      <c r="ASE98" s="52"/>
      <c r="ASF98" s="52"/>
      <c r="ASG98" s="52"/>
      <c r="ASH98" s="52"/>
      <c r="ASI98" s="52"/>
      <c r="ASJ98" s="52"/>
      <c r="ASK98" s="52"/>
      <c r="ASL98" s="52"/>
      <c r="ASM98" s="52"/>
      <c r="ASN98" s="52"/>
      <c r="ASO98" s="52"/>
      <c r="ASP98" s="52"/>
      <c r="ASQ98" s="52"/>
      <c r="ASR98" s="52"/>
      <c r="ASS98" s="52"/>
      <c r="AST98" s="52"/>
      <c r="ASU98" s="52"/>
      <c r="ASV98" s="52"/>
      <c r="ASW98" s="52"/>
      <c r="ASX98" s="52"/>
      <c r="ASY98" s="52"/>
      <c r="ASZ98" s="52"/>
      <c r="ATA98" s="52"/>
      <c r="ATB98" s="52"/>
      <c r="ATC98" s="52"/>
      <c r="ATD98" s="52"/>
      <c r="ATE98" s="52"/>
      <c r="ATF98" s="52"/>
      <c r="ATG98" s="52"/>
      <c r="ATH98" s="52"/>
      <c r="ATI98" s="52"/>
      <c r="ATJ98" s="52"/>
      <c r="ATK98" s="52"/>
      <c r="ATL98" s="52"/>
      <c r="ATM98" s="52"/>
      <c r="ATN98" s="52"/>
      <c r="ATO98" s="52"/>
      <c r="ATP98" s="52"/>
      <c r="ATQ98" s="52"/>
      <c r="ATR98" s="52"/>
      <c r="ATS98" s="52"/>
      <c r="ATT98" s="52"/>
      <c r="ATU98" s="52"/>
      <c r="ATV98" s="52"/>
      <c r="ATW98" s="52"/>
      <c r="ATX98" s="52"/>
      <c r="ATY98" s="52"/>
      <c r="ATZ98" s="52"/>
      <c r="AUA98" s="52"/>
      <c r="AUB98" s="52"/>
      <c r="AUC98" s="52"/>
      <c r="AUD98" s="52"/>
      <c r="AUE98" s="52"/>
      <c r="AUF98" s="52"/>
      <c r="AUG98" s="52"/>
      <c r="AUH98" s="52"/>
      <c r="AUI98" s="52"/>
      <c r="AUJ98" s="52"/>
      <c r="AUK98" s="52"/>
      <c r="AUL98" s="52"/>
      <c r="AUM98" s="52"/>
      <c r="AUN98" s="52"/>
      <c r="AUO98" s="52"/>
      <c r="AUP98" s="52"/>
      <c r="AUQ98" s="52"/>
      <c r="AUR98" s="52"/>
      <c r="AUS98" s="52"/>
      <c r="AUT98" s="52"/>
      <c r="AUU98" s="52"/>
      <c r="AUV98" s="52"/>
      <c r="AUW98" s="52"/>
      <c r="AUX98" s="52"/>
      <c r="AUY98" s="52"/>
      <c r="AUZ98" s="52"/>
      <c r="AVA98" s="52"/>
      <c r="AVB98" s="52"/>
      <c r="AVC98" s="52"/>
      <c r="AVD98" s="52"/>
      <c r="AVE98" s="52"/>
      <c r="AVF98" s="52"/>
      <c r="AVG98" s="52"/>
      <c r="AVH98" s="52"/>
      <c r="AVI98" s="52"/>
      <c r="AVJ98" s="52"/>
      <c r="AVK98" s="52"/>
      <c r="AVL98" s="52"/>
      <c r="AVM98" s="52"/>
      <c r="AVN98" s="52"/>
      <c r="AVO98" s="52"/>
      <c r="AVP98" s="52"/>
      <c r="AVQ98" s="52"/>
      <c r="AVR98" s="52"/>
      <c r="AVS98" s="52"/>
      <c r="AVT98" s="52"/>
      <c r="AVU98" s="52"/>
      <c r="AVV98" s="52"/>
      <c r="AVW98" s="52"/>
      <c r="AVX98" s="52"/>
      <c r="AVY98" s="52"/>
      <c r="AVZ98" s="52"/>
      <c r="AWA98" s="52"/>
      <c r="AWB98" s="52"/>
      <c r="AWC98" s="52"/>
      <c r="AWD98" s="52"/>
      <c r="AWE98" s="52"/>
      <c r="AWF98" s="52"/>
      <c r="AWG98" s="52"/>
      <c r="AWH98" s="52"/>
      <c r="AWI98" s="52"/>
      <c r="AWJ98" s="52"/>
      <c r="AWK98" s="52"/>
      <c r="AWL98" s="52"/>
      <c r="AWM98" s="52"/>
      <c r="AWN98" s="52"/>
      <c r="AWO98" s="52"/>
      <c r="AWP98" s="52"/>
      <c r="AWQ98" s="52"/>
      <c r="AWR98" s="52"/>
      <c r="AWS98" s="52"/>
      <c r="AWT98" s="52"/>
      <c r="AWU98" s="52"/>
      <c r="AWV98" s="52"/>
      <c r="AWW98" s="52"/>
      <c r="AWX98" s="52"/>
      <c r="AWY98" s="52"/>
      <c r="AWZ98" s="52"/>
      <c r="AXA98" s="52"/>
      <c r="AXB98" s="52"/>
      <c r="AXC98" s="52"/>
      <c r="AXD98" s="52"/>
      <c r="AXE98" s="52"/>
      <c r="AXF98" s="52"/>
      <c r="AXG98" s="52"/>
      <c r="AXH98" s="52"/>
      <c r="AXI98" s="52"/>
      <c r="AXJ98" s="52"/>
      <c r="AXK98" s="52"/>
      <c r="AXL98" s="52"/>
      <c r="AXM98" s="52"/>
      <c r="AXN98" s="52"/>
      <c r="AXO98" s="52"/>
      <c r="AXP98" s="52"/>
      <c r="AXQ98" s="52"/>
      <c r="AXR98" s="52"/>
      <c r="AXS98" s="52"/>
      <c r="AXT98" s="52"/>
      <c r="AXU98" s="52"/>
      <c r="AXV98" s="52"/>
      <c r="AXW98" s="52"/>
      <c r="AXX98" s="52"/>
      <c r="AXY98" s="52"/>
      <c r="AXZ98" s="52"/>
      <c r="AYA98" s="52"/>
      <c r="AYB98" s="52"/>
      <c r="AYC98" s="52"/>
      <c r="AYD98" s="52"/>
      <c r="AYE98" s="52"/>
      <c r="AYF98" s="52"/>
      <c r="AYG98" s="52"/>
      <c r="AYH98" s="52"/>
      <c r="AYI98" s="52"/>
      <c r="AYJ98" s="52"/>
      <c r="AYK98" s="52"/>
      <c r="AYL98" s="52"/>
      <c r="AYM98" s="52"/>
      <c r="AYN98" s="52"/>
      <c r="AYO98" s="52"/>
      <c r="AYP98" s="52"/>
      <c r="AYQ98" s="52"/>
      <c r="AYR98" s="52"/>
      <c r="AYS98" s="52"/>
      <c r="AYT98" s="52"/>
      <c r="AYU98" s="52"/>
      <c r="AYV98" s="52"/>
      <c r="AYW98" s="52"/>
      <c r="AYX98" s="52"/>
      <c r="AYY98" s="52"/>
      <c r="AYZ98" s="52"/>
      <c r="AZA98" s="52"/>
      <c r="AZB98" s="52"/>
      <c r="AZC98" s="52"/>
      <c r="AZD98" s="52"/>
      <c r="AZE98" s="52"/>
      <c r="AZF98" s="52"/>
      <c r="AZG98" s="52"/>
      <c r="AZH98" s="52"/>
      <c r="AZI98" s="52"/>
      <c r="AZJ98" s="52"/>
      <c r="AZK98" s="52"/>
      <c r="AZL98" s="52"/>
      <c r="AZM98" s="52"/>
      <c r="AZN98" s="52"/>
      <c r="AZO98" s="52"/>
      <c r="AZP98" s="52"/>
      <c r="AZQ98" s="52"/>
      <c r="AZR98" s="52"/>
      <c r="AZS98" s="52"/>
      <c r="AZT98" s="52"/>
      <c r="AZU98" s="52"/>
      <c r="AZV98" s="52"/>
      <c r="AZW98" s="52"/>
      <c r="AZX98" s="52"/>
      <c r="AZY98" s="52"/>
      <c r="AZZ98" s="52"/>
      <c r="BAA98" s="52"/>
      <c r="BAB98" s="52"/>
      <c r="BAC98" s="52"/>
      <c r="BAD98" s="52"/>
      <c r="BAE98" s="52"/>
      <c r="BAF98" s="52"/>
      <c r="BAG98" s="52"/>
      <c r="BAH98" s="52"/>
      <c r="BAI98" s="52"/>
      <c r="BAJ98" s="52"/>
      <c r="BAK98" s="52"/>
      <c r="BAL98" s="52"/>
      <c r="BAM98" s="52"/>
      <c r="BAN98" s="52"/>
      <c r="BAO98" s="52"/>
      <c r="BAP98" s="52"/>
      <c r="BAQ98" s="52"/>
      <c r="BAR98" s="52"/>
      <c r="BAS98" s="52"/>
      <c r="BAT98" s="52"/>
      <c r="BAU98" s="52"/>
      <c r="BAV98" s="52"/>
      <c r="BAW98" s="52"/>
      <c r="BAX98" s="52"/>
      <c r="BAY98" s="52"/>
      <c r="BAZ98" s="52"/>
      <c r="BBA98" s="52"/>
      <c r="BBB98" s="52"/>
      <c r="BBC98" s="52"/>
      <c r="BBD98" s="52"/>
      <c r="BBE98" s="52"/>
      <c r="BBF98" s="52"/>
      <c r="BBG98" s="52"/>
      <c r="BBH98" s="52"/>
      <c r="BBI98" s="52"/>
      <c r="BBJ98" s="52"/>
      <c r="BBK98" s="52"/>
      <c r="BBL98" s="52"/>
      <c r="BBM98" s="52"/>
      <c r="BBN98" s="52"/>
      <c r="BBO98" s="52"/>
      <c r="BBP98" s="52"/>
      <c r="BBQ98" s="52"/>
      <c r="BBR98" s="52"/>
      <c r="BBS98" s="52"/>
      <c r="BBT98" s="52"/>
      <c r="BBU98" s="52"/>
      <c r="BBV98" s="52"/>
      <c r="BBW98" s="52"/>
      <c r="BBX98" s="52"/>
      <c r="BBY98" s="52"/>
      <c r="BBZ98" s="52"/>
      <c r="BCA98" s="52"/>
      <c r="BCB98" s="52"/>
      <c r="BCC98" s="52"/>
      <c r="BCD98" s="52"/>
      <c r="BCE98" s="52"/>
      <c r="BCF98" s="52"/>
      <c r="BCG98" s="52"/>
      <c r="BCH98" s="52"/>
      <c r="BCI98" s="52"/>
      <c r="BCJ98" s="52"/>
      <c r="BCK98" s="52"/>
      <c r="BCL98" s="52"/>
      <c r="BCM98" s="52"/>
      <c r="BCN98" s="52"/>
      <c r="BCO98" s="52"/>
      <c r="BCP98" s="52"/>
      <c r="BCQ98" s="52"/>
      <c r="BCR98" s="52"/>
      <c r="BCS98" s="52"/>
      <c r="BCT98" s="52"/>
      <c r="BCU98" s="52"/>
      <c r="BCV98" s="52"/>
      <c r="BCW98" s="52"/>
      <c r="BCX98" s="52"/>
      <c r="BCY98" s="52"/>
      <c r="BCZ98" s="52"/>
      <c r="BDA98" s="52"/>
      <c r="BDB98" s="52"/>
      <c r="BDC98" s="52"/>
      <c r="BDD98" s="52"/>
      <c r="BDE98" s="52"/>
      <c r="BDF98" s="52"/>
      <c r="BDG98" s="52"/>
      <c r="BDH98" s="52"/>
      <c r="BDI98" s="52"/>
      <c r="BDJ98" s="52"/>
      <c r="BDK98" s="52"/>
      <c r="BDL98" s="52"/>
      <c r="BDM98" s="52"/>
      <c r="BDN98" s="52"/>
      <c r="BDO98" s="52"/>
      <c r="BDP98" s="52"/>
      <c r="BDQ98" s="52"/>
      <c r="BDR98" s="52"/>
      <c r="BDS98" s="52"/>
      <c r="BDT98" s="52"/>
      <c r="BDU98" s="52"/>
      <c r="BDV98" s="52"/>
      <c r="BDW98" s="52"/>
      <c r="BDX98" s="52"/>
      <c r="BDY98" s="52"/>
      <c r="BDZ98" s="52"/>
      <c r="BEA98" s="52"/>
      <c r="BEB98" s="52"/>
      <c r="BEC98" s="52"/>
      <c r="BED98" s="52"/>
      <c r="BEE98" s="52"/>
      <c r="BEF98" s="52"/>
      <c r="BEG98" s="52"/>
      <c r="BEH98" s="52"/>
      <c r="BEI98" s="52"/>
      <c r="BEJ98" s="52"/>
      <c r="BEK98" s="52"/>
      <c r="BEL98" s="52"/>
      <c r="BEM98" s="52"/>
      <c r="BEN98" s="52"/>
      <c r="BEO98" s="52"/>
      <c r="BEP98" s="52"/>
      <c r="BEQ98" s="52"/>
      <c r="BER98" s="52"/>
      <c r="BES98" s="52"/>
      <c r="BET98" s="52"/>
      <c r="BEU98" s="52"/>
      <c r="BEV98" s="52"/>
      <c r="BEW98" s="52"/>
      <c r="BEX98" s="52"/>
      <c r="BEY98" s="52"/>
      <c r="BEZ98" s="52"/>
      <c r="BFA98" s="52"/>
      <c r="BFB98" s="52"/>
      <c r="BFC98" s="52"/>
      <c r="BFD98" s="52"/>
      <c r="BFE98" s="52"/>
      <c r="BFF98" s="52"/>
      <c r="BFG98" s="52"/>
      <c r="BFH98" s="52"/>
      <c r="BFI98" s="52"/>
      <c r="BFJ98" s="52"/>
      <c r="BFK98" s="52"/>
      <c r="BFL98" s="52"/>
      <c r="BFM98" s="52"/>
      <c r="BFN98" s="52"/>
      <c r="BFO98" s="52"/>
      <c r="BFP98" s="52"/>
      <c r="BFQ98" s="52"/>
      <c r="BFR98" s="52"/>
      <c r="BFS98" s="52"/>
      <c r="BFT98" s="52"/>
      <c r="BFU98" s="52"/>
      <c r="BFV98" s="52"/>
      <c r="BFW98" s="52"/>
      <c r="BFX98" s="52"/>
      <c r="BFY98" s="52"/>
      <c r="BFZ98" s="52"/>
      <c r="BGA98" s="52"/>
      <c r="BGB98" s="52"/>
      <c r="BGC98" s="52"/>
      <c r="BGD98" s="52"/>
      <c r="BGE98" s="52"/>
      <c r="BGF98" s="52"/>
      <c r="BGG98" s="52"/>
      <c r="BGH98" s="52"/>
      <c r="BGI98" s="52"/>
      <c r="BGJ98" s="52"/>
      <c r="BGK98" s="52"/>
      <c r="BGL98" s="52"/>
      <c r="BGM98" s="52"/>
      <c r="BGN98" s="52"/>
      <c r="BGO98" s="52"/>
      <c r="BGP98" s="52"/>
      <c r="BGQ98" s="52"/>
      <c r="BGR98" s="52"/>
      <c r="BGS98" s="52"/>
      <c r="BGT98" s="52"/>
      <c r="BGU98" s="52"/>
      <c r="BGV98" s="52"/>
      <c r="BGW98" s="52"/>
      <c r="BGX98" s="52"/>
      <c r="BGY98" s="52"/>
      <c r="BGZ98" s="52"/>
      <c r="BHA98" s="52"/>
      <c r="BHB98" s="52"/>
      <c r="BHC98" s="52"/>
      <c r="BHD98" s="52"/>
      <c r="BHE98" s="52"/>
      <c r="BHF98" s="52"/>
      <c r="BHG98" s="52"/>
      <c r="BHH98" s="52"/>
      <c r="BHI98" s="52"/>
      <c r="BHJ98" s="52"/>
      <c r="BHK98" s="52"/>
      <c r="BHL98" s="52"/>
      <c r="BHM98" s="52"/>
      <c r="BHN98" s="52"/>
      <c r="BHO98" s="52"/>
      <c r="BHP98" s="52"/>
      <c r="BHQ98" s="52"/>
      <c r="BHR98" s="52"/>
      <c r="BHS98" s="52"/>
      <c r="BHT98" s="52"/>
      <c r="BHU98" s="52"/>
      <c r="BHV98" s="52"/>
      <c r="BHW98" s="52"/>
      <c r="BHX98" s="52"/>
      <c r="BHY98" s="52"/>
      <c r="BHZ98" s="52"/>
      <c r="BIA98" s="52"/>
      <c r="BIB98" s="52"/>
      <c r="BIC98" s="52"/>
      <c r="BID98" s="52"/>
      <c r="BIE98" s="52"/>
      <c r="BIF98" s="52"/>
      <c r="BIG98" s="52"/>
      <c r="BIH98" s="52"/>
      <c r="BII98" s="52"/>
      <c r="BIJ98" s="52"/>
      <c r="BIK98" s="52"/>
      <c r="BIL98" s="52"/>
      <c r="BIM98" s="52"/>
      <c r="BIN98" s="52"/>
      <c r="BIO98" s="52"/>
      <c r="BIP98" s="52"/>
      <c r="BIQ98" s="52"/>
      <c r="BIR98" s="52"/>
      <c r="BIS98" s="52"/>
      <c r="BIT98" s="52"/>
      <c r="BIU98" s="52"/>
      <c r="BIV98" s="52"/>
      <c r="BIW98" s="52"/>
      <c r="BIX98" s="52"/>
      <c r="BIY98" s="52"/>
      <c r="BIZ98" s="52"/>
      <c r="BJA98" s="52"/>
      <c r="BJB98" s="52"/>
      <c r="BJC98" s="52"/>
      <c r="BJD98" s="52"/>
      <c r="BJE98" s="52"/>
      <c r="BJF98" s="52"/>
      <c r="BJG98" s="52"/>
      <c r="BJH98" s="52"/>
      <c r="BJI98" s="52"/>
      <c r="BJJ98" s="52"/>
      <c r="BJK98" s="52"/>
      <c r="BJL98" s="52"/>
      <c r="BJM98" s="52"/>
      <c r="BJN98" s="52"/>
      <c r="BJO98" s="52"/>
      <c r="BJP98" s="52"/>
      <c r="BJQ98" s="52"/>
      <c r="BJR98" s="52"/>
      <c r="BJS98" s="52"/>
      <c r="BJT98" s="52"/>
      <c r="BJU98" s="52"/>
      <c r="BJV98" s="52"/>
      <c r="BJW98" s="52"/>
      <c r="BJX98" s="52"/>
      <c r="BJY98" s="52"/>
      <c r="BJZ98" s="52"/>
      <c r="BKA98" s="52"/>
      <c r="BKB98" s="52"/>
      <c r="BKC98" s="52"/>
      <c r="BKD98" s="52"/>
      <c r="BKE98" s="52"/>
      <c r="BKF98" s="52"/>
      <c r="BKG98" s="52"/>
      <c r="BKH98" s="52"/>
      <c r="BKI98" s="52"/>
      <c r="BKJ98" s="52"/>
      <c r="BKK98" s="52"/>
      <c r="BKL98" s="52"/>
      <c r="BKM98" s="52"/>
      <c r="BKN98" s="52"/>
      <c r="BKO98" s="52"/>
      <c r="BKP98" s="52"/>
      <c r="BKQ98" s="52"/>
      <c r="BKR98" s="52"/>
      <c r="BKS98" s="52"/>
      <c r="BKT98" s="52"/>
      <c r="BKU98" s="52"/>
      <c r="BKV98" s="52"/>
      <c r="BKW98" s="52"/>
      <c r="BKX98" s="52"/>
      <c r="BKY98" s="52"/>
      <c r="BKZ98" s="52"/>
      <c r="BLA98" s="52"/>
      <c r="BLB98" s="52"/>
      <c r="BLC98" s="52"/>
      <c r="BLD98" s="52"/>
      <c r="BLE98" s="52"/>
      <c r="BLF98" s="52"/>
      <c r="BLG98" s="52"/>
      <c r="BLH98" s="52"/>
      <c r="BLI98" s="52"/>
      <c r="BLJ98" s="52"/>
      <c r="BLK98" s="52"/>
      <c r="BLL98" s="52"/>
      <c r="BLM98" s="52"/>
      <c r="BLN98" s="52"/>
      <c r="BLO98" s="52"/>
      <c r="BLP98" s="52"/>
      <c r="BLQ98" s="52"/>
      <c r="BLR98" s="52"/>
      <c r="BLS98" s="52"/>
      <c r="BLT98" s="52"/>
      <c r="BLU98" s="52"/>
      <c r="BLV98" s="52"/>
      <c r="BLW98" s="52"/>
      <c r="BLX98" s="52"/>
      <c r="BLY98" s="52"/>
      <c r="BLZ98" s="52"/>
      <c r="BMA98" s="52"/>
      <c r="BMB98" s="52"/>
      <c r="BMC98" s="52"/>
      <c r="BMD98" s="52"/>
      <c r="BME98" s="52"/>
      <c r="BMF98" s="52"/>
      <c r="BMG98" s="52"/>
      <c r="BMH98" s="52"/>
      <c r="BMI98" s="52"/>
      <c r="BMJ98" s="52"/>
      <c r="BMK98" s="52"/>
      <c r="BML98" s="52"/>
      <c r="BMM98" s="52"/>
      <c r="BMN98" s="52"/>
      <c r="BMO98" s="52"/>
      <c r="BMP98" s="52"/>
      <c r="BMQ98" s="52"/>
      <c r="BMR98" s="52"/>
      <c r="BMS98" s="52"/>
      <c r="BMT98" s="52"/>
      <c r="BMU98" s="52"/>
      <c r="BMV98" s="52"/>
      <c r="BMW98" s="52"/>
      <c r="BMX98" s="52"/>
      <c r="BMY98" s="52"/>
      <c r="BMZ98" s="52"/>
      <c r="BNA98" s="52"/>
      <c r="BNB98" s="52"/>
      <c r="BNC98" s="52"/>
      <c r="BND98" s="52"/>
      <c r="BNE98" s="52"/>
      <c r="BNF98" s="52"/>
      <c r="BNG98" s="52"/>
      <c r="BNH98" s="52"/>
      <c r="BNI98" s="52"/>
      <c r="BNJ98" s="52"/>
      <c r="BNK98" s="52"/>
      <c r="BNL98" s="52"/>
      <c r="BNM98" s="52"/>
      <c r="BNN98" s="52"/>
      <c r="BNO98" s="52"/>
      <c r="BNP98" s="52"/>
      <c r="BNQ98" s="52"/>
      <c r="BNR98" s="52"/>
      <c r="BNS98" s="52"/>
      <c r="BNT98" s="52"/>
      <c r="BNU98" s="52"/>
      <c r="BNV98" s="52"/>
      <c r="BNW98" s="52"/>
      <c r="BNX98" s="52"/>
      <c r="BNY98" s="52"/>
      <c r="BNZ98" s="52"/>
      <c r="BOA98" s="52"/>
      <c r="BOB98" s="52"/>
      <c r="BOC98" s="52"/>
      <c r="BOD98" s="52"/>
      <c r="BOE98" s="52"/>
      <c r="BOF98" s="52"/>
      <c r="BOG98" s="52"/>
      <c r="BOH98" s="52"/>
      <c r="BOI98" s="52"/>
      <c r="BOJ98" s="52"/>
      <c r="BOK98" s="52"/>
      <c r="BOL98" s="52"/>
      <c r="BOM98" s="52"/>
      <c r="BON98" s="52"/>
      <c r="BOO98" s="52"/>
      <c r="BOP98" s="52"/>
      <c r="BOQ98" s="52"/>
    </row>
    <row r="99" spans="1:1759" s="25" customFormat="1" ht="27.6" customHeight="1" x14ac:dyDescent="0.2">
      <c r="A99" s="29"/>
      <c r="B99" s="29"/>
      <c r="C99" s="29"/>
      <c r="D99" s="7"/>
      <c r="E99" s="27" t="s">
        <v>93</v>
      </c>
      <c r="F99" s="17" t="s">
        <v>42</v>
      </c>
      <c r="G99" s="17">
        <v>1135462</v>
      </c>
      <c r="H99" s="12">
        <f>605000+1000</f>
        <v>606000</v>
      </c>
      <c r="I99" s="12"/>
      <c r="J99" s="12">
        <f t="shared" si="23"/>
        <v>606000</v>
      </c>
      <c r="K99" s="18">
        <v>88</v>
      </c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  <c r="JB99" s="52"/>
      <c r="JC99" s="52"/>
      <c r="JD99" s="52"/>
      <c r="JE99" s="52"/>
      <c r="JF99" s="52"/>
      <c r="JG99" s="52"/>
      <c r="JH99" s="52"/>
      <c r="JI99" s="52"/>
      <c r="JJ99" s="52"/>
      <c r="JK99" s="52"/>
      <c r="JL99" s="52"/>
      <c r="JM99" s="52"/>
      <c r="JN99" s="52"/>
      <c r="JO99" s="52"/>
      <c r="JP99" s="52"/>
      <c r="JQ99" s="52"/>
      <c r="JR99" s="52"/>
      <c r="JS99" s="52"/>
      <c r="JT99" s="52"/>
      <c r="JU99" s="52"/>
      <c r="JV99" s="52"/>
      <c r="JW99" s="52"/>
      <c r="JX99" s="52"/>
      <c r="JY99" s="52"/>
      <c r="JZ99" s="52"/>
      <c r="KA99" s="52"/>
      <c r="KB99" s="52"/>
      <c r="KC99" s="52"/>
      <c r="KD99" s="52"/>
      <c r="KE99" s="52"/>
      <c r="KF99" s="52"/>
      <c r="KG99" s="52"/>
      <c r="KH99" s="52"/>
      <c r="KI99" s="52"/>
      <c r="KJ99" s="52"/>
      <c r="KK99" s="52"/>
      <c r="KL99" s="52"/>
      <c r="KM99" s="52"/>
      <c r="KN99" s="52"/>
      <c r="KO99" s="52"/>
      <c r="KP99" s="52"/>
      <c r="KQ99" s="52"/>
      <c r="KR99" s="52"/>
      <c r="KS99" s="52"/>
      <c r="KT99" s="52"/>
      <c r="KU99" s="52"/>
      <c r="KV99" s="52"/>
      <c r="KW99" s="52"/>
      <c r="KX99" s="52"/>
      <c r="KY99" s="52"/>
      <c r="KZ99" s="52"/>
      <c r="LA99" s="52"/>
      <c r="LB99" s="52"/>
      <c r="LC99" s="52"/>
      <c r="LD99" s="52"/>
      <c r="LE99" s="52"/>
      <c r="LF99" s="52"/>
      <c r="LG99" s="52"/>
      <c r="LH99" s="52"/>
      <c r="LI99" s="52"/>
      <c r="LJ99" s="52"/>
      <c r="LK99" s="52"/>
      <c r="LL99" s="52"/>
      <c r="LM99" s="52"/>
      <c r="LN99" s="52"/>
      <c r="LO99" s="52"/>
      <c r="LP99" s="52"/>
      <c r="LQ99" s="52"/>
      <c r="LR99" s="52"/>
      <c r="LS99" s="52"/>
      <c r="LT99" s="52"/>
      <c r="LU99" s="52"/>
      <c r="LV99" s="52"/>
      <c r="LW99" s="52"/>
      <c r="LX99" s="52"/>
      <c r="LY99" s="52"/>
      <c r="LZ99" s="52"/>
      <c r="MA99" s="52"/>
      <c r="MB99" s="52"/>
      <c r="MC99" s="52"/>
      <c r="MD99" s="52"/>
      <c r="ME99" s="52"/>
      <c r="MF99" s="52"/>
      <c r="MG99" s="52"/>
      <c r="MH99" s="52"/>
      <c r="MI99" s="52"/>
      <c r="MJ99" s="52"/>
      <c r="MK99" s="52"/>
      <c r="ML99" s="52"/>
      <c r="MM99" s="52"/>
      <c r="MN99" s="52"/>
      <c r="MO99" s="52"/>
      <c r="MP99" s="52"/>
      <c r="MQ99" s="52"/>
      <c r="MR99" s="52"/>
      <c r="MS99" s="52"/>
      <c r="MT99" s="52"/>
      <c r="MU99" s="52"/>
      <c r="MV99" s="52"/>
      <c r="MW99" s="52"/>
      <c r="MX99" s="52"/>
      <c r="MY99" s="52"/>
      <c r="MZ99" s="52"/>
      <c r="NA99" s="52"/>
      <c r="NB99" s="52"/>
      <c r="NC99" s="52"/>
      <c r="ND99" s="52"/>
      <c r="NE99" s="52"/>
      <c r="NF99" s="52"/>
      <c r="NG99" s="52"/>
      <c r="NH99" s="52"/>
      <c r="NI99" s="52"/>
      <c r="NJ99" s="52"/>
      <c r="NK99" s="52"/>
      <c r="NL99" s="52"/>
      <c r="NM99" s="52"/>
      <c r="NN99" s="52"/>
      <c r="NO99" s="52"/>
      <c r="NP99" s="52"/>
      <c r="NQ99" s="52"/>
      <c r="NR99" s="52"/>
      <c r="NS99" s="52"/>
      <c r="NT99" s="52"/>
      <c r="NU99" s="52"/>
      <c r="NV99" s="52"/>
      <c r="NW99" s="52"/>
      <c r="NX99" s="52"/>
      <c r="NY99" s="52"/>
      <c r="NZ99" s="52"/>
      <c r="OA99" s="52"/>
      <c r="OB99" s="52"/>
      <c r="OC99" s="52"/>
      <c r="OD99" s="52"/>
      <c r="OE99" s="52"/>
      <c r="OF99" s="52"/>
      <c r="OG99" s="52"/>
      <c r="OH99" s="52"/>
      <c r="OI99" s="52"/>
      <c r="OJ99" s="52"/>
      <c r="OK99" s="52"/>
      <c r="OL99" s="52"/>
      <c r="OM99" s="52"/>
      <c r="ON99" s="52"/>
      <c r="OO99" s="52"/>
      <c r="OP99" s="52"/>
      <c r="OQ99" s="52"/>
      <c r="OR99" s="52"/>
      <c r="OS99" s="52"/>
      <c r="OT99" s="52"/>
      <c r="OU99" s="52"/>
      <c r="OV99" s="52"/>
      <c r="OW99" s="52"/>
      <c r="OX99" s="52"/>
      <c r="OY99" s="52"/>
      <c r="OZ99" s="52"/>
      <c r="PA99" s="52"/>
      <c r="PB99" s="52"/>
      <c r="PC99" s="52"/>
      <c r="PD99" s="52"/>
      <c r="PE99" s="52"/>
      <c r="PF99" s="52"/>
      <c r="PG99" s="52"/>
      <c r="PH99" s="52"/>
      <c r="PI99" s="52"/>
      <c r="PJ99" s="52"/>
      <c r="PK99" s="52"/>
      <c r="PL99" s="52"/>
      <c r="PM99" s="52"/>
      <c r="PN99" s="52"/>
      <c r="PO99" s="52"/>
      <c r="PP99" s="52"/>
      <c r="PQ99" s="52"/>
      <c r="PR99" s="52"/>
      <c r="PS99" s="52"/>
      <c r="PT99" s="52"/>
      <c r="PU99" s="52"/>
      <c r="PV99" s="52"/>
      <c r="PW99" s="52"/>
      <c r="PX99" s="52"/>
      <c r="PY99" s="52"/>
      <c r="PZ99" s="52"/>
      <c r="QA99" s="52"/>
      <c r="QB99" s="52"/>
      <c r="QC99" s="52"/>
      <c r="QD99" s="52"/>
      <c r="QE99" s="52"/>
      <c r="QF99" s="52"/>
      <c r="QG99" s="52"/>
      <c r="QH99" s="52"/>
      <c r="QI99" s="52"/>
      <c r="QJ99" s="52"/>
      <c r="QK99" s="52"/>
      <c r="QL99" s="52"/>
      <c r="QM99" s="52"/>
      <c r="QN99" s="52"/>
      <c r="QO99" s="52"/>
      <c r="QP99" s="52"/>
      <c r="QQ99" s="52"/>
      <c r="QR99" s="52"/>
      <c r="QS99" s="52"/>
      <c r="QT99" s="52"/>
      <c r="QU99" s="52"/>
      <c r="QV99" s="52"/>
      <c r="QW99" s="52"/>
      <c r="QX99" s="52"/>
      <c r="QY99" s="52"/>
      <c r="QZ99" s="52"/>
      <c r="RA99" s="52"/>
      <c r="RB99" s="52"/>
      <c r="RC99" s="52"/>
      <c r="RD99" s="52"/>
      <c r="RE99" s="52"/>
      <c r="RF99" s="52"/>
      <c r="RG99" s="52"/>
      <c r="RH99" s="52"/>
      <c r="RI99" s="52"/>
      <c r="RJ99" s="52"/>
      <c r="RK99" s="52"/>
      <c r="RL99" s="52"/>
      <c r="RM99" s="52"/>
      <c r="RN99" s="52"/>
      <c r="RO99" s="52"/>
      <c r="RP99" s="52"/>
      <c r="RQ99" s="52"/>
      <c r="RR99" s="52"/>
      <c r="RS99" s="52"/>
      <c r="RT99" s="52"/>
      <c r="RU99" s="52"/>
      <c r="RV99" s="52"/>
      <c r="RW99" s="52"/>
      <c r="RX99" s="52"/>
      <c r="RY99" s="52"/>
      <c r="RZ99" s="52"/>
      <c r="SA99" s="52"/>
      <c r="SB99" s="52"/>
      <c r="SC99" s="52"/>
      <c r="SD99" s="52"/>
      <c r="SE99" s="52"/>
      <c r="SF99" s="52"/>
      <c r="SG99" s="52"/>
      <c r="SH99" s="52"/>
      <c r="SI99" s="52"/>
      <c r="SJ99" s="52"/>
      <c r="SK99" s="52"/>
      <c r="SL99" s="52"/>
      <c r="SM99" s="52"/>
      <c r="SN99" s="52"/>
      <c r="SO99" s="52"/>
      <c r="SP99" s="52"/>
      <c r="SQ99" s="52"/>
      <c r="SR99" s="52"/>
      <c r="SS99" s="52"/>
      <c r="ST99" s="52"/>
      <c r="SU99" s="52"/>
      <c r="SV99" s="52"/>
      <c r="SW99" s="52"/>
      <c r="SX99" s="52"/>
      <c r="SY99" s="52"/>
      <c r="SZ99" s="52"/>
      <c r="TA99" s="52"/>
      <c r="TB99" s="52"/>
      <c r="TC99" s="52"/>
      <c r="TD99" s="52"/>
      <c r="TE99" s="52"/>
      <c r="TF99" s="52"/>
      <c r="TG99" s="52"/>
      <c r="TH99" s="52"/>
      <c r="TI99" s="52"/>
      <c r="TJ99" s="52"/>
      <c r="TK99" s="52"/>
      <c r="TL99" s="52"/>
      <c r="TM99" s="52"/>
      <c r="TN99" s="52"/>
      <c r="TO99" s="52"/>
      <c r="TP99" s="52"/>
      <c r="TQ99" s="52"/>
      <c r="TR99" s="52"/>
      <c r="TS99" s="52"/>
      <c r="TT99" s="52"/>
      <c r="TU99" s="52"/>
      <c r="TV99" s="52"/>
      <c r="TW99" s="52"/>
      <c r="TX99" s="52"/>
      <c r="TY99" s="52"/>
      <c r="TZ99" s="52"/>
      <c r="UA99" s="52"/>
      <c r="UB99" s="52"/>
      <c r="UC99" s="52"/>
      <c r="UD99" s="52"/>
      <c r="UE99" s="52"/>
      <c r="UF99" s="52"/>
      <c r="UG99" s="52"/>
      <c r="UH99" s="52"/>
      <c r="UI99" s="52"/>
      <c r="UJ99" s="52"/>
      <c r="UK99" s="52"/>
      <c r="UL99" s="52"/>
      <c r="UM99" s="52"/>
      <c r="UN99" s="52"/>
      <c r="UO99" s="52"/>
      <c r="UP99" s="52"/>
      <c r="UQ99" s="52"/>
      <c r="UR99" s="52"/>
      <c r="US99" s="52"/>
      <c r="UT99" s="52"/>
      <c r="UU99" s="52"/>
      <c r="UV99" s="52"/>
      <c r="UW99" s="52"/>
      <c r="UX99" s="52"/>
      <c r="UY99" s="52"/>
      <c r="UZ99" s="52"/>
      <c r="VA99" s="52"/>
      <c r="VB99" s="52"/>
      <c r="VC99" s="52"/>
      <c r="VD99" s="52"/>
      <c r="VE99" s="52"/>
      <c r="VF99" s="52"/>
      <c r="VG99" s="52"/>
      <c r="VH99" s="52"/>
      <c r="VI99" s="52"/>
      <c r="VJ99" s="52"/>
      <c r="VK99" s="52"/>
      <c r="VL99" s="52"/>
      <c r="VM99" s="52"/>
      <c r="VN99" s="52"/>
      <c r="VO99" s="52"/>
      <c r="VP99" s="52"/>
      <c r="VQ99" s="52"/>
      <c r="VR99" s="52"/>
      <c r="VS99" s="52"/>
      <c r="VT99" s="52"/>
      <c r="VU99" s="52"/>
      <c r="VV99" s="52"/>
      <c r="VW99" s="52"/>
      <c r="VX99" s="52"/>
      <c r="VY99" s="52"/>
      <c r="VZ99" s="52"/>
      <c r="WA99" s="52"/>
      <c r="WB99" s="52"/>
      <c r="WC99" s="52"/>
      <c r="WD99" s="52"/>
      <c r="WE99" s="52"/>
      <c r="WF99" s="52"/>
      <c r="WG99" s="52"/>
      <c r="WH99" s="52"/>
      <c r="WI99" s="52"/>
      <c r="WJ99" s="52"/>
      <c r="WK99" s="52"/>
      <c r="WL99" s="52"/>
      <c r="WM99" s="52"/>
      <c r="WN99" s="52"/>
      <c r="WO99" s="52"/>
      <c r="WP99" s="52"/>
      <c r="WQ99" s="52"/>
      <c r="WR99" s="52"/>
      <c r="WS99" s="52"/>
      <c r="WT99" s="52"/>
      <c r="WU99" s="52"/>
      <c r="WV99" s="52"/>
      <c r="WW99" s="52"/>
      <c r="WX99" s="52"/>
      <c r="WY99" s="52"/>
      <c r="WZ99" s="52"/>
      <c r="XA99" s="52"/>
      <c r="XB99" s="52"/>
      <c r="XC99" s="52"/>
      <c r="XD99" s="52"/>
      <c r="XE99" s="52"/>
      <c r="XF99" s="52"/>
      <c r="XG99" s="52"/>
      <c r="XH99" s="52"/>
      <c r="XI99" s="52"/>
      <c r="XJ99" s="52"/>
      <c r="XK99" s="52"/>
      <c r="XL99" s="52"/>
      <c r="XM99" s="52"/>
      <c r="XN99" s="52"/>
      <c r="XO99" s="52"/>
      <c r="XP99" s="52"/>
      <c r="XQ99" s="52"/>
      <c r="XR99" s="52"/>
      <c r="XS99" s="52"/>
      <c r="XT99" s="52"/>
      <c r="XU99" s="52"/>
      <c r="XV99" s="52"/>
      <c r="XW99" s="52"/>
      <c r="XX99" s="52"/>
      <c r="XY99" s="52"/>
      <c r="XZ99" s="52"/>
      <c r="YA99" s="52"/>
      <c r="YB99" s="52"/>
      <c r="YC99" s="52"/>
      <c r="YD99" s="52"/>
      <c r="YE99" s="52"/>
      <c r="YF99" s="52"/>
      <c r="YG99" s="52"/>
      <c r="YH99" s="52"/>
      <c r="YI99" s="52"/>
      <c r="YJ99" s="52"/>
      <c r="YK99" s="52"/>
      <c r="YL99" s="52"/>
      <c r="YM99" s="52"/>
      <c r="YN99" s="52"/>
      <c r="YO99" s="52"/>
      <c r="YP99" s="52"/>
      <c r="YQ99" s="52"/>
      <c r="YR99" s="52"/>
      <c r="YS99" s="52"/>
      <c r="YT99" s="52"/>
      <c r="YU99" s="52"/>
      <c r="YV99" s="52"/>
      <c r="YW99" s="52"/>
      <c r="YX99" s="52"/>
      <c r="YY99" s="52"/>
      <c r="YZ99" s="52"/>
      <c r="ZA99" s="52"/>
      <c r="ZB99" s="52"/>
      <c r="ZC99" s="52"/>
      <c r="ZD99" s="52"/>
      <c r="ZE99" s="52"/>
      <c r="ZF99" s="52"/>
      <c r="ZG99" s="52"/>
      <c r="ZH99" s="52"/>
      <c r="ZI99" s="52"/>
      <c r="ZJ99" s="52"/>
      <c r="ZK99" s="52"/>
      <c r="ZL99" s="52"/>
      <c r="ZM99" s="52"/>
      <c r="ZN99" s="52"/>
      <c r="ZO99" s="52"/>
      <c r="ZP99" s="52"/>
      <c r="ZQ99" s="52"/>
      <c r="ZR99" s="52"/>
      <c r="ZS99" s="52"/>
      <c r="ZT99" s="52"/>
      <c r="ZU99" s="52"/>
      <c r="ZV99" s="52"/>
      <c r="ZW99" s="52"/>
      <c r="ZX99" s="52"/>
      <c r="ZY99" s="52"/>
      <c r="ZZ99" s="52"/>
      <c r="AAA99" s="52"/>
      <c r="AAB99" s="52"/>
      <c r="AAC99" s="52"/>
      <c r="AAD99" s="52"/>
      <c r="AAE99" s="52"/>
      <c r="AAF99" s="52"/>
      <c r="AAG99" s="52"/>
      <c r="AAH99" s="52"/>
      <c r="AAI99" s="52"/>
      <c r="AAJ99" s="52"/>
      <c r="AAK99" s="52"/>
      <c r="AAL99" s="52"/>
      <c r="AAM99" s="52"/>
      <c r="AAN99" s="52"/>
      <c r="AAO99" s="52"/>
      <c r="AAP99" s="52"/>
      <c r="AAQ99" s="52"/>
      <c r="AAR99" s="52"/>
      <c r="AAS99" s="52"/>
      <c r="AAT99" s="52"/>
      <c r="AAU99" s="52"/>
      <c r="AAV99" s="52"/>
      <c r="AAW99" s="52"/>
      <c r="AAX99" s="52"/>
      <c r="AAY99" s="52"/>
      <c r="AAZ99" s="52"/>
      <c r="ABA99" s="52"/>
      <c r="ABB99" s="52"/>
      <c r="ABC99" s="52"/>
      <c r="ABD99" s="52"/>
      <c r="ABE99" s="52"/>
      <c r="ABF99" s="52"/>
      <c r="ABG99" s="52"/>
      <c r="ABH99" s="52"/>
      <c r="ABI99" s="52"/>
      <c r="ABJ99" s="52"/>
      <c r="ABK99" s="52"/>
      <c r="ABL99" s="52"/>
      <c r="ABM99" s="52"/>
      <c r="ABN99" s="52"/>
      <c r="ABO99" s="52"/>
      <c r="ABP99" s="52"/>
      <c r="ABQ99" s="52"/>
      <c r="ABR99" s="52"/>
      <c r="ABS99" s="52"/>
      <c r="ABT99" s="52"/>
      <c r="ABU99" s="52"/>
      <c r="ABV99" s="52"/>
      <c r="ABW99" s="52"/>
      <c r="ABX99" s="52"/>
      <c r="ABY99" s="52"/>
      <c r="ABZ99" s="52"/>
      <c r="ACA99" s="52"/>
      <c r="ACB99" s="52"/>
      <c r="ACC99" s="52"/>
      <c r="ACD99" s="52"/>
      <c r="ACE99" s="52"/>
      <c r="ACF99" s="52"/>
      <c r="ACG99" s="52"/>
      <c r="ACH99" s="52"/>
      <c r="ACI99" s="52"/>
      <c r="ACJ99" s="52"/>
      <c r="ACK99" s="52"/>
      <c r="ACL99" s="52"/>
      <c r="ACM99" s="52"/>
      <c r="ACN99" s="52"/>
      <c r="ACO99" s="52"/>
      <c r="ACP99" s="52"/>
      <c r="ACQ99" s="52"/>
      <c r="ACR99" s="52"/>
      <c r="ACS99" s="52"/>
      <c r="ACT99" s="52"/>
      <c r="ACU99" s="52"/>
      <c r="ACV99" s="52"/>
      <c r="ACW99" s="52"/>
      <c r="ACX99" s="52"/>
      <c r="ACY99" s="52"/>
      <c r="ACZ99" s="52"/>
      <c r="ADA99" s="52"/>
      <c r="ADB99" s="52"/>
      <c r="ADC99" s="52"/>
      <c r="ADD99" s="52"/>
      <c r="ADE99" s="52"/>
      <c r="ADF99" s="52"/>
      <c r="ADG99" s="52"/>
      <c r="ADH99" s="52"/>
      <c r="ADI99" s="52"/>
      <c r="ADJ99" s="52"/>
      <c r="ADK99" s="52"/>
      <c r="ADL99" s="52"/>
      <c r="ADM99" s="52"/>
      <c r="ADN99" s="52"/>
      <c r="ADO99" s="52"/>
      <c r="ADP99" s="52"/>
      <c r="ADQ99" s="52"/>
      <c r="ADR99" s="52"/>
      <c r="ADS99" s="52"/>
      <c r="ADT99" s="52"/>
      <c r="ADU99" s="52"/>
      <c r="ADV99" s="52"/>
      <c r="ADW99" s="52"/>
      <c r="ADX99" s="52"/>
      <c r="ADY99" s="52"/>
      <c r="ADZ99" s="52"/>
      <c r="AEA99" s="52"/>
      <c r="AEB99" s="52"/>
      <c r="AEC99" s="52"/>
      <c r="AED99" s="52"/>
      <c r="AEE99" s="52"/>
      <c r="AEF99" s="52"/>
      <c r="AEG99" s="52"/>
      <c r="AEH99" s="52"/>
      <c r="AEI99" s="52"/>
      <c r="AEJ99" s="52"/>
      <c r="AEK99" s="52"/>
      <c r="AEL99" s="52"/>
      <c r="AEM99" s="52"/>
      <c r="AEN99" s="52"/>
      <c r="AEO99" s="52"/>
      <c r="AEP99" s="52"/>
      <c r="AEQ99" s="52"/>
      <c r="AER99" s="52"/>
      <c r="AES99" s="52"/>
      <c r="AET99" s="52"/>
      <c r="AEU99" s="52"/>
      <c r="AEV99" s="52"/>
      <c r="AEW99" s="52"/>
      <c r="AEX99" s="52"/>
      <c r="AEY99" s="52"/>
      <c r="AEZ99" s="52"/>
      <c r="AFA99" s="52"/>
      <c r="AFB99" s="52"/>
      <c r="AFC99" s="52"/>
      <c r="AFD99" s="52"/>
      <c r="AFE99" s="52"/>
      <c r="AFF99" s="52"/>
      <c r="AFG99" s="52"/>
      <c r="AFH99" s="52"/>
      <c r="AFI99" s="52"/>
      <c r="AFJ99" s="52"/>
      <c r="AFK99" s="52"/>
      <c r="AFL99" s="52"/>
      <c r="AFM99" s="52"/>
      <c r="AFN99" s="52"/>
      <c r="AFO99" s="52"/>
      <c r="AFP99" s="52"/>
      <c r="AFQ99" s="52"/>
      <c r="AFR99" s="52"/>
      <c r="AFS99" s="52"/>
      <c r="AFT99" s="52"/>
      <c r="AFU99" s="52"/>
      <c r="AFV99" s="52"/>
      <c r="AFW99" s="52"/>
      <c r="AFX99" s="52"/>
      <c r="AFY99" s="52"/>
      <c r="AFZ99" s="52"/>
      <c r="AGA99" s="52"/>
      <c r="AGB99" s="52"/>
      <c r="AGC99" s="52"/>
      <c r="AGD99" s="52"/>
      <c r="AGE99" s="52"/>
      <c r="AGF99" s="52"/>
      <c r="AGG99" s="52"/>
      <c r="AGH99" s="52"/>
      <c r="AGI99" s="52"/>
      <c r="AGJ99" s="52"/>
      <c r="AGK99" s="52"/>
      <c r="AGL99" s="52"/>
      <c r="AGM99" s="52"/>
      <c r="AGN99" s="52"/>
      <c r="AGO99" s="52"/>
      <c r="AGP99" s="52"/>
      <c r="AGQ99" s="52"/>
      <c r="AGR99" s="52"/>
      <c r="AGS99" s="52"/>
      <c r="AGT99" s="52"/>
      <c r="AGU99" s="52"/>
      <c r="AGV99" s="52"/>
      <c r="AGW99" s="52"/>
      <c r="AGX99" s="52"/>
      <c r="AGY99" s="52"/>
      <c r="AGZ99" s="52"/>
      <c r="AHA99" s="52"/>
      <c r="AHB99" s="52"/>
      <c r="AHC99" s="52"/>
      <c r="AHD99" s="52"/>
      <c r="AHE99" s="52"/>
      <c r="AHF99" s="52"/>
      <c r="AHG99" s="52"/>
      <c r="AHH99" s="52"/>
      <c r="AHI99" s="52"/>
      <c r="AHJ99" s="52"/>
      <c r="AHK99" s="52"/>
      <c r="AHL99" s="52"/>
      <c r="AHM99" s="52"/>
      <c r="AHN99" s="52"/>
      <c r="AHO99" s="52"/>
      <c r="AHP99" s="52"/>
      <c r="AHQ99" s="52"/>
      <c r="AHR99" s="52"/>
      <c r="AHS99" s="52"/>
      <c r="AHT99" s="52"/>
      <c r="AHU99" s="52"/>
      <c r="AHV99" s="52"/>
      <c r="AHW99" s="52"/>
      <c r="AHX99" s="52"/>
      <c r="AHY99" s="52"/>
      <c r="AHZ99" s="52"/>
      <c r="AIA99" s="52"/>
      <c r="AIB99" s="52"/>
      <c r="AIC99" s="52"/>
      <c r="AID99" s="52"/>
      <c r="AIE99" s="52"/>
      <c r="AIF99" s="52"/>
      <c r="AIG99" s="52"/>
      <c r="AIH99" s="52"/>
      <c r="AII99" s="52"/>
      <c r="AIJ99" s="52"/>
      <c r="AIK99" s="52"/>
      <c r="AIL99" s="52"/>
      <c r="AIM99" s="52"/>
      <c r="AIN99" s="52"/>
      <c r="AIO99" s="52"/>
      <c r="AIP99" s="52"/>
      <c r="AIQ99" s="52"/>
      <c r="AIR99" s="52"/>
      <c r="AIS99" s="52"/>
      <c r="AIT99" s="52"/>
      <c r="AIU99" s="52"/>
      <c r="AIV99" s="52"/>
      <c r="AIW99" s="52"/>
      <c r="AIX99" s="52"/>
      <c r="AIY99" s="52"/>
      <c r="AIZ99" s="52"/>
      <c r="AJA99" s="52"/>
      <c r="AJB99" s="52"/>
      <c r="AJC99" s="52"/>
      <c r="AJD99" s="52"/>
      <c r="AJE99" s="52"/>
      <c r="AJF99" s="52"/>
      <c r="AJG99" s="52"/>
      <c r="AJH99" s="52"/>
      <c r="AJI99" s="52"/>
      <c r="AJJ99" s="52"/>
      <c r="AJK99" s="52"/>
      <c r="AJL99" s="52"/>
      <c r="AJM99" s="52"/>
      <c r="AJN99" s="52"/>
      <c r="AJO99" s="52"/>
      <c r="AJP99" s="52"/>
      <c r="AJQ99" s="52"/>
      <c r="AJR99" s="52"/>
      <c r="AJS99" s="52"/>
      <c r="AJT99" s="52"/>
      <c r="AJU99" s="52"/>
      <c r="AJV99" s="52"/>
      <c r="AJW99" s="52"/>
      <c r="AJX99" s="52"/>
      <c r="AJY99" s="52"/>
      <c r="AJZ99" s="52"/>
      <c r="AKA99" s="52"/>
      <c r="AKB99" s="52"/>
      <c r="AKC99" s="52"/>
      <c r="AKD99" s="52"/>
      <c r="AKE99" s="52"/>
      <c r="AKF99" s="52"/>
      <c r="AKG99" s="52"/>
      <c r="AKH99" s="52"/>
      <c r="AKI99" s="52"/>
      <c r="AKJ99" s="52"/>
      <c r="AKK99" s="52"/>
      <c r="AKL99" s="52"/>
      <c r="AKM99" s="52"/>
      <c r="AKN99" s="52"/>
      <c r="AKO99" s="52"/>
      <c r="AKP99" s="52"/>
      <c r="AKQ99" s="52"/>
      <c r="AKR99" s="52"/>
      <c r="AKS99" s="52"/>
      <c r="AKT99" s="52"/>
      <c r="AKU99" s="52"/>
      <c r="AKV99" s="52"/>
      <c r="AKW99" s="52"/>
      <c r="AKX99" s="52"/>
      <c r="AKY99" s="52"/>
      <c r="AKZ99" s="52"/>
      <c r="ALA99" s="52"/>
      <c r="ALB99" s="52"/>
      <c r="ALC99" s="52"/>
      <c r="ALD99" s="52"/>
      <c r="ALE99" s="52"/>
      <c r="ALF99" s="52"/>
      <c r="ALG99" s="52"/>
      <c r="ALH99" s="52"/>
      <c r="ALI99" s="52"/>
      <c r="ALJ99" s="52"/>
      <c r="ALK99" s="52"/>
      <c r="ALL99" s="52"/>
      <c r="ALM99" s="52"/>
      <c r="ALN99" s="52"/>
      <c r="ALO99" s="52"/>
      <c r="ALP99" s="52"/>
      <c r="ALQ99" s="52"/>
      <c r="ALR99" s="52"/>
      <c r="ALS99" s="52"/>
      <c r="ALT99" s="52"/>
      <c r="ALU99" s="52"/>
      <c r="ALV99" s="52"/>
      <c r="ALW99" s="52"/>
      <c r="ALX99" s="52"/>
      <c r="ALY99" s="52"/>
      <c r="ALZ99" s="52"/>
      <c r="AMA99" s="52"/>
      <c r="AMB99" s="52"/>
      <c r="AMC99" s="52"/>
      <c r="AMD99" s="52"/>
      <c r="AME99" s="52"/>
      <c r="AMF99" s="52"/>
      <c r="AMG99" s="52"/>
      <c r="AMH99" s="52"/>
      <c r="AMI99" s="52"/>
      <c r="AMJ99" s="52"/>
      <c r="AMK99" s="52"/>
      <c r="AML99" s="52"/>
      <c r="AMM99" s="52"/>
      <c r="AMN99" s="52"/>
      <c r="AMO99" s="52"/>
      <c r="AMP99" s="52"/>
      <c r="AMQ99" s="52"/>
      <c r="AMR99" s="52"/>
      <c r="AMS99" s="52"/>
      <c r="AMT99" s="52"/>
      <c r="AMU99" s="52"/>
      <c r="AMV99" s="52"/>
      <c r="AMW99" s="52"/>
      <c r="AMX99" s="52"/>
      <c r="AMY99" s="52"/>
      <c r="AMZ99" s="52"/>
      <c r="ANA99" s="52"/>
      <c r="ANB99" s="52"/>
      <c r="ANC99" s="52"/>
      <c r="AND99" s="52"/>
      <c r="ANE99" s="52"/>
      <c r="ANF99" s="52"/>
      <c r="ANG99" s="52"/>
      <c r="ANH99" s="52"/>
      <c r="ANI99" s="52"/>
      <c r="ANJ99" s="52"/>
      <c r="ANK99" s="52"/>
      <c r="ANL99" s="52"/>
      <c r="ANM99" s="52"/>
      <c r="ANN99" s="52"/>
      <c r="ANO99" s="52"/>
      <c r="ANP99" s="52"/>
      <c r="ANQ99" s="52"/>
      <c r="ANR99" s="52"/>
      <c r="ANS99" s="52"/>
      <c r="ANT99" s="52"/>
      <c r="ANU99" s="52"/>
      <c r="ANV99" s="52"/>
      <c r="ANW99" s="52"/>
      <c r="ANX99" s="52"/>
      <c r="ANY99" s="52"/>
      <c r="ANZ99" s="52"/>
      <c r="AOA99" s="52"/>
      <c r="AOB99" s="52"/>
      <c r="AOC99" s="52"/>
      <c r="AOD99" s="52"/>
      <c r="AOE99" s="52"/>
      <c r="AOF99" s="52"/>
      <c r="AOG99" s="52"/>
      <c r="AOH99" s="52"/>
      <c r="AOI99" s="52"/>
      <c r="AOJ99" s="52"/>
      <c r="AOK99" s="52"/>
      <c r="AOL99" s="52"/>
      <c r="AOM99" s="52"/>
      <c r="AON99" s="52"/>
      <c r="AOO99" s="52"/>
      <c r="AOP99" s="52"/>
      <c r="AOQ99" s="52"/>
      <c r="AOR99" s="52"/>
      <c r="AOS99" s="52"/>
      <c r="AOT99" s="52"/>
      <c r="AOU99" s="52"/>
      <c r="AOV99" s="52"/>
      <c r="AOW99" s="52"/>
      <c r="AOX99" s="52"/>
      <c r="AOY99" s="52"/>
      <c r="AOZ99" s="52"/>
      <c r="APA99" s="52"/>
      <c r="APB99" s="52"/>
      <c r="APC99" s="52"/>
      <c r="APD99" s="52"/>
      <c r="APE99" s="52"/>
      <c r="APF99" s="52"/>
      <c r="APG99" s="52"/>
      <c r="APH99" s="52"/>
      <c r="API99" s="52"/>
      <c r="APJ99" s="52"/>
      <c r="APK99" s="52"/>
      <c r="APL99" s="52"/>
      <c r="APM99" s="52"/>
      <c r="APN99" s="52"/>
      <c r="APO99" s="52"/>
      <c r="APP99" s="52"/>
      <c r="APQ99" s="52"/>
      <c r="APR99" s="52"/>
      <c r="APS99" s="52"/>
      <c r="APT99" s="52"/>
      <c r="APU99" s="52"/>
      <c r="APV99" s="52"/>
      <c r="APW99" s="52"/>
      <c r="APX99" s="52"/>
      <c r="APY99" s="52"/>
      <c r="APZ99" s="52"/>
      <c r="AQA99" s="52"/>
      <c r="AQB99" s="52"/>
      <c r="AQC99" s="52"/>
      <c r="AQD99" s="52"/>
      <c r="AQE99" s="52"/>
      <c r="AQF99" s="52"/>
      <c r="AQG99" s="52"/>
      <c r="AQH99" s="52"/>
      <c r="AQI99" s="52"/>
      <c r="AQJ99" s="52"/>
      <c r="AQK99" s="52"/>
      <c r="AQL99" s="52"/>
      <c r="AQM99" s="52"/>
      <c r="AQN99" s="52"/>
      <c r="AQO99" s="52"/>
      <c r="AQP99" s="52"/>
      <c r="AQQ99" s="52"/>
      <c r="AQR99" s="52"/>
      <c r="AQS99" s="52"/>
      <c r="AQT99" s="52"/>
      <c r="AQU99" s="52"/>
      <c r="AQV99" s="52"/>
      <c r="AQW99" s="52"/>
      <c r="AQX99" s="52"/>
      <c r="AQY99" s="52"/>
      <c r="AQZ99" s="52"/>
      <c r="ARA99" s="52"/>
      <c r="ARB99" s="52"/>
      <c r="ARC99" s="52"/>
      <c r="ARD99" s="52"/>
      <c r="ARE99" s="52"/>
      <c r="ARF99" s="52"/>
      <c r="ARG99" s="52"/>
      <c r="ARH99" s="52"/>
      <c r="ARI99" s="52"/>
      <c r="ARJ99" s="52"/>
      <c r="ARK99" s="52"/>
      <c r="ARL99" s="52"/>
      <c r="ARM99" s="52"/>
      <c r="ARN99" s="52"/>
      <c r="ARO99" s="52"/>
      <c r="ARP99" s="52"/>
      <c r="ARQ99" s="52"/>
      <c r="ARR99" s="52"/>
      <c r="ARS99" s="52"/>
      <c r="ART99" s="52"/>
      <c r="ARU99" s="52"/>
      <c r="ARV99" s="52"/>
      <c r="ARW99" s="52"/>
      <c r="ARX99" s="52"/>
      <c r="ARY99" s="52"/>
      <c r="ARZ99" s="52"/>
      <c r="ASA99" s="52"/>
      <c r="ASB99" s="52"/>
      <c r="ASC99" s="52"/>
      <c r="ASD99" s="52"/>
      <c r="ASE99" s="52"/>
      <c r="ASF99" s="52"/>
      <c r="ASG99" s="52"/>
      <c r="ASH99" s="52"/>
      <c r="ASI99" s="52"/>
      <c r="ASJ99" s="52"/>
      <c r="ASK99" s="52"/>
      <c r="ASL99" s="52"/>
      <c r="ASM99" s="52"/>
      <c r="ASN99" s="52"/>
      <c r="ASO99" s="52"/>
      <c r="ASP99" s="52"/>
      <c r="ASQ99" s="52"/>
      <c r="ASR99" s="52"/>
      <c r="ASS99" s="52"/>
      <c r="AST99" s="52"/>
      <c r="ASU99" s="52"/>
      <c r="ASV99" s="52"/>
      <c r="ASW99" s="52"/>
      <c r="ASX99" s="52"/>
      <c r="ASY99" s="52"/>
      <c r="ASZ99" s="52"/>
      <c r="ATA99" s="52"/>
      <c r="ATB99" s="52"/>
      <c r="ATC99" s="52"/>
      <c r="ATD99" s="52"/>
      <c r="ATE99" s="52"/>
      <c r="ATF99" s="52"/>
      <c r="ATG99" s="52"/>
      <c r="ATH99" s="52"/>
      <c r="ATI99" s="52"/>
      <c r="ATJ99" s="52"/>
      <c r="ATK99" s="52"/>
      <c r="ATL99" s="52"/>
      <c r="ATM99" s="52"/>
      <c r="ATN99" s="52"/>
      <c r="ATO99" s="52"/>
      <c r="ATP99" s="52"/>
      <c r="ATQ99" s="52"/>
      <c r="ATR99" s="52"/>
      <c r="ATS99" s="52"/>
      <c r="ATT99" s="52"/>
      <c r="ATU99" s="52"/>
      <c r="ATV99" s="52"/>
      <c r="ATW99" s="52"/>
      <c r="ATX99" s="52"/>
      <c r="ATY99" s="52"/>
      <c r="ATZ99" s="52"/>
      <c r="AUA99" s="52"/>
      <c r="AUB99" s="52"/>
      <c r="AUC99" s="52"/>
      <c r="AUD99" s="52"/>
      <c r="AUE99" s="52"/>
      <c r="AUF99" s="52"/>
      <c r="AUG99" s="52"/>
      <c r="AUH99" s="52"/>
      <c r="AUI99" s="52"/>
      <c r="AUJ99" s="52"/>
      <c r="AUK99" s="52"/>
      <c r="AUL99" s="52"/>
      <c r="AUM99" s="52"/>
      <c r="AUN99" s="52"/>
      <c r="AUO99" s="52"/>
      <c r="AUP99" s="52"/>
      <c r="AUQ99" s="52"/>
      <c r="AUR99" s="52"/>
      <c r="AUS99" s="52"/>
      <c r="AUT99" s="52"/>
      <c r="AUU99" s="52"/>
      <c r="AUV99" s="52"/>
      <c r="AUW99" s="52"/>
      <c r="AUX99" s="52"/>
      <c r="AUY99" s="52"/>
      <c r="AUZ99" s="52"/>
      <c r="AVA99" s="52"/>
      <c r="AVB99" s="52"/>
      <c r="AVC99" s="52"/>
      <c r="AVD99" s="52"/>
      <c r="AVE99" s="52"/>
      <c r="AVF99" s="52"/>
      <c r="AVG99" s="52"/>
      <c r="AVH99" s="52"/>
      <c r="AVI99" s="52"/>
      <c r="AVJ99" s="52"/>
      <c r="AVK99" s="52"/>
      <c r="AVL99" s="52"/>
      <c r="AVM99" s="52"/>
      <c r="AVN99" s="52"/>
      <c r="AVO99" s="52"/>
      <c r="AVP99" s="52"/>
      <c r="AVQ99" s="52"/>
      <c r="AVR99" s="52"/>
      <c r="AVS99" s="52"/>
      <c r="AVT99" s="52"/>
      <c r="AVU99" s="52"/>
      <c r="AVV99" s="52"/>
      <c r="AVW99" s="52"/>
      <c r="AVX99" s="52"/>
      <c r="AVY99" s="52"/>
      <c r="AVZ99" s="52"/>
      <c r="AWA99" s="52"/>
      <c r="AWB99" s="52"/>
      <c r="AWC99" s="52"/>
      <c r="AWD99" s="52"/>
      <c r="AWE99" s="52"/>
      <c r="AWF99" s="52"/>
      <c r="AWG99" s="52"/>
      <c r="AWH99" s="52"/>
      <c r="AWI99" s="52"/>
      <c r="AWJ99" s="52"/>
      <c r="AWK99" s="52"/>
      <c r="AWL99" s="52"/>
      <c r="AWM99" s="52"/>
      <c r="AWN99" s="52"/>
      <c r="AWO99" s="52"/>
      <c r="AWP99" s="52"/>
      <c r="AWQ99" s="52"/>
      <c r="AWR99" s="52"/>
      <c r="AWS99" s="52"/>
      <c r="AWT99" s="52"/>
      <c r="AWU99" s="52"/>
      <c r="AWV99" s="52"/>
      <c r="AWW99" s="52"/>
      <c r="AWX99" s="52"/>
      <c r="AWY99" s="52"/>
      <c r="AWZ99" s="52"/>
      <c r="AXA99" s="52"/>
      <c r="AXB99" s="52"/>
      <c r="AXC99" s="52"/>
      <c r="AXD99" s="52"/>
      <c r="AXE99" s="52"/>
      <c r="AXF99" s="52"/>
      <c r="AXG99" s="52"/>
      <c r="AXH99" s="52"/>
      <c r="AXI99" s="52"/>
      <c r="AXJ99" s="52"/>
      <c r="AXK99" s="52"/>
      <c r="AXL99" s="52"/>
      <c r="AXM99" s="52"/>
      <c r="AXN99" s="52"/>
      <c r="AXO99" s="52"/>
      <c r="AXP99" s="52"/>
      <c r="AXQ99" s="52"/>
      <c r="AXR99" s="52"/>
      <c r="AXS99" s="52"/>
      <c r="AXT99" s="52"/>
      <c r="AXU99" s="52"/>
      <c r="AXV99" s="52"/>
      <c r="AXW99" s="52"/>
      <c r="AXX99" s="52"/>
      <c r="AXY99" s="52"/>
      <c r="AXZ99" s="52"/>
      <c r="AYA99" s="52"/>
      <c r="AYB99" s="52"/>
      <c r="AYC99" s="52"/>
      <c r="AYD99" s="52"/>
      <c r="AYE99" s="52"/>
      <c r="AYF99" s="52"/>
      <c r="AYG99" s="52"/>
      <c r="AYH99" s="52"/>
      <c r="AYI99" s="52"/>
      <c r="AYJ99" s="52"/>
      <c r="AYK99" s="52"/>
      <c r="AYL99" s="52"/>
      <c r="AYM99" s="52"/>
      <c r="AYN99" s="52"/>
      <c r="AYO99" s="52"/>
      <c r="AYP99" s="52"/>
      <c r="AYQ99" s="52"/>
      <c r="AYR99" s="52"/>
      <c r="AYS99" s="52"/>
      <c r="AYT99" s="52"/>
      <c r="AYU99" s="52"/>
      <c r="AYV99" s="52"/>
      <c r="AYW99" s="52"/>
      <c r="AYX99" s="52"/>
      <c r="AYY99" s="52"/>
      <c r="AYZ99" s="52"/>
      <c r="AZA99" s="52"/>
      <c r="AZB99" s="52"/>
      <c r="AZC99" s="52"/>
      <c r="AZD99" s="52"/>
      <c r="AZE99" s="52"/>
      <c r="AZF99" s="52"/>
      <c r="AZG99" s="52"/>
      <c r="AZH99" s="52"/>
      <c r="AZI99" s="52"/>
      <c r="AZJ99" s="52"/>
      <c r="AZK99" s="52"/>
      <c r="AZL99" s="52"/>
      <c r="AZM99" s="52"/>
      <c r="AZN99" s="52"/>
      <c r="AZO99" s="52"/>
      <c r="AZP99" s="52"/>
      <c r="AZQ99" s="52"/>
      <c r="AZR99" s="52"/>
      <c r="AZS99" s="52"/>
      <c r="AZT99" s="52"/>
      <c r="AZU99" s="52"/>
      <c r="AZV99" s="52"/>
      <c r="AZW99" s="52"/>
      <c r="AZX99" s="52"/>
      <c r="AZY99" s="52"/>
      <c r="AZZ99" s="52"/>
      <c r="BAA99" s="52"/>
      <c r="BAB99" s="52"/>
      <c r="BAC99" s="52"/>
      <c r="BAD99" s="52"/>
      <c r="BAE99" s="52"/>
      <c r="BAF99" s="52"/>
      <c r="BAG99" s="52"/>
      <c r="BAH99" s="52"/>
      <c r="BAI99" s="52"/>
      <c r="BAJ99" s="52"/>
      <c r="BAK99" s="52"/>
      <c r="BAL99" s="52"/>
      <c r="BAM99" s="52"/>
      <c r="BAN99" s="52"/>
      <c r="BAO99" s="52"/>
      <c r="BAP99" s="52"/>
      <c r="BAQ99" s="52"/>
      <c r="BAR99" s="52"/>
      <c r="BAS99" s="52"/>
      <c r="BAT99" s="52"/>
      <c r="BAU99" s="52"/>
      <c r="BAV99" s="52"/>
      <c r="BAW99" s="52"/>
      <c r="BAX99" s="52"/>
      <c r="BAY99" s="52"/>
      <c r="BAZ99" s="52"/>
      <c r="BBA99" s="52"/>
      <c r="BBB99" s="52"/>
      <c r="BBC99" s="52"/>
      <c r="BBD99" s="52"/>
      <c r="BBE99" s="52"/>
      <c r="BBF99" s="52"/>
      <c r="BBG99" s="52"/>
      <c r="BBH99" s="52"/>
      <c r="BBI99" s="52"/>
      <c r="BBJ99" s="52"/>
      <c r="BBK99" s="52"/>
      <c r="BBL99" s="52"/>
      <c r="BBM99" s="52"/>
      <c r="BBN99" s="52"/>
      <c r="BBO99" s="52"/>
      <c r="BBP99" s="52"/>
      <c r="BBQ99" s="52"/>
      <c r="BBR99" s="52"/>
      <c r="BBS99" s="52"/>
      <c r="BBT99" s="52"/>
      <c r="BBU99" s="52"/>
      <c r="BBV99" s="52"/>
      <c r="BBW99" s="52"/>
      <c r="BBX99" s="52"/>
      <c r="BBY99" s="52"/>
      <c r="BBZ99" s="52"/>
      <c r="BCA99" s="52"/>
      <c r="BCB99" s="52"/>
      <c r="BCC99" s="52"/>
      <c r="BCD99" s="52"/>
      <c r="BCE99" s="52"/>
      <c r="BCF99" s="52"/>
      <c r="BCG99" s="52"/>
      <c r="BCH99" s="52"/>
      <c r="BCI99" s="52"/>
      <c r="BCJ99" s="52"/>
      <c r="BCK99" s="52"/>
      <c r="BCL99" s="52"/>
      <c r="BCM99" s="52"/>
      <c r="BCN99" s="52"/>
      <c r="BCO99" s="52"/>
      <c r="BCP99" s="52"/>
      <c r="BCQ99" s="52"/>
      <c r="BCR99" s="52"/>
      <c r="BCS99" s="52"/>
      <c r="BCT99" s="52"/>
      <c r="BCU99" s="52"/>
      <c r="BCV99" s="52"/>
      <c r="BCW99" s="52"/>
      <c r="BCX99" s="52"/>
      <c r="BCY99" s="52"/>
      <c r="BCZ99" s="52"/>
      <c r="BDA99" s="52"/>
      <c r="BDB99" s="52"/>
      <c r="BDC99" s="52"/>
      <c r="BDD99" s="52"/>
      <c r="BDE99" s="52"/>
      <c r="BDF99" s="52"/>
      <c r="BDG99" s="52"/>
      <c r="BDH99" s="52"/>
      <c r="BDI99" s="52"/>
      <c r="BDJ99" s="52"/>
      <c r="BDK99" s="52"/>
      <c r="BDL99" s="52"/>
      <c r="BDM99" s="52"/>
      <c r="BDN99" s="52"/>
      <c r="BDO99" s="52"/>
      <c r="BDP99" s="52"/>
      <c r="BDQ99" s="52"/>
      <c r="BDR99" s="52"/>
      <c r="BDS99" s="52"/>
      <c r="BDT99" s="52"/>
      <c r="BDU99" s="52"/>
      <c r="BDV99" s="52"/>
      <c r="BDW99" s="52"/>
      <c r="BDX99" s="52"/>
      <c r="BDY99" s="52"/>
      <c r="BDZ99" s="52"/>
      <c r="BEA99" s="52"/>
      <c r="BEB99" s="52"/>
      <c r="BEC99" s="52"/>
      <c r="BED99" s="52"/>
      <c r="BEE99" s="52"/>
      <c r="BEF99" s="52"/>
      <c r="BEG99" s="52"/>
      <c r="BEH99" s="52"/>
      <c r="BEI99" s="52"/>
      <c r="BEJ99" s="52"/>
      <c r="BEK99" s="52"/>
      <c r="BEL99" s="52"/>
      <c r="BEM99" s="52"/>
      <c r="BEN99" s="52"/>
      <c r="BEO99" s="52"/>
      <c r="BEP99" s="52"/>
      <c r="BEQ99" s="52"/>
      <c r="BER99" s="52"/>
      <c r="BES99" s="52"/>
      <c r="BET99" s="52"/>
      <c r="BEU99" s="52"/>
      <c r="BEV99" s="52"/>
      <c r="BEW99" s="52"/>
      <c r="BEX99" s="52"/>
      <c r="BEY99" s="52"/>
      <c r="BEZ99" s="52"/>
      <c r="BFA99" s="52"/>
      <c r="BFB99" s="52"/>
      <c r="BFC99" s="52"/>
      <c r="BFD99" s="52"/>
      <c r="BFE99" s="52"/>
      <c r="BFF99" s="52"/>
      <c r="BFG99" s="52"/>
      <c r="BFH99" s="52"/>
      <c r="BFI99" s="52"/>
      <c r="BFJ99" s="52"/>
      <c r="BFK99" s="52"/>
      <c r="BFL99" s="52"/>
      <c r="BFM99" s="52"/>
      <c r="BFN99" s="52"/>
      <c r="BFO99" s="52"/>
      <c r="BFP99" s="52"/>
      <c r="BFQ99" s="52"/>
      <c r="BFR99" s="52"/>
      <c r="BFS99" s="52"/>
      <c r="BFT99" s="52"/>
      <c r="BFU99" s="52"/>
      <c r="BFV99" s="52"/>
      <c r="BFW99" s="52"/>
      <c r="BFX99" s="52"/>
      <c r="BFY99" s="52"/>
      <c r="BFZ99" s="52"/>
      <c r="BGA99" s="52"/>
      <c r="BGB99" s="52"/>
      <c r="BGC99" s="52"/>
      <c r="BGD99" s="52"/>
      <c r="BGE99" s="52"/>
      <c r="BGF99" s="52"/>
      <c r="BGG99" s="52"/>
      <c r="BGH99" s="52"/>
      <c r="BGI99" s="52"/>
      <c r="BGJ99" s="52"/>
      <c r="BGK99" s="52"/>
      <c r="BGL99" s="52"/>
      <c r="BGM99" s="52"/>
      <c r="BGN99" s="52"/>
      <c r="BGO99" s="52"/>
      <c r="BGP99" s="52"/>
      <c r="BGQ99" s="52"/>
      <c r="BGR99" s="52"/>
      <c r="BGS99" s="52"/>
      <c r="BGT99" s="52"/>
      <c r="BGU99" s="52"/>
      <c r="BGV99" s="52"/>
      <c r="BGW99" s="52"/>
      <c r="BGX99" s="52"/>
      <c r="BGY99" s="52"/>
      <c r="BGZ99" s="52"/>
      <c r="BHA99" s="52"/>
      <c r="BHB99" s="52"/>
      <c r="BHC99" s="52"/>
      <c r="BHD99" s="52"/>
      <c r="BHE99" s="52"/>
      <c r="BHF99" s="52"/>
      <c r="BHG99" s="52"/>
      <c r="BHH99" s="52"/>
      <c r="BHI99" s="52"/>
      <c r="BHJ99" s="52"/>
      <c r="BHK99" s="52"/>
      <c r="BHL99" s="52"/>
      <c r="BHM99" s="52"/>
      <c r="BHN99" s="52"/>
      <c r="BHO99" s="52"/>
      <c r="BHP99" s="52"/>
      <c r="BHQ99" s="52"/>
      <c r="BHR99" s="52"/>
      <c r="BHS99" s="52"/>
      <c r="BHT99" s="52"/>
      <c r="BHU99" s="52"/>
      <c r="BHV99" s="52"/>
      <c r="BHW99" s="52"/>
      <c r="BHX99" s="52"/>
      <c r="BHY99" s="52"/>
      <c r="BHZ99" s="52"/>
      <c r="BIA99" s="52"/>
      <c r="BIB99" s="52"/>
      <c r="BIC99" s="52"/>
      <c r="BID99" s="52"/>
      <c r="BIE99" s="52"/>
      <c r="BIF99" s="52"/>
      <c r="BIG99" s="52"/>
      <c r="BIH99" s="52"/>
      <c r="BII99" s="52"/>
      <c r="BIJ99" s="52"/>
      <c r="BIK99" s="52"/>
      <c r="BIL99" s="52"/>
      <c r="BIM99" s="52"/>
      <c r="BIN99" s="52"/>
      <c r="BIO99" s="52"/>
      <c r="BIP99" s="52"/>
      <c r="BIQ99" s="52"/>
      <c r="BIR99" s="52"/>
      <c r="BIS99" s="52"/>
      <c r="BIT99" s="52"/>
      <c r="BIU99" s="52"/>
      <c r="BIV99" s="52"/>
      <c r="BIW99" s="52"/>
      <c r="BIX99" s="52"/>
      <c r="BIY99" s="52"/>
      <c r="BIZ99" s="52"/>
      <c r="BJA99" s="52"/>
      <c r="BJB99" s="52"/>
      <c r="BJC99" s="52"/>
      <c r="BJD99" s="52"/>
      <c r="BJE99" s="52"/>
      <c r="BJF99" s="52"/>
      <c r="BJG99" s="52"/>
      <c r="BJH99" s="52"/>
      <c r="BJI99" s="52"/>
      <c r="BJJ99" s="52"/>
      <c r="BJK99" s="52"/>
      <c r="BJL99" s="52"/>
      <c r="BJM99" s="52"/>
      <c r="BJN99" s="52"/>
      <c r="BJO99" s="52"/>
      <c r="BJP99" s="52"/>
      <c r="BJQ99" s="52"/>
      <c r="BJR99" s="52"/>
      <c r="BJS99" s="52"/>
      <c r="BJT99" s="52"/>
      <c r="BJU99" s="52"/>
      <c r="BJV99" s="52"/>
      <c r="BJW99" s="52"/>
      <c r="BJX99" s="52"/>
      <c r="BJY99" s="52"/>
      <c r="BJZ99" s="52"/>
      <c r="BKA99" s="52"/>
      <c r="BKB99" s="52"/>
      <c r="BKC99" s="52"/>
      <c r="BKD99" s="52"/>
      <c r="BKE99" s="52"/>
      <c r="BKF99" s="52"/>
      <c r="BKG99" s="52"/>
      <c r="BKH99" s="52"/>
      <c r="BKI99" s="52"/>
      <c r="BKJ99" s="52"/>
      <c r="BKK99" s="52"/>
      <c r="BKL99" s="52"/>
      <c r="BKM99" s="52"/>
      <c r="BKN99" s="52"/>
      <c r="BKO99" s="52"/>
      <c r="BKP99" s="52"/>
      <c r="BKQ99" s="52"/>
      <c r="BKR99" s="52"/>
      <c r="BKS99" s="52"/>
      <c r="BKT99" s="52"/>
      <c r="BKU99" s="52"/>
      <c r="BKV99" s="52"/>
      <c r="BKW99" s="52"/>
      <c r="BKX99" s="52"/>
      <c r="BKY99" s="52"/>
      <c r="BKZ99" s="52"/>
      <c r="BLA99" s="52"/>
      <c r="BLB99" s="52"/>
      <c r="BLC99" s="52"/>
      <c r="BLD99" s="52"/>
      <c r="BLE99" s="52"/>
      <c r="BLF99" s="52"/>
      <c r="BLG99" s="52"/>
      <c r="BLH99" s="52"/>
      <c r="BLI99" s="52"/>
      <c r="BLJ99" s="52"/>
      <c r="BLK99" s="52"/>
      <c r="BLL99" s="52"/>
      <c r="BLM99" s="52"/>
      <c r="BLN99" s="52"/>
      <c r="BLO99" s="52"/>
      <c r="BLP99" s="52"/>
      <c r="BLQ99" s="52"/>
      <c r="BLR99" s="52"/>
      <c r="BLS99" s="52"/>
      <c r="BLT99" s="52"/>
      <c r="BLU99" s="52"/>
      <c r="BLV99" s="52"/>
      <c r="BLW99" s="52"/>
      <c r="BLX99" s="52"/>
      <c r="BLY99" s="52"/>
      <c r="BLZ99" s="52"/>
      <c r="BMA99" s="52"/>
      <c r="BMB99" s="52"/>
      <c r="BMC99" s="52"/>
      <c r="BMD99" s="52"/>
      <c r="BME99" s="52"/>
      <c r="BMF99" s="52"/>
      <c r="BMG99" s="52"/>
      <c r="BMH99" s="52"/>
      <c r="BMI99" s="52"/>
      <c r="BMJ99" s="52"/>
      <c r="BMK99" s="52"/>
      <c r="BML99" s="52"/>
      <c r="BMM99" s="52"/>
      <c r="BMN99" s="52"/>
      <c r="BMO99" s="52"/>
      <c r="BMP99" s="52"/>
      <c r="BMQ99" s="52"/>
      <c r="BMR99" s="52"/>
      <c r="BMS99" s="52"/>
      <c r="BMT99" s="52"/>
      <c r="BMU99" s="52"/>
      <c r="BMV99" s="52"/>
      <c r="BMW99" s="52"/>
      <c r="BMX99" s="52"/>
      <c r="BMY99" s="52"/>
      <c r="BMZ99" s="52"/>
      <c r="BNA99" s="52"/>
      <c r="BNB99" s="52"/>
      <c r="BNC99" s="52"/>
      <c r="BND99" s="52"/>
      <c r="BNE99" s="52"/>
      <c r="BNF99" s="52"/>
      <c r="BNG99" s="52"/>
      <c r="BNH99" s="52"/>
      <c r="BNI99" s="52"/>
      <c r="BNJ99" s="52"/>
      <c r="BNK99" s="52"/>
      <c r="BNL99" s="52"/>
      <c r="BNM99" s="52"/>
      <c r="BNN99" s="52"/>
      <c r="BNO99" s="52"/>
      <c r="BNP99" s="52"/>
      <c r="BNQ99" s="52"/>
      <c r="BNR99" s="52"/>
      <c r="BNS99" s="52"/>
      <c r="BNT99" s="52"/>
      <c r="BNU99" s="52"/>
      <c r="BNV99" s="52"/>
      <c r="BNW99" s="52"/>
      <c r="BNX99" s="52"/>
      <c r="BNY99" s="52"/>
      <c r="BNZ99" s="52"/>
      <c r="BOA99" s="52"/>
      <c r="BOB99" s="52"/>
      <c r="BOC99" s="52"/>
      <c r="BOD99" s="52"/>
      <c r="BOE99" s="52"/>
      <c r="BOF99" s="52"/>
      <c r="BOG99" s="52"/>
      <c r="BOH99" s="52"/>
      <c r="BOI99" s="52"/>
      <c r="BOJ99" s="52"/>
      <c r="BOK99" s="52"/>
      <c r="BOL99" s="52"/>
      <c r="BOM99" s="52"/>
      <c r="BON99" s="52"/>
      <c r="BOO99" s="52"/>
      <c r="BOP99" s="52"/>
      <c r="BOQ99" s="52"/>
    </row>
    <row r="100" spans="1:1759" s="25" customFormat="1" ht="27" customHeight="1" x14ac:dyDescent="0.2">
      <c r="A100" s="29"/>
      <c r="B100" s="29"/>
      <c r="C100" s="29"/>
      <c r="D100" s="7"/>
      <c r="E100" s="8" t="s">
        <v>15</v>
      </c>
      <c r="F100" s="12"/>
      <c r="G100" s="17"/>
      <c r="H100" s="9">
        <f>SUM(H101:H112)</f>
        <v>28211000</v>
      </c>
      <c r="I100" s="9">
        <f>SUM(I101:I112)</f>
        <v>-397727</v>
      </c>
      <c r="J100" s="9">
        <f>SUM(J101:J112)</f>
        <v>27813273</v>
      </c>
      <c r="K100" s="18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  <c r="JB100" s="52"/>
      <c r="JC100" s="52"/>
      <c r="JD100" s="52"/>
      <c r="JE100" s="52"/>
      <c r="JF100" s="52"/>
      <c r="JG100" s="52"/>
      <c r="JH100" s="52"/>
      <c r="JI100" s="52"/>
      <c r="JJ100" s="52"/>
      <c r="JK100" s="52"/>
      <c r="JL100" s="52"/>
      <c r="JM100" s="52"/>
      <c r="JN100" s="52"/>
      <c r="JO100" s="52"/>
      <c r="JP100" s="52"/>
      <c r="JQ100" s="52"/>
      <c r="JR100" s="52"/>
      <c r="JS100" s="52"/>
      <c r="JT100" s="52"/>
      <c r="JU100" s="52"/>
      <c r="JV100" s="52"/>
      <c r="JW100" s="52"/>
      <c r="JX100" s="52"/>
      <c r="JY100" s="52"/>
      <c r="JZ100" s="52"/>
      <c r="KA100" s="52"/>
      <c r="KB100" s="52"/>
      <c r="KC100" s="52"/>
      <c r="KD100" s="52"/>
      <c r="KE100" s="52"/>
      <c r="KF100" s="52"/>
      <c r="KG100" s="52"/>
      <c r="KH100" s="52"/>
      <c r="KI100" s="52"/>
      <c r="KJ100" s="52"/>
      <c r="KK100" s="52"/>
      <c r="KL100" s="52"/>
      <c r="KM100" s="52"/>
      <c r="KN100" s="52"/>
      <c r="KO100" s="52"/>
      <c r="KP100" s="52"/>
      <c r="KQ100" s="52"/>
      <c r="KR100" s="52"/>
      <c r="KS100" s="52"/>
      <c r="KT100" s="52"/>
      <c r="KU100" s="52"/>
      <c r="KV100" s="52"/>
      <c r="KW100" s="52"/>
      <c r="KX100" s="52"/>
      <c r="KY100" s="52"/>
      <c r="KZ100" s="52"/>
      <c r="LA100" s="52"/>
      <c r="LB100" s="52"/>
      <c r="LC100" s="52"/>
      <c r="LD100" s="52"/>
      <c r="LE100" s="52"/>
      <c r="LF100" s="52"/>
      <c r="LG100" s="52"/>
      <c r="LH100" s="52"/>
      <c r="LI100" s="52"/>
      <c r="LJ100" s="52"/>
      <c r="LK100" s="52"/>
      <c r="LL100" s="52"/>
      <c r="LM100" s="52"/>
      <c r="LN100" s="52"/>
      <c r="LO100" s="52"/>
      <c r="LP100" s="52"/>
      <c r="LQ100" s="52"/>
      <c r="LR100" s="52"/>
      <c r="LS100" s="52"/>
      <c r="LT100" s="52"/>
      <c r="LU100" s="52"/>
      <c r="LV100" s="52"/>
      <c r="LW100" s="52"/>
      <c r="LX100" s="52"/>
      <c r="LY100" s="52"/>
      <c r="LZ100" s="52"/>
      <c r="MA100" s="52"/>
      <c r="MB100" s="52"/>
      <c r="MC100" s="52"/>
      <c r="MD100" s="52"/>
      <c r="ME100" s="52"/>
      <c r="MF100" s="52"/>
      <c r="MG100" s="52"/>
      <c r="MH100" s="52"/>
      <c r="MI100" s="52"/>
      <c r="MJ100" s="52"/>
      <c r="MK100" s="52"/>
      <c r="ML100" s="52"/>
      <c r="MM100" s="52"/>
      <c r="MN100" s="52"/>
      <c r="MO100" s="52"/>
      <c r="MP100" s="52"/>
      <c r="MQ100" s="52"/>
      <c r="MR100" s="52"/>
      <c r="MS100" s="52"/>
      <c r="MT100" s="52"/>
      <c r="MU100" s="52"/>
      <c r="MV100" s="52"/>
      <c r="MW100" s="52"/>
      <c r="MX100" s="52"/>
      <c r="MY100" s="52"/>
      <c r="MZ100" s="52"/>
      <c r="NA100" s="52"/>
      <c r="NB100" s="52"/>
      <c r="NC100" s="52"/>
      <c r="ND100" s="52"/>
      <c r="NE100" s="52"/>
      <c r="NF100" s="52"/>
      <c r="NG100" s="52"/>
      <c r="NH100" s="52"/>
      <c r="NI100" s="52"/>
      <c r="NJ100" s="52"/>
      <c r="NK100" s="52"/>
      <c r="NL100" s="52"/>
      <c r="NM100" s="52"/>
      <c r="NN100" s="52"/>
      <c r="NO100" s="52"/>
      <c r="NP100" s="52"/>
      <c r="NQ100" s="52"/>
      <c r="NR100" s="52"/>
      <c r="NS100" s="52"/>
      <c r="NT100" s="52"/>
      <c r="NU100" s="52"/>
      <c r="NV100" s="52"/>
      <c r="NW100" s="52"/>
      <c r="NX100" s="52"/>
      <c r="NY100" s="52"/>
      <c r="NZ100" s="52"/>
      <c r="OA100" s="52"/>
      <c r="OB100" s="52"/>
      <c r="OC100" s="52"/>
      <c r="OD100" s="52"/>
      <c r="OE100" s="52"/>
      <c r="OF100" s="52"/>
      <c r="OG100" s="52"/>
      <c r="OH100" s="52"/>
      <c r="OI100" s="52"/>
      <c r="OJ100" s="52"/>
      <c r="OK100" s="52"/>
      <c r="OL100" s="52"/>
      <c r="OM100" s="52"/>
      <c r="ON100" s="52"/>
      <c r="OO100" s="52"/>
      <c r="OP100" s="52"/>
      <c r="OQ100" s="52"/>
      <c r="OR100" s="52"/>
      <c r="OS100" s="52"/>
      <c r="OT100" s="52"/>
      <c r="OU100" s="52"/>
      <c r="OV100" s="52"/>
      <c r="OW100" s="52"/>
      <c r="OX100" s="52"/>
      <c r="OY100" s="52"/>
      <c r="OZ100" s="52"/>
      <c r="PA100" s="52"/>
      <c r="PB100" s="52"/>
      <c r="PC100" s="52"/>
      <c r="PD100" s="52"/>
      <c r="PE100" s="52"/>
      <c r="PF100" s="52"/>
      <c r="PG100" s="52"/>
      <c r="PH100" s="52"/>
      <c r="PI100" s="52"/>
      <c r="PJ100" s="52"/>
      <c r="PK100" s="52"/>
      <c r="PL100" s="52"/>
      <c r="PM100" s="52"/>
      <c r="PN100" s="52"/>
      <c r="PO100" s="52"/>
      <c r="PP100" s="52"/>
      <c r="PQ100" s="52"/>
      <c r="PR100" s="52"/>
      <c r="PS100" s="52"/>
      <c r="PT100" s="52"/>
      <c r="PU100" s="52"/>
      <c r="PV100" s="52"/>
      <c r="PW100" s="52"/>
      <c r="PX100" s="52"/>
      <c r="PY100" s="52"/>
      <c r="PZ100" s="52"/>
      <c r="QA100" s="52"/>
      <c r="QB100" s="52"/>
      <c r="QC100" s="52"/>
      <c r="QD100" s="52"/>
      <c r="QE100" s="52"/>
      <c r="QF100" s="52"/>
      <c r="QG100" s="52"/>
      <c r="QH100" s="52"/>
      <c r="QI100" s="52"/>
      <c r="QJ100" s="52"/>
      <c r="QK100" s="52"/>
      <c r="QL100" s="52"/>
      <c r="QM100" s="52"/>
      <c r="QN100" s="52"/>
      <c r="QO100" s="52"/>
      <c r="QP100" s="52"/>
      <c r="QQ100" s="52"/>
      <c r="QR100" s="52"/>
      <c r="QS100" s="52"/>
      <c r="QT100" s="52"/>
      <c r="QU100" s="52"/>
      <c r="QV100" s="52"/>
      <c r="QW100" s="52"/>
      <c r="QX100" s="52"/>
      <c r="QY100" s="52"/>
      <c r="QZ100" s="52"/>
      <c r="RA100" s="52"/>
      <c r="RB100" s="52"/>
      <c r="RC100" s="52"/>
      <c r="RD100" s="52"/>
      <c r="RE100" s="52"/>
      <c r="RF100" s="52"/>
      <c r="RG100" s="52"/>
      <c r="RH100" s="52"/>
      <c r="RI100" s="52"/>
      <c r="RJ100" s="52"/>
      <c r="RK100" s="52"/>
      <c r="RL100" s="52"/>
      <c r="RM100" s="52"/>
      <c r="RN100" s="52"/>
      <c r="RO100" s="52"/>
      <c r="RP100" s="52"/>
      <c r="RQ100" s="52"/>
      <c r="RR100" s="52"/>
      <c r="RS100" s="52"/>
      <c r="RT100" s="52"/>
      <c r="RU100" s="52"/>
      <c r="RV100" s="52"/>
      <c r="RW100" s="52"/>
      <c r="RX100" s="52"/>
      <c r="RY100" s="52"/>
      <c r="RZ100" s="52"/>
      <c r="SA100" s="52"/>
      <c r="SB100" s="52"/>
      <c r="SC100" s="52"/>
      <c r="SD100" s="52"/>
      <c r="SE100" s="52"/>
      <c r="SF100" s="52"/>
      <c r="SG100" s="52"/>
      <c r="SH100" s="52"/>
      <c r="SI100" s="52"/>
      <c r="SJ100" s="52"/>
      <c r="SK100" s="52"/>
      <c r="SL100" s="52"/>
      <c r="SM100" s="52"/>
      <c r="SN100" s="52"/>
      <c r="SO100" s="52"/>
      <c r="SP100" s="52"/>
      <c r="SQ100" s="52"/>
      <c r="SR100" s="52"/>
      <c r="SS100" s="52"/>
      <c r="ST100" s="52"/>
      <c r="SU100" s="52"/>
      <c r="SV100" s="52"/>
      <c r="SW100" s="52"/>
      <c r="SX100" s="52"/>
      <c r="SY100" s="52"/>
      <c r="SZ100" s="52"/>
      <c r="TA100" s="52"/>
      <c r="TB100" s="52"/>
      <c r="TC100" s="52"/>
      <c r="TD100" s="52"/>
      <c r="TE100" s="52"/>
      <c r="TF100" s="52"/>
      <c r="TG100" s="52"/>
      <c r="TH100" s="52"/>
      <c r="TI100" s="52"/>
      <c r="TJ100" s="52"/>
      <c r="TK100" s="52"/>
      <c r="TL100" s="52"/>
      <c r="TM100" s="52"/>
      <c r="TN100" s="52"/>
      <c r="TO100" s="52"/>
      <c r="TP100" s="52"/>
      <c r="TQ100" s="52"/>
      <c r="TR100" s="52"/>
      <c r="TS100" s="52"/>
      <c r="TT100" s="52"/>
      <c r="TU100" s="52"/>
      <c r="TV100" s="52"/>
      <c r="TW100" s="52"/>
      <c r="TX100" s="52"/>
      <c r="TY100" s="52"/>
      <c r="TZ100" s="52"/>
      <c r="UA100" s="52"/>
      <c r="UB100" s="52"/>
      <c r="UC100" s="52"/>
      <c r="UD100" s="52"/>
      <c r="UE100" s="52"/>
      <c r="UF100" s="52"/>
      <c r="UG100" s="52"/>
      <c r="UH100" s="52"/>
      <c r="UI100" s="52"/>
      <c r="UJ100" s="52"/>
      <c r="UK100" s="52"/>
      <c r="UL100" s="52"/>
      <c r="UM100" s="52"/>
      <c r="UN100" s="52"/>
      <c r="UO100" s="52"/>
      <c r="UP100" s="52"/>
      <c r="UQ100" s="52"/>
      <c r="UR100" s="52"/>
      <c r="US100" s="52"/>
      <c r="UT100" s="52"/>
      <c r="UU100" s="52"/>
      <c r="UV100" s="52"/>
      <c r="UW100" s="52"/>
      <c r="UX100" s="52"/>
      <c r="UY100" s="52"/>
      <c r="UZ100" s="52"/>
      <c r="VA100" s="52"/>
      <c r="VB100" s="52"/>
      <c r="VC100" s="52"/>
      <c r="VD100" s="52"/>
      <c r="VE100" s="52"/>
      <c r="VF100" s="52"/>
      <c r="VG100" s="52"/>
      <c r="VH100" s="52"/>
      <c r="VI100" s="52"/>
      <c r="VJ100" s="52"/>
      <c r="VK100" s="52"/>
      <c r="VL100" s="52"/>
      <c r="VM100" s="52"/>
      <c r="VN100" s="52"/>
      <c r="VO100" s="52"/>
      <c r="VP100" s="52"/>
      <c r="VQ100" s="52"/>
      <c r="VR100" s="52"/>
      <c r="VS100" s="52"/>
      <c r="VT100" s="52"/>
      <c r="VU100" s="52"/>
      <c r="VV100" s="52"/>
      <c r="VW100" s="52"/>
      <c r="VX100" s="52"/>
      <c r="VY100" s="52"/>
      <c r="VZ100" s="52"/>
      <c r="WA100" s="52"/>
      <c r="WB100" s="52"/>
      <c r="WC100" s="52"/>
      <c r="WD100" s="52"/>
      <c r="WE100" s="52"/>
      <c r="WF100" s="52"/>
      <c r="WG100" s="52"/>
      <c r="WH100" s="52"/>
      <c r="WI100" s="52"/>
      <c r="WJ100" s="52"/>
      <c r="WK100" s="52"/>
      <c r="WL100" s="52"/>
      <c r="WM100" s="52"/>
      <c r="WN100" s="52"/>
      <c r="WO100" s="52"/>
      <c r="WP100" s="52"/>
      <c r="WQ100" s="52"/>
      <c r="WR100" s="52"/>
      <c r="WS100" s="52"/>
      <c r="WT100" s="52"/>
      <c r="WU100" s="52"/>
      <c r="WV100" s="52"/>
      <c r="WW100" s="52"/>
      <c r="WX100" s="52"/>
      <c r="WY100" s="52"/>
      <c r="WZ100" s="52"/>
      <c r="XA100" s="52"/>
      <c r="XB100" s="52"/>
      <c r="XC100" s="52"/>
      <c r="XD100" s="52"/>
      <c r="XE100" s="52"/>
      <c r="XF100" s="52"/>
      <c r="XG100" s="52"/>
      <c r="XH100" s="52"/>
      <c r="XI100" s="52"/>
      <c r="XJ100" s="52"/>
      <c r="XK100" s="52"/>
      <c r="XL100" s="52"/>
      <c r="XM100" s="52"/>
      <c r="XN100" s="52"/>
      <c r="XO100" s="52"/>
      <c r="XP100" s="52"/>
      <c r="XQ100" s="52"/>
      <c r="XR100" s="52"/>
      <c r="XS100" s="52"/>
      <c r="XT100" s="52"/>
      <c r="XU100" s="52"/>
      <c r="XV100" s="52"/>
      <c r="XW100" s="52"/>
      <c r="XX100" s="52"/>
      <c r="XY100" s="52"/>
      <c r="XZ100" s="52"/>
      <c r="YA100" s="52"/>
      <c r="YB100" s="52"/>
      <c r="YC100" s="52"/>
      <c r="YD100" s="52"/>
      <c r="YE100" s="52"/>
      <c r="YF100" s="52"/>
      <c r="YG100" s="52"/>
      <c r="YH100" s="52"/>
      <c r="YI100" s="52"/>
      <c r="YJ100" s="52"/>
      <c r="YK100" s="52"/>
      <c r="YL100" s="52"/>
      <c r="YM100" s="52"/>
      <c r="YN100" s="52"/>
      <c r="YO100" s="52"/>
      <c r="YP100" s="52"/>
      <c r="YQ100" s="52"/>
      <c r="YR100" s="52"/>
      <c r="YS100" s="52"/>
      <c r="YT100" s="52"/>
      <c r="YU100" s="52"/>
      <c r="YV100" s="52"/>
      <c r="YW100" s="52"/>
      <c r="YX100" s="52"/>
      <c r="YY100" s="52"/>
      <c r="YZ100" s="52"/>
      <c r="ZA100" s="52"/>
      <c r="ZB100" s="52"/>
      <c r="ZC100" s="52"/>
      <c r="ZD100" s="52"/>
      <c r="ZE100" s="52"/>
      <c r="ZF100" s="52"/>
      <c r="ZG100" s="52"/>
      <c r="ZH100" s="52"/>
      <c r="ZI100" s="52"/>
      <c r="ZJ100" s="52"/>
      <c r="ZK100" s="52"/>
      <c r="ZL100" s="52"/>
      <c r="ZM100" s="52"/>
      <c r="ZN100" s="52"/>
      <c r="ZO100" s="52"/>
      <c r="ZP100" s="52"/>
      <c r="ZQ100" s="52"/>
      <c r="ZR100" s="52"/>
      <c r="ZS100" s="52"/>
      <c r="ZT100" s="52"/>
      <c r="ZU100" s="52"/>
      <c r="ZV100" s="52"/>
      <c r="ZW100" s="52"/>
      <c r="ZX100" s="52"/>
      <c r="ZY100" s="52"/>
      <c r="ZZ100" s="52"/>
      <c r="AAA100" s="52"/>
      <c r="AAB100" s="52"/>
      <c r="AAC100" s="52"/>
      <c r="AAD100" s="52"/>
      <c r="AAE100" s="52"/>
      <c r="AAF100" s="52"/>
      <c r="AAG100" s="52"/>
      <c r="AAH100" s="52"/>
      <c r="AAI100" s="52"/>
      <c r="AAJ100" s="52"/>
      <c r="AAK100" s="52"/>
      <c r="AAL100" s="52"/>
      <c r="AAM100" s="52"/>
      <c r="AAN100" s="52"/>
      <c r="AAO100" s="52"/>
      <c r="AAP100" s="52"/>
      <c r="AAQ100" s="52"/>
      <c r="AAR100" s="52"/>
      <c r="AAS100" s="52"/>
      <c r="AAT100" s="52"/>
      <c r="AAU100" s="52"/>
      <c r="AAV100" s="52"/>
      <c r="AAW100" s="52"/>
      <c r="AAX100" s="52"/>
      <c r="AAY100" s="52"/>
      <c r="AAZ100" s="52"/>
      <c r="ABA100" s="52"/>
      <c r="ABB100" s="52"/>
      <c r="ABC100" s="52"/>
      <c r="ABD100" s="52"/>
      <c r="ABE100" s="52"/>
      <c r="ABF100" s="52"/>
      <c r="ABG100" s="52"/>
      <c r="ABH100" s="52"/>
      <c r="ABI100" s="52"/>
      <c r="ABJ100" s="52"/>
      <c r="ABK100" s="52"/>
      <c r="ABL100" s="52"/>
      <c r="ABM100" s="52"/>
      <c r="ABN100" s="52"/>
      <c r="ABO100" s="52"/>
      <c r="ABP100" s="52"/>
      <c r="ABQ100" s="52"/>
      <c r="ABR100" s="52"/>
      <c r="ABS100" s="52"/>
      <c r="ABT100" s="52"/>
      <c r="ABU100" s="52"/>
      <c r="ABV100" s="52"/>
      <c r="ABW100" s="52"/>
      <c r="ABX100" s="52"/>
      <c r="ABY100" s="52"/>
      <c r="ABZ100" s="52"/>
      <c r="ACA100" s="52"/>
      <c r="ACB100" s="52"/>
      <c r="ACC100" s="52"/>
      <c r="ACD100" s="52"/>
      <c r="ACE100" s="52"/>
      <c r="ACF100" s="52"/>
      <c r="ACG100" s="52"/>
      <c r="ACH100" s="52"/>
      <c r="ACI100" s="52"/>
      <c r="ACJ100" s="52"/>
      <c r="ACK100" s="52"/>
      <c r="ACL100" s="52"/>
      <c r="ACM100" s="52"/>
      <c r="ACN100" s="52"/>
      <c r="ACO100" s="52"/>
      <c r="ACP100" s="52"/>
      <c r="ACQ100" s="52"/>
      <c r="ACR100" s="52"/>
      <c r="ACS100" s="52"/>
      <c r="ACT100" s="52"/>
      <c r="ACU100" s="52"/>
      <c r="ACV100" s="52"/>
      <c r="ACW100" s="52"/>
      <c r="ACX100" s="52"/>
      <c r="ACY100" s="52"/>
      <c r="ACZ100" s="52"/>
      <c r="ADA100" s="52"/>
      <c r="ADB100" s="52"/>
      <c r="ADC100" s="52"/>
      <c r="ADD100" s="52"/>
      <c r="ADE100" s="52"/>
      <c r="ADF100" s="52"/>
      <c r="ADG100" s="52"/>
      <c r="ADH100" s="52"/>
      <c r="ADI100" s="52"/>
      <c r="ADJ100" s="52"/>
      <c r="ADK100" s="52"/>
      <c r="ADL100" s="52"/>
      <c r="ADM100" s="52"/>
      <c r="ADN100" s="52"/>
      <c r="ADO100" s="52"/>
      <c r="ADP100" s="52"/>
      <c r="ADQ100" s="52"/>
      <c r="ADR100" s="52"/>
      <c r="ADS100" s="52"/>
      <c r="ADT100" s="52"/>
      <c r="ADU100" s="52"/>
      <c r="ADV100" s="52"/>
      <c r="ADW100" s="52"/>
      <c r="ADX100" s="52"/>
      <c r="ADY100" s="52"/>
      <c r="ADZ100" s="52"/>
      <c r="AEA100" s="52"/>
      <c r="AEB100" s="52"/>
      <c r="AEC100" s="52"/>
      <c r="AED100" s="52"/>
      <c r="AEE100" s="52"/>
      <c r="AEF100" s="52"/>
      <c r="AEG100" s="52"/>
      <c r="AEH100" s="52"/>
      <c r="AEI100" s="52"/>
      <c r="AEJ100" s="52"/>
      <c r="AEK100" s="52"/>
      <c r="AEL100" s="52"/>
      <c r="AEM100" s="52"/>
      <c r="AEN100" s="52"/>
      <c r="AEO100" s="52"/>
      <c r="AEP100" s="52"/>
      <c r="AEQ100" s="52"/>
      <c r="AER100" s="52"/>
      <c r="AES100" s="52"/>
      <c r="AET100" s="52"/>
      <c r="AEU100" s="52"/>
      <c r="AEV100" s="52"/>
      <c r="AEW100" s="52"/>
      <c r="AEX100" s="52"/>
      <c r="AEY100" s="52"/>
      <c r="AEZ100" s="52"/>
      <c r="AFA100" s="52"/>
      <c r="AFB100" s="52"/>
      <c r="AFC100" s="52"/>
      <c r="AFD100" s="52"/>
      <c r="AFE100" s="52"/>
      <c r="AFF100" s="52"/>
      <c r="AFG100" s="52"/>
      <c r="AFH100" s="52"/>
      <c r="AFI100" s="52"/>
      <c r="AFJ100" s="52"/>
      <c r="AFK100" s="52"/>
      <c r="AFL100" s="52"/>
      <c r="AFM100" s="52"/>
      <c r="AFN100" s="52"/>
      <c r="AFO100" s="52"/>
      <c r="AFP100" s="52"/>
      <c r="AFQ100" s="52"/>
      <c r="AFR100" s="52"/>
      <c r="AFS100" s="52"/>
      <c r="AFT100" s="52"/>
      <c r="AFU100" s="52"/>
      <c r="AFV100" s="52"/>
      <c r="AFW100" s="52"/>
      <c r="AFX100" s="52"/>
      <c r="AFY100" s="52"/>
      <c r="AFZ100" s="52"/>
      <c r="AGA100" s="52"/>
      <c r="AGB100" s="52"/>
      <c r="AGC100" s="52"/>
      <c r="AGD100" s="52"/>
      <c r="AGE100" s="52"/>
      <c r="AGF100" s="52"/>
      <c r="AGG100" s="52"/>
      <c r="AGH100" s="52"/>
      <c r="AGI100" s="52"/>
      <c r="AGJ100" s="52"/>
      <c r="AGK100" s="52"/>
      <c r="AGL100" s="52"/>
      <c r="AGM100" s="52"/>
      <c r="AGN100" s="52"/>
      <c r="AGO100" s="52"/>
      <c r="AGP100" s="52"/>
      <c r="AGQ100" s="52"/>
      <c r="AGR100" s="52"/>
      <c r="AGS100" s="52"/>
      <c r="AGT100" s="52"/>
      <c r="AGU100" s="52"/>
      <c r="AGV100" s="52"/>
      <c r="AGW100" s="52"/>
      <c r="AGX100" s="52"/>
      <c r="AGY100" s="52"/>
      <c r="AGZ100" s="52"/>
      <c r="AHA100" s="52"/>
      <c r="AHB100" s="52"/>
      <c r="AHC100" s="52"/>
      <c r="AHD100" s="52"/>
      <c r="AHE100" s="52"/>
      <c r="AHF100" s="52"/>
      <c r="AHG100" s="52"/>
      <c r="AHH100" s="52"/>
      <c r="AHI100" s="52"/>
      <c r="AHJ100" s="52"/>
      <c r="AHK100" s="52"/>
      <c r="AHL100" s="52"/>
      <c r="AHM100" s="52"/>
      <c r="AHN100" s="52"/>
      <c r="AHO100" s="52"/>
      <c r="AHP100" s="52"/>
      <c r="AHQ100" s="52"/>
      <c r="AHR100" s="52"/>
      <c r="AHS100" s="52"/>
      <c r="AHT100" s="52"/>
      <c r="AHU100" s="52"/>
      <c r="AHV100" s="52"/>
      <c r="AHW100" s="52"/>
      <c r="AHX100" s="52"/>
      <c r="AHY100" s="52"/>
      <c r="AHZ100" s="52"/>
      <c r="AIA100" s="52"/>
      <c r="AIB100" s="52"/>
      <c r="AIC100" s="52"/>
      <c r="AID100" s="52"/>
      <c r="AIE100" s="52"/>
      <c r="AIF100" s="52"/>
      <c r="AIG100" s="52"/>
      <c r="AIH100" s="52"/>
      <c r="AII100" s="52"/>
      <c r="AIJ100" s="52"/>
      <c r="AIK100" s="52"/>
      <c r="AIL100" s="52"/>
      <c r="AIM100" s="52"/>
      <c r="AIN100" s="52"/>
      <c r="AIO100" s="52"/>
      <c r="AIP100" s="52"/>
      <c r="AIQ100" s="52"/>
      <c r="AIR100" s="52"/>
      <c r="AIS100" s="52"/>
      <c r="AIT100" s="52"/>
      <c r="AIU100" s="52"/>
      <c r="AIV100" s="52"/>
      <c r="AIW100" s="52"/>
      <c r="AIX100" s="52"/>
      <c r="AIY100" s="52"/>
      <c r="AIZ100" s="52"/>
      <c r="AJA100" s="52"/>
      <c r="AJB100" s="52"/>
      <c r="AJC100" s="52"/>
      <c r="AJD100" s="52"/>
      <c r="AJE100" s="52"/>
      <c r="AJF100" s="52"/>
      <c r="AJG100" s="52"/>
      <c r="AJH100" s="52"/>
      <c r="AJI100" s="52"/>
      <c r="AJJ100" s="52"/>
      <c r="AJK100" s="52"/>
      <c r="AJL100" s="52"/>
      <c r="AJM100" s="52"/>
      <c r="AJN100" s="52"/>
      <c r="AJO100" s="52"/>
      <c r="AJP100" s="52"/>
      <c r="AJQ100" s="52"/>
      <c r="AJR100" s="52"/>
      <c r="AJS100" s="52"/>
      <c r="AJT100" s="52"/>
      <c r="AJU100" s="52"/>
      <c r="AJV100" s="52"/>
      <c r="AJW100" s="52"/>
      <c r="AJX100" s="52"/>
      <c r="AJY100" s="52"/>
      <c r="AJZ100" s="52"/>
      <c r="AKA100" s="52"/>
      <c r="AKB100" s="52"/>
      <c r="AKC100" s="52"/>
      <c r="AKD100" s="52"/>
      <c r="AKE100" s="52"/>
      <c r="AKF100" s="52"/>
      <c r="AKG100" s="52"/>
      <c r="AKH100" s="52"/>
      <c r="AKI100" s="52"/>
      <c r="AKJ100" s="52"/>
      <c r="AKK100" s="52"/>
      <c r="AKL100" s="52"/>
      <c r="AKM100" s="52"/>
      <c r="AKN100" s="52"/>
      <c r="AKO100" s="52"/>
      <c r="AKP100" s="52"/>
      <c r="AKQ100" s="52"/>
      <c r="AKR100" s="52"/>
      <c r="AKS100" s="52"/>
      <c r="AKT100" s="52"/>
      <c r="AKU100" s="52"/>
      <c r="AKV100" s="52"/>
      <c r="AKW100" s="52"/>
      <c r="AKX100" s="52"/>
      <c r="AKY100" s="52"/>
      <c r="AKZ100" s="52"/>
      <c r="ALA100" s="52"/>
      <c r="ALB100" s="52"/>
      <c r="ALC100" s="52"/>
      <c r="ALD100" s="52"/>
      <c r="ALE100" s="52"/>
      <c r="ALF100" s="52"/>
      <c r="ALG100" s="52"/>
      <c r="ALH100" s="52"/>
      <c r="ALI100" s="52"/>
      <c r="ALJ100" s="52"/>
      <c r="ALK100" s="52"/>
      <c r="ALL100" s="52"/>
      <c r="ALM100" s="52"/>
      <c r="ALN100" s="52"/>
      <c r="ALO100" s="52"/>
      <c r="ALP100" s="52"/>
      <c r="ALQ100" s="52"/>
      <c r="ALR100" s="52"/>
      <c r="ALS100" s="52"/>
      <c r="ALT100" s="52"/>
      <c r="ALU100" s="52"/>
      <c r="ALV100" s="52"/>
      <c r="ALW100" s="52"/>
      <c r="ALX100" s="52"/>
      <c r="ALY100" s="52"/>
      <c r="ALZ100" s="52"/>
      <c r="AMA100" s="52"/>
      <c r="AMB100" s="52"/>
      <c r="AMC100" s="52"/>
      <c r="AMD100" s="52"/>
      <c r="AME100" s="52"/>
      <c r="AMF100" s="52"/>
      <c r="AMG100" s="52"/>
      <c r="AMH100" s="52"/>
      <c r="AMI100" s="52"/>
      <c r="AMJ100" s="52"/>
      <c r="AMK100" s="52"/>
      <c r="AML100" s="52"/>
      <c r="AMM100" s="52"/>
      <c r="AMN100" s="52"/>
      <c r="AMO100" s="52"/>
      <c r="AMP100" s="52"/>
      <c r="AMQ100" s="52"/>
      <c r="AMR100" s="52"/>
      <c r="AMS100" s="52"/>
      <c r="AMT100" s="52"/>
      <c r="AMU100" s="52"/>
      <c r="AMV100" s="52"/>
      <c r="AMW100" s="52"/>
      <c r="AMX100" s="52"/>
      <c r="AMY100" s="52"/>
      <c r="AMZ100" s="52"/>
      <c r="ANA100" s="52"/>
      <c r="ANB100" s="52"/>
      <c r="ANC100" s="52"/>
      <c r="AND100" s="52"/>
      <c r="ANE100" s="52"/>
      <c r="ANF100" s="52"/>
      <c r="ANG100" s="52"/>
      <c r="ANH100" s="52"/>
      <c r="ANI100" s="52"/>
      <c r="ANJ100" s="52"/>
      <c r="ANK100" s="52"/>
      <c r="ANL100" s="52"/>
      <c r="ANM100" s="52"/>
      <c r="ANN100" s="52"/>
      <c r="ANO100" s="52"/>
      <c r="ANP100" s="52"/>
      <c r="ANQ100" s="52"/>
      <c r="ANR100" s="52"/>
      <c r="ANS100" s="52"/>
      <c r="ANT100" s="52"/>
      <c r="ANU100" s="52"/>
      <c r="ANV100" s="52"/>
      <c r="ANW100" s="52"/>
      <c r="ANX100" s="52"/>
      <c r="ANY100" s="52"/>
      <c r="ANZ100" s="52"/>
      <c r="AOA100" s="52"/>
      <c r="AOB100" s="52"/>
      <c r="AOC100" s="52"/>
      <c r="AOD100" s="52"/>
      <c r="AOE100" s="52"/>
      <c r="AOF100" s="52"/>
      <c r="AOG100" s="52"/>
      <c r="AOH100" s="52"/>
      <c r="AOI100" s="52"/>
      <c r="AOJ100" s="52"/>
      <c r="AOK100" s="52"/>
      <c r="AOL100" s="52"/>
      <c r="AOM100" s="52"/>
      <c r="AON100" s="52"/>
      <c r="AOO100" s="52"/>
      <c r="AOP100" s="52"/>
      <c r="AOQ100" s="52"/>
      <c r="AOR100" s="52"/>
      <c r="AOS100" s="52"/>
      <c r="AOT100" s="52"/>
      <c r="AOU100" s="52"/>
      <c r="AOV100" s="52"/>
      <c r="AOW100" s="52"/>
      <c r="AOX100" s="52"/>
      <c r="AOY100" s="52"/>
      <c r="AOZ100" s="52"/>
      <c r="APA100" s="52"/>
      <c r="APB100" s="52"/>
      <c r="APC100" s="52"/>
      <c r="APD100" s="52"/>
      <c r="APE100" s="52"/>
      <c r="APF100" s="52"/>
      <c r="APG100" s="52"/>
      <c r="APH100" s="52"/>
      <c r="API100" s="52"/>
      <c r="APJ100" s="52"/>
      <c r="APK100" s="52"/>
      <c r="APL100" s="52"/>
      <c r="APM100" s="52"/>
      <c r="APN100" s="52"/>
      <c r="APO100" s="52"/>
      <c r="APP100" s="52"/>
      <c r="APQ100" s="52"/>
      <c r="APR100" s="52"/>
      <c r="APS100" s="52"/>
      <c r="APT100" s="52"/>
      <c r="APU100" s="52"/>
      <c r="APV100" s="52"/>
      <c r="APW100" s="52"/>
      <c r="APX100" s="52"/>
      <c r="APY100" s="52"/>
      <c r="APZ100" s="52"/>
      <c r="AQA100" s="52"/>
      <c r="AQB100" s="52"/>
      <c r="AQC100" s="52"/>
      <c r="AQD100" s="52"/>
      <c r="AQE100" s="52"/>
      <c r="AQF100" s="52"/>
      <c r="AQG100" s="52"/>
      <c r="AQH100" s="52"/>
      <c r="AQI100" s="52"/>
      <c r="AQJ100" s="52"/>
      <c r="AQK100" s="52"/>
      <c r="AQL100" s="52"/>
      <c r="AQM100" s="52"/>
      <c r="AQN100" s="52"/>
      <c r="AQO100" s="52"/>
      <c r="AQP100" s="52"/>
      <c r="AQQ100" s="52"/>
      <c r="AQR100" s="52"/>
      <c r="AQS100" s="52"/>
      <c r="AQT100" s="52"/>
      <c r="AQU100" s="52"/>
      <c r="AQV100" s="52"/>
      <c r="AQW100" s="52"/>
      <c r="AQX100" s="52"/>
      <c r="AQY100" s="52"/>
      <c r="AQZ100" s="52"/>
      <c r="ARA100" s="52"/>
      <c r="ARB100" s="52"/>
      <c r="ARC100" s="52"/>
      <c r="ARD100" s="52"/>
      <c r="ARE100" s="52"/>
      <c r="ARF100" s="52"/>
      <c r="ARG100" s="52"/>
      <c r="ARH100" s="52"/>
      <c r="ARI100" s="52"/>
      <c r="ARJ100" s="52"/>
      <c r="ARK100" s="52"/>
      <c r="ARL100" s="52"/>
      <c r="ARM100" s="52"/>
      <c r="ARN100" s="52"/>
      <c r="ARO100" s="52"/>
      <c r="ARP100" s="52"/>
      <c r="ARQ100" s="52"/>
      <c r="ARR100" s="52"/>
      <c r="ARS100" s="52"/>
      <c r="ART100" s="52"/>
      <c r="ARU100" s="52"/>
      <c r="ARV100" s="52"/>
      <c r="ARW100" s="52"/>
      <c r="ARX100" s="52"/>
      <c r="ARY100" s="52"/>
      <c r="ARZ100" s="52"/>
      <c r="ASA100" s="52"/>
      <c r="ASB100" s="52"/>
      <c r="ASC100" s="52"/>
      <c r="ASD100" s="52"/>
      <c r="ASE100" s="52"/>
      <c r="ASF100" s="52"/>
      <c r="ASG100" s="52"/>
      <c r="ASH100" s="52"/>
      <c r="ASI100" s="52"/>
      <c r="ASJ100" s="52"/>
      <c r="ASK100" s="52"/>
      <c r="ASL100" s="52"/>
      <c r="ASM100" s="52"/>
      <c r="ASN100" s="52"/>
      <c r="ASO100" s="52"/>
      <c r="ASP100" s="52"/>
      <c r="ASQ100" s="52"/>
      <c r="ASR100" s="52"/>
      <c r="ASS100" s="52"/>
      <c r="AST100" s="52"/>
      <c r="ASU100" s="52"/>
      <c r="ASV100" s="52"/>
      <c r="ASW100" s="52"/>
      <c r="ASX100" s="52"/>
      <c r="ASY100" s="52"/>
      <c r="ASZ100" s="52"/>
      <c r="ATA100" s="52"/>
      <c r="ATB100" s="52"/>
      <c r="ATC100" s="52"/>
      <c r="ATD100" s="52"/>
      <c r="ATE100" s="52"/>
      <c r="ATF100" s="52"/>
      <c r="ATG100" s="52"/>
      <c r="ATH100" s="52"/>
      <c r="ATI100" s="52"/>
      <c r="ATJ100" s="52"/>
      <c r="ATK100" s="52"/>
      <c r="ATL100" s="52"/>
      <c r="ATM100" s="52"/>
      <c r="ATN100" s="52"/>
      <c r="ATO100" s="52"/>
      <c r="ATP100" s="52"/>
      <c r="ATQ100" s="52"/>
      <c r="ATR100" s="52"/>
      <c r="ATS100" s="52"/>
      <c r="ATT100" s="52"/>
      <c r="ATU100" s="52"/>
      <c r="ATV100" s="52"/>
      <c r="ATW100" s="52"/>
      <c r="ATX100" s="52"/>
      <c r="ATY100" s="52"/>
      <c r="ATZ100" s="52"/>
      <c r="AUA100" s="52"/>
      <c r="AUB100" s="52"/>
      <c r="AUC100" s="52"/>
      <c r="AUD100" s="52"/>
      <c r="AUE100" s="52"/>
      <c r="AUF100" s="52"/>
      <c r="AUG100" s="52"/>
      <c r="AUH100" s="52"/>
      <c r="AUI100" s="52"/>
      <c r="AUJ100" s="52"/>
      <c r="AUK100" s="52"/>
      <c r="AUL100" s="52"/>
      <c r="AUM100" s="52"/>
      <c r="AUN100" s="52"/>
      <c r="AUO100" s="52"/>
      <c r="AUP100" s="52"/>
      <c r="AUQ100" s="52"/>
      <c r="AUR100" s="52"/>
      <c r="AUS100" s="52"/>
      <c r="AUT100" s="52"/>
      <c r="AUU100" s="52"/>
      <c r="AUV100" s="52"/>
      <c r="AUW100" s="52"/>
      <c r="AUX100" s="52"/>
      <c r="AUY100" s="52"/>
      <c r="AUZ100" s="52"/>
      <c r="AVA100" s="52"/>
      <c r="AVB100" s="52"/>
      <c r="AVC100" s="52"/>
      <c r="AVD100" s="52"/>
      <c r="AVE100" s="52"/>
      <c r="AVF100" s="52"/>
      <c r="AVG100" s="52"/>
      <c r="AVH100" s="52"/>
      <c r="AVI100" s="52"/>
      <c r="AVJ100" s="52"/>
      <c r="AVK100" s="52"/>
      <c r="AVL100" s="52"/>
      <c r="AVM100" s="52"/>
      <c r="AVN100" s="52"/>
      <c r="AVO100" s="52"/>
      <c r="AVP100" s="52"/>
      <c r="AVQ100" s="52"/>
      <c r="AVR100" s="52"/>
      <c r="AVS100" s="52"/>
      <c r="AVT100" s="52"/>
      <c r="AVU100" s="52"/>
      <c r="AVV100" s="52"/>
      <c r="AVW100" s="52"/>
      <c r="AVX100" s="52"/>
      <c r="AVY100" s="52"/>
      <c r="AVZ100" s="52"/>
      <c r="AWA100" s="52"/>
      <c r="AWB100" s="52"/>
      <c r="AWC100" s="52"/>
      <c r="AWD100" s="52"/>
      <c r="AWE100" s="52"/>
      <c r="AWF100" s="52"/>
      <c r="AWG100" s="52"/>
      <c r="AWH100" s="52"/>
      <c r="AWI100" s="52"/>
      <c r="AWJ100" s="52"/>
      <c r="AWK100" s="52"/>
      <c r="AWL100" s="52"/>
      <c r="AWM100" s="52"/>
      <c r="AWN100" s="52"/>
      <c r="AWO100" s="52"/>
      <c r="AWP100" s="52"/>
      <c r="AWQ100" s="52"/>
      <c r="AWR100" s="52"/>
      <c r="AWS100" s="52"/>
      <c r="AWT100" s="52"/>
      <c r="AWU100" s="52"/>
      <c r="AWV100" s="52"/>
      <c r="AWW100" s="52"/>
      <c r="AWX100" s="52"/>
      <c r="AWY100" s="52"/>
      <c r="AWZ100" s="52"/>
      <c r="AXA100" s="52"/>
      <c r="AXB100" s="52"/>
      <c r="AXC100" s="52"/>
      <c r="AXD100" s="52"/>
      <c r="AXE100" s="52"/>
      <c r="AXF100" s="52"/>
      <c r="AXG100" s="52"/>
      <c r="AXH100" s="52"/>
      <c r="AXI100" s="52"/>
      <c r="AXJ100" s="52"/>
      <c r="AXK100" s="52"/>
      <c r="AXL100" s="52"/>
      <c r="AXM100" s="52"/>
      <c r="AXN100" s="52"/>
      <c r="AXO100" s="52"/>
      <c r="AXP100" s="52"/>
      <c r="AXQ100" s="52"/>
      <c r="AXR100" s="52"/>
      <c r="AXS100" s="52"/>
      <c r="AXT100" s="52"/>
      <c r="AXU100" s="52"/>
      <c r="AXV100" s="52"/>
      <c r="AXW100" s="52"/>
      <c r="AXX100" s="52"/>
      <c r="AXY100" s="52"/>
      <c r="AXZ100" s="52"/>
      <c r="AYA100" s="52"/>
      <c r="AYB100" s="52"/>
      <c r="AYC100" s="52"/>
      <c r="AYD100" s="52"/>
      <c r="AYE100" s="52"/>
      <c r="AYF100" s="52"/>
      <c r="AYG100" s="52"/>
      <c r="AYH100" s="52"/>
      <c r="AYI100" s="52"/>
      <c r="AYJ100" s="52"/>
      <c r="AYK100" s="52"/>
      <c r="AYL100" s="52"/>
      <c r="AYM100" s="52"/>
      <c r="AYN100" s="52"/>
      <c r="AYO100" s="52"/>
      <c r="AYP100" s="52"/>
      <c r="AYQ100" s="52"/>
      <c r="AYR100" s="52"/>
      <c r="AYS100" s="52"/>
      <c r="AYT100" s="52"/>
      <c r="AYU100" s="52"/>
      <c r="AYV100" s="52"/>
      <c r="AYW100" s="52"/>
      <c r="AYX100" s="52"/>
      <c r="AYY100" s="52"/>
      <c r="AYZ100" s="52"/>
      <c r="AZA100" s="52"/>
      <c r="AZB100" s="52"/>
      <c r="AZC100" s="52"/>
      <c r="AZD100" s="52"/>
      <c r="AZE100" s="52"/>
      <c r="AZF100" s="52"/>
      <c r="AZG100" s="52"/>
      <c r="AZH100" s="52"/>
      <c r="AZI100" s="52"/>
      <c r="AZJ100" s="52"/>
      <c r="AZK100" s="52"/>
      <c r="AZL100" s="52"/>
      <c r="AZM100" s="52"/>
      <c r="AZN100" s="52"/>
      <c r="AZO100" s="52"/>
      <c r="AZP100" s="52"/>
      <c r="AZQ100" s="52"/>
      <c r="AZR100" s="52"/>
      <c r="AZS100" s="52"/>
      <c r="AZT100" s="52"/>
      <c r="AZU100" s="52"/>
      <c r="AZV100" s="52"/>
      <c r="AZW100" s="52"/>
      <c r="AZX100" s="52"/>
      <c r="AZY100" s="52"/>
      <c r="AZZ100" s="52"/>
      <c r="BAA100" s="52"/>
      <c r="BAB100" s="52"/>
      <c r="BAC100" s="52"/>
      <c r="BAD100" s="52"/>
      <c r="BAE100" s="52"/>
      <c r="BAF100" s="52"/>
      <c r="BAG100" s="52"/>
      <c r="BAH100" s="52"/>
      <c r="BAI100" s="52"/>
      <c r="BAJ100" s="52"/>
      <c r="BAK100" s="52"/>
      <c r="BAL100" s="52"/>
      <c r="BAM100" s="52"/>
      <c r="BAN100" s="52"/>
      <c r="BAO100" s="52"/>
      <c r="BAP100" s="52"/>
      <c r="BAQ100" s="52"/>
      <c r="BAR100" s="52"/>
      <c r="BAS100" s="52"/>
      <c r="BAT100" s="52"/>
      <c r="BAU100" s="52"/>
      <c r="BAV100" s="52"/>
      <c r="BAW100" s="52"/>
      <c r="BAX100" s="52"/>
      <c r="BAY100" s="52"/>
      <c r="BAZ100" s="52"/>
      <c r="BBA100" s="52"/>
      <c r="BBB100" s="52"/>
      <c r="BBC100" s="52"/>
      <c r="BBD100" s="52"/>
      <c r="BBE100" s="52"/>
      <c r="BBF100" s="52"/>
      <c r="BBG100" s="52"/>
      <c r="BBH100" s="52"/>
      <c r="BBI100" s="52"/>
      <c r="BBJ100" s="52"/>
      <c r="BBK100" s="52"/>
      <c r="BBL100" s="52"/>
      <c r="BBM100" s="52"/>
      <c r="BBN100" s="52"/>
      <c r="BBO100" s="52"/>
      <c r="BBP100" s="52"/>
      <c r="BBQ100" s="52"/>
      <c r="BBR100" s="52"/>
      <c r="BBS100" s="52"/>
      <c r="BBT100" s="52"/>
      <c r="BBU100" s="52"/>
      <c r="BBV100" s="52"/>
      <c r="BBW100" s="52"/>
      <c r="BBX100" s="52"/>
      <c r="BBY100" s="52"/>
      <c r="BBZ100" s="52"/>
      <c r="BCA100" s="52"/>
      <c r="BCB100" s="52"/>
      <c r="BCC100" s="52"/>
      <c r="BCD100" s="52"/>
      <c r="BCE100" s="52"/>
      <c r="BCF100" s="52"/>
      <c r="BCG100" s="52"/>
      <c r="BCH100" s="52"/>
      <c r="BCI100" s="52"/>
      <c r="BCJ100" s="52"/>
      <c r="BCK100" s="52"/>
      <c r="BCL100" s="52"/>
      <c r="BCM100" s="52"/>
      <c r="BCN100" s="52"/>
      <c r="BCO100" s="52"/>
      <c r="BCP100" s="52"/>
      <c r="BCQ100" s="52"/>
      <c r="BCR100" s="52"/>
      <c r="BCS100" s="52"/>
      <c r="BCT100" s="52"/>
      <c r="BCU100" s="52"/>
      <c r="BCV100" s="52"/>
      <c r="BCW100" s="52"/>
      <c r="BCX100" s="52"/>
      <c r="BCY100" s="52"/>
      <c r="BCZ100" s="52"/>
      <c r="BDA100" s="52"/>
      <c r="BDB100" s="52"/>
      <c r="BDC100" s="52"/>
      <c r="BDD100" s="52"/>
      <c r="BDE100" s="52"/>
      <c r="BDF100" s="52"/>
      <c r="BDG100" s="52"/>
      <c r="BDH100" s="52"/>
      <c r="BDI100" s="52"/>
      <c r="BDJ100" s="52"/>
      <c r="BDK100" s="52"/>
      <c r="BDL100" s="52"/>
      <c r="BDM100" s="52"/>
      <c r="BDN100" s="52"/>
      <c r="BDO100" s="52"/>
      <c r="BDP100" s="52"/>
      <c r="BDQ100" s="52"/>
      <c r="BDR100" s="52"/>
      <c r="BDS100" s="52"/>
      <c r="BDT100" s="52"/>
      <c r="BDU100" s="52"/>
      <c r="BDV100" s="52"/>
      <c r="BDW100" s="52"/>
      <c r="BDX100" s="52"/>
      <c r="BDY100" s="52"/>
      <c r="BDZ100" s="52"/>
      <c r="BEA100" s="52"/>
      <c r="BEB100" s="52"/>
      <c r="BEC100" s="52"/>
      <c r="BED100" s="52"/>
      <c r="BEE100" s="52"/>
      <c r="BEF100" s="52"/>
      <c r="BEG100" s="52"/>
      <c r="BEH100" s="52"/>
      <c r="BEI100" s="52"/>
      <c r="BEJ100" s="52"/>
      <c r="BEK100" s="52"/>
      <c r="BEL100" s="52"/>
      <c r="BEM100" s="52"/>
      <c r="BEN100" s="52"/>
      <c r="BEO100" s="52"/>
      <c r="BEP100" s="52"/>
      <c r="BEQ100" s="52"/>
      <c r="BER100" s="52"/>
      <c r="BES100" s="52"/>
      <c r="BET100" s="52"/>
      <c r="BEU100" s="52"/>
      <c r="BEV100" s="52"/>
      <c r="BEW100" s="52"/>
      <c r="BEX100" s="52"/>
      <c r="BEY100" s="52"/>
      <c r="BEZ100" s="52"/>
      <c r="BFA100" s="52"/>
      <c r="BFB100" s="52"/>
      <c r="BFC100" s="52"/>
      <c r="BFD100" s="52"/>
      <c r="BFE100" s="52"/>
      <c r="BFF100" s="52"/>
      <c r="BFG100" s="52"/>
      <c r="BFH100" s="52"/>
      <c r="BFI100" s="52"/>
      <c r="BFJ100" s="52"/>
      <c r="BFK100" s="52"/>
      <c r="BFL100" s="52"/>
      <c r="BFM100" s="52"/>
      <c r="BFN100" s="52"/>
      <c r="BFO100" s="52"/>
      <c r="BFP100" s="52"/>
      <c r="BFQ100" s="52"/>
      <c r="BFR100" s="52"/>
      <c r="BFS100" s="52"/>
      <c r="BFT100" s="52"/>
      <c r="BFU100" s="52"/>
      <c r="BFV100" s="52"/>
      <c r="BFW100" s="52"/>
      <c r="BFX100" s="52"/>
      <c r="BFY100" s="52"/>
      <c r="BFZ100" s="52"/>
      <c r="BGA100" s="52"/>
      <c r="BGB100" s="52"/>
      <c r="BGC100" s="52"/>
      <c r="BGD100" s="52"/>
      <c r="BGE100" s="52"/>
      <c r="BGF100" s="52"/>
      <c r="BGG100" s="52"/>
      <c r="BGH100" s="52"/>
      <c r="BGI100" s="52"/>
      <c r="BGJ100" s="52"/>
      <c r="BGK100" s="52"/>
      <c r="BGL100" s="52"/>
      <c r="BGM100" s="52"/>
      <c r="BGN100" s="52"/>
      <c r="BGO100" s="52"/>
      <c r="BGP100" s="52"/>
      <c r="BGQ100" s="52"/>
      <c r="BGR100" s="52"/>
      <c r="BGS100" s="52"/>
      <c r="BGT100" s="52"/>
      <c r="BGU100" s="52"/>
      <c r="BGV100" s="52"/>
      <c r="BGW100" s="52"/>
      <c r="BGX100" s="52"/>
      <c r="BGY100" s="52"/>
      <c r="BGZ100" s="52"/>
      <c r="BHA100" s="52"/>
      <c r="BHB100" s="52"/>
      <c r="BHC100" s="52"/>
      <c r="BHD100" s="52"/>
      <c r="BHE100" s="52"/>
      <c r="BHF100" s="52"/>
      <c r="BHG100" s="52"/>
      <c r="BHH100" s="52"/>
      <c r="BHI100" s="52"/>
      <c r="BHJ100" s="52"/>
      <c r="BHK100" s="52"/>
      <c r="BHL100" s="52"/>
      <c r="BHM100" s="52"/>
      <c r="BHN100" s="52"/>
      <c r="BHO100" s="52"/>
      <c r="BHP100" s="52"/>
      <c r="BHQ100" s="52"/>
      <c r="BHR100" s="52"/>
      <c r="BHS100" s="52"/>
      <c r="BHT100" s="52"/>
      <c r="BHU100" s="52"/>
      <c r="BHV100" s="52"/>
      <c r="BHW100" s="52"/>
      <c r="BHX100" s="52"/>
      <c r="BHY100" s="52"/>
      <c r="BHZ100" s="52"/>
      <c r="BIA100" s="52"/>
      <c r="BIB100" s="52"/>
      <c r="BIC100" s="52"/>
      <c r="BID100" s="52"/>
      <c r="BIE100" s="52"/>
      <c r="BIF100" s="52"/>
      <c r="BIG100" s="52"/>
      <c r="BIH100" s="52"/>
      <c r="BII100" s="52"/>
      <c r="BIJ100" s="52"/>
      <c r="BIK100" s="52"/>
      <c r="BIL100" s="52"/>
      <c r="BIM100" s="52"/>
      <c r="BIN100" s="52"/>
      <c r="BIO100" s="52"/>
      <c r="BIP100" s="52"/>
      <c r="BIQ100" s="52"/>
      <c r="BIR100" s="52"/>
      <c r="BIS100" s="52"/>
      <c r="BIT100" s="52"/>
      <c r="BIU100" s="52"/>
      <c r="BIV100" s="52"/>
      <c r="BIW100" s="52"/>
      <c r="BIX100" s="52"/>
      <c r="BIY100" s="52"/>
      <c r="BIZ100" s="52"/>
      <c r="BJA100" s="52"/>
      <c r="BJB100" s="52"/>
      <c r="BJC100" s="52"/>
      <c r="BJD100" s="52"/>
      <c r="BJE100" s="52"/>
      <c r="BJF100" s="52"/>
      <c r="BJG100" s="52"/>
      <c r="BJH100" s="52"/>
      <c r="BJI100" s="52"/>
      <c r="BJJ100" s="52"/>
      <c r="BJK100" s="52"/>
      <c r="BJL100" s="52"/>
      <c r="BJM100" s="52"/>
      <c r="BJN100" s="52"/>
      <c r="BJO100" s="52"/>
      <c r="BJP100" s="52"/>
      <c r="BJQ100" s="52"/>
      <c r="BJR100" s="52"/>
      <c r="BJS100" s="52"/>
      <c r="BJT100" s="52"/>
      <c r="BJU100" s="52"/>
      <c r="BJV100" s="52"/>
      <c r="BJW100" s="52"/>
      <c r="BJX100" s="52"/>
      <c r="BJY100" s="52"/>
      <c r="BJZ100" s="52"/>
      <c r="BKA100" s="52"/>
      <c r="BKB100" s="52"/>
      <c r="BKC100" s="52"/>
      <c r="BKD100" s="52"/>
      <c r="BKE100" s="52"/>
      <c r="BKF100" s="52"/>
      <c r="BKG100" s="52"/>
      <c r="BKH100" s="52"/>
      <c r="BKI100" s="52"/>
      <c r="BKJ100" s="52"/>
      <c r="BKK100" s="52"/>
      <c r="BKL100" s="52"/>
      <c r="BKM100" s="52"/>
      <c r="BKN100" s="52"/>
      <c r="BKO100" s="52"/>
      <c r="BKP100" s="52"/>
      <c r="BKQ100" s="52"/>
      <c r="BKR100" s="52"/>
      <c r="BKS100" s="52"/>
      <c r="BKT100" s="52"/>
      <c r="BKU100" s="52"/>
      <c r="BKV100" s="52"/>
      <c r="BKW100" s="52"/>
      <c r="BKX100" s="52"/>
      <c r="BKY100" s="52"/>
      <c r="BKZ100" s="52"/>
      <c r="BLA100" s="52"/>
      <c r="BLB100" s="52"/>
      <c r="BLC100" s="52"/>
      <c r="BLD100" s="52"/>
      <c r="BLE100" s="52"/>
      <c r="BLF100" s="52"/>
      <c r="BLG100" s="52"/>
      <c r="BLH100" s="52"/>
      <c r="BLI100" s="52"/>
      <c r="BLJ100" s="52"/>
      <c r="BLK100" s="52"/>
      <c r="BLL100" s="52"/>
      <c r="BLM100" s="52"/>
      <c r="BLN100" s="52"/>
      <c r="BLO100" s="52"/>
      <c r="BLP100" s="52"/>
      <c r="BLQ100" s="52"/>
      <c r="BLR100" s="52"/>
      <c r="BLS100" s="52"/>
      <c r="BLT100" s="52"/>
      <c r="BLU100" s="52"/>
      <c r="BLV100" s="52"/>
      <c r="BLW100" s="52"/>
      <c r="BLX100" s="52"/>
      <c r="BLY100" s="52"/>
      <c r="BLZ100" s="52"/>
      <c r="BMA100" s="52"/>
      <c r="BMB100" s="52"/>
      <c r="BMC100" s="52"/>
      <c r="BMD100" s="52"/>
      <c r="BME100" s="52"/>
      <c r="BMF100" s="52"/>
      <c r="BMG100" s="52"/>
      <c r="BMH100" s="52"/>
      <c r="BMI100" s="52"/>
      <c r="BMJ100" s="52"/>
      <c r="BMK100" s="52"/>
      <c r="BML100" s="52"/>
      <c r="BMM100" s="52"/>
      <c r="BMN100" s="52"/>
      <c r="BMO100" s="52"/>
      <c r="BMP100" s="52"/>
      <c r="BMQ100" s="52"/>
      <c r="BMR100" s="52"/>
      <c r="BMS100" s="52"/>
      <c r="BMT100" s="52"/>
      <c r="BMU100" s="52"/>
      <c r="BMV100" s="52"/>
      <c r="BMW100" s="52"/>
      <c r="BMX100" s="52"/>
      <c r="BMY100" s="52"/>
      <c r="BMZ100" s="52"/>
      <c r="BNA100" s="52"/>
      <c r="BNB100" s="52"/>
      <c r="BNC100" s="52"/>
      <c r="BND100" s="52"/>
      <c r="BNE100" s="52"/>
      <c r="BNF100" s="52"/>
      <c r="BNG100" s="52"/>
      <c r="BNH100" s="52"/>
      <c r="BNI100" s="52"/>
      <c r="BNJ100" s="52"/>
      <c r="BNK100" s="52"/>
      <c r="BNL100" s="52"/>
      <c r="BNM100" s="52"/>
      <c r="BNN100" s="52"/>
      <c r="BNO100" s="52"/>
      <c r="BNP100" s="52"/>
      <c r="BNQ100" s="52"/>
      <c r="BNR100" s="52"/>
      <c r="BNS100" s="52"/>
      <c r="BNT100" s="52"/>
      <c r="BNU100" s="52"/>
      <c r="BNV100" s="52"/>
      <c r="BNW100" s="52"/>
      <c r="BNX100" s="52"/>
      <c r="BNY100" s="52"/>
      <c r="BNZ100" s="52"/>
      <c r="BOA100" s="52"/>
      <c r="BOB100" s="52"/>
      <c r="BOC100" s="52"/>
      <c r="BOD100" s="52"/>
      <c r="BOE100" s="52"/>
      <c r="BOF100" s="52"/>
      <c r="BOG100" s="52"/>
      <c r="BOH100" s="52"/>
      <c r="BOI100" s="52"/>
      <c r="BOJ100" s="52"/>
      <c r="BOK100" s="52"/>
      <c r="BOL100" s="52"/>
      <c r="BOM100" s="52"/>
      <c r="BON100" s="52"/>
      <c r="BOO100" s="52"/>
      <c r="BOP100" s="52"/>
      <c r="BOQ100" s="52"/>
    </row>
    <row r="101" spans="1:1759" s="25" customFormat="1" ht="38.1" customHeight="1" x14ac:dyDescent="0.2">
      <c r="A101" s="29"/>
      <c r="B101" s="29"/>
      <c r="C101" s="29"/>
      <c r="D101" s="7"/>
      <c r="E101" s="26" t="s">
        <v>132</v>
      </c>
      <c r="F101" s="6">
        <v>2019</v>
      </c>
      <c r="G101" s="17">
        <v>1488288</v>
      </c>
      <c r="H101" s="12">
        <f>1000000+336000+100000</f>
        <v>1436000</v>
      </c>
      <c r="I101" s="12"/>
      <c r="J101" s="12">
        <f t="shared" ref="J101:J112" si="24">H101+I101</f>
        <v>1436000</v>
      </c>
      <c r="K101" s="18">
        <v>96</v>
      </c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52"/>
      <c r="JB101" s="52"/>
      <c r="JC101" s="52"/>
      <c r="JD101" s="52"/>
      <c r="JE101" s="52"/>
      <c r="JF101" s="52"/>
      <c r="JG101" s="52"/>
      <c r="JH101" s="52"/>
      <c r="JI101" s="52"/>
      <c r="JJ101" s="52"/>
      <c r="JK101" s="52"/>
      <c r="JL101" s="52"/>
      <c r="JM101" s="52"/>
      <c r="JN101" s="52"/>
      <c r="JO101" s="52"/>
      <c r="JP101" s="52"/>
      <c r="JQ101" s="52"/>
      <c r="JR101" s="52"/>
      <c r="JS101" s="52"/>
      <c r="JT101" s="52"/>
      <c r="JU101" s="52"/>
      <c r="JV101" s="52"/>
      <c r="JW101" s="52"/>
      <c r="JX101" s="52"/>
      <c r="JY101" s="52"/>
      <c r="JZ101" s="52"/>
      <c r="KA101" s="52"/>
      <c r="KB101" s="52"/>
      <c r="KC101" s="52"/>
      <c r="KD101" s="52"/>
      <c r="KE101" s="52"/>
      <c r="KF101" s="52"/>
      <c r="KG101" s="52"/>
      <c r="KH101" s="52"/>
      <c r="KI101" s="52"/>
      <c r="KJ101" s="52"/>
      <c r="KK101" s="52"/>
      <c r="KL101" s="52"/>
      <c r="KM101" s="52"/>
      <c r="KN101" s="52"/>
      <c r="KO101" s="52"/>
      <c r="KP101" s="52"/>
      <c r="KQ101" s="52"/>
      <c r="KR101" s="52"/>
      <c r="KS101" s="52"/>
      <c r="KT101" s="52"/>
      <c r="KU101" s="52"/>
      <c r="KV101" s="52"/>
      <c r="KW101" s="52"/>
      <c r="KX101" s="52"/>
      <c r="KY101" s="52"/>
      <c r="KZ101" s="52"/>
      <c r="LA101" s="52"/>
      <c r="LB101" s="52"/>
      <c r="LC101" s="52"/>
      <c r="LD101" s="52"/>
      <c r="LE101" s="52"/>
      <c r="LF101" s="52"/>
      <c r="LG101" s="52"/>
      <c r="LH101" s="52"/>
      <c r="LI101" s="52"/>
      <c r="LJ101" s="52"/>
      <c r="LK101" s="52"/>
      <c r="LL101" s="52"/>
      <c r="LM101" s="52"/>
      <c r="LN101" s="52"/>
      <c r="LO101" s="52"/>
      <c r="LP101" s="52"/>
      <c r="LQ101" s="52"/>
      <c r="LR101" s="52"/>
      <c r="LS101" s="52"/>
      <c r="LT101" s="52"/>
      <c r="LU101" s="52"/>
      <c r="LV101" s="52"/>
      <c r="LW101" s="52"/>
      <c r="LX101" s="52"/>
      <c r="LY101" s="52"/>
      <c r="LZ101" s="52"/>
      <c r="MA101" s="52"/>
      <c r="MB101" s="52"/>
      <c r="MC101" s="52"/>
      <c r="MD101" s="52"/>
      <c r="ME101" s="52"/>
      <c r="MF101" s="52"/>
      <c r="MG101" s="52"/>
      <c r="MH101" s="52"/>
      <c r="MI101" s="52"/>
      <c r="MJ101" s="52"/>
      <c r="MK101" s="52"/>
      <c r="ML101" s="52"/>
      <c r="MM101" s="52"/>
      <c r="MN101" s="52"/>
      <c r="MO101" s="52"/>
      <c r="MP101" s="52"/>
      <c r="MQ101" s="52"/>
      <c r="MR101" s="52"/>
      <c r="MS101" s="52"/>
      <c r="MT101" s="52"/>
      <c r="MU101" s="52"/>
      <c r="MV101" s="52"/>
      <c r="MW101" s="52"/>
      <c r="MX101" s="52"/>
      <c r="MY101" s="52"/>
      <c r="MZ101" s="52"/>
      <c r="NA101" s="52"/>
      <c r="NB101" s="52"/>
      <c r="NC101" s="52"/>
      <c r="ND101" s="52"/>
      <c r="NE101" s="52"/>
      <c r="NF101" s="52"/>
      <c r="NG101" s="52"/>
      <c r="NH101" s="52"/>
      <c r="NI101" s="52"/>
      <c r="NJ101" s="52"/>
      <c r="NK101" s="52"/>
      <c r="NL101" s="52"/>
      <c r="NM101" s="52"/>
      <c r="NN101" s="52"/>
      <c r="NO101" s="52"/>
      <c r="NP101" s="52"/>
      <c r="NQ101" s="52"/>
      <c r="NR101" s="52"/>
      <c r="NS101" s="52"/>
      <c r="NT101" s="52"/>
      <c r="NU101" s="52"/>
      <c r="NV101" s="52"/>
      <c r="NW101" s="52"/>
      <c r="NX101" s="52"/>
      <c r="NY101" s="52"/>
      <c r="NZ101" s="52"/>
      <c r="OA101" s="52"/>
      <c r="OB101" s="52"/>
      <c r="OC101" s="52"/>
      <c r="OD101" s="52"/>
      <c r="OE101" s="52"/>
      <c r="OF101" s="52"/>
      <c r="OG101" s="52"/>
      <c r="OH101" s="52"/>
      <c r="OI101" s="52"/>
      <c r="OJ101" s="52"/>
      <c r="OK101" s="52"/>
      <c r="OL101" s="52"/>
      <c r="OM101" s="52"/>
      <c r="ON101" s="52"/>
      <c r="OO101" s="52"/>
      <c r="OP101" s="52"/>
      <c r="OQ101" s="52"/>
      <c r="OR101" s="52"/>
      <c r="OS101" s="52"/>
      <c r="OT101" s="52"/>
      <c r="OU101" s="52"/>
      <c r="OV101" s="52"/>
      <c r="OW101" s="52"/>
      <c r="OX101" s="52"/>
      <c r="OY101" s="52"/>
      <c r="OZ101" s="52"/>
      <c r="PA101" s="52"/>
      <c r="PB101" s="52"/>
      <c r="PC101" s="52"/>
      <c r="PD101" s="52"/>
      <c r="PE101" s="52"/>
      <c r="PF101" s="52"/>
      <c r="PG101" s="52"/>
      <c r="PH101" s="52"/>
      <c r="PI101" s="52"/>
      <c r="PJ101" s="52"/>
      <c r="PK101" s="52"/>
      <c r="PL101" s="52"/>
      <c r="PM101" s="52"/>
      <c r="PN101" s="52"/>
      <c r="PO101" s="52"/>
      <c r="PP101" s="52"/>
      <c r="PQ101" s="52"/>
      <c r="PR101" s="52"/>
      <c r="PS101" s="52"/>
      <c r="PT101" s="52"/>
      <c r="PU101" s="52"/>
      <c r="PV101" s="52"/>
      <c r="PW101" s="52"/>
      <c r="PX101" s="52"/>
      <c r="PY101" s="52"/>
      <c r="PZ101" s="52"/>
      <c r="QA101" s="52"/>
      <c r="QB101" s="52"/>
      <c r="QC101" s="52"/>
      <c r="QD101" s="52"/>
      <c r="QE101" s="52"/>
      <c r="QF101" s="52"/>
      <c r="QG101" s="52"/>
      <c r="QH101" s="52"/>
      <c r="QI101" s="52"/>
      <c r="QJ101" s="52"/>
      <c r="QK101" s="52"/>
      <c r="QL101" s="52"/>
      <c r="QM101" s="52"/>
      <c r="QN101" s="52"/>
      <c r="QO101" s="52"/>
      <c r="QP101" s="52"/>
      <c r="QQ101" s="52"/>
      <c r="QR101" s="52"/>
      <c r="QS101" s="52"/>
      <c r="QT101" s="52"/>
      <c r="QU101" s="52"/>
      <c r="QV101" s="52"/>
      <c r="QW101" s="52"/>
      <c r="QX101" s="52"/>
      <c r="QY101" s="52"/>
      <c r="QZ101" s="52"/>
      <c r="RA101" s="52"/>
      <c r="RB101" s="52"/>
      <c r="RC101" s="52"/>
      <c r="RD101" s="52"/>
      <c r="RE101" s="52"/>
      <c r="RF101" s="52"/>
      <c r="RG101" s="52"/>
      <c r="RH101" s="52"/>
      <c r="RI101" s="52"/>
      <c r="RJ101" s="52"/>
      <c r="RK101" s="52"/>
      <c r="RL101" s="52"/>
      <c r="RM101" s="52"/>
      <c r="RN101" s="52"/>
      <c r="RO101" s="52"/>
      <c r="RP101" s="52"/>
      <c r="RQ101" s="52"/>
      <c r="RR101" s="52"/>
      <c r="RS101" s="52"/>
      <c r="RT101" s="52"/>
      <c r="RU101" s="52"/>
      <c r="RV101" s="52"/>
      <c r="RW101" s="52"/>
      <c r="RX101" s="52"/>
      <c r="RY101" s="52"/>
      <c r="RZ101" s="52"/>
      <c r="SA101" s="52"/>
      <c r="SB101" s="52"/>
      <c r="SC101" s="52"/>
      <c r="SD101" s="52"/>
      <c r="SE101" s="52"/>
      <c r="SF101" s="52"/>
      <c r="SG101" s="52"/>
      <c r="SH101" s="52"/>
      <c r="SI101" s="52"/>
      <c r="SJ101" s="52"/>
      <c r="SK101" s="52"/>
      <c r="SL101" s="52"/>
      <c r="SM101" s="52"/>
      <c r="SN101" s="52"/>
      <c r="SO101" s="52"/>
      <c r="SP101" s="52"/>
      <c r="SQ101" s="52"/>
      <c r="SR101" s="52"/>
      <c r="SS101" s="52"/>
      <c r="ST101" s="52"/>
      <c r="SU101" s="52"/>
      <c r="SV101" s="52"/>
      <c r="SW101" s="52"/>
      <c r="SX101" s="52"/>
      <c r="SY101" s="52"/>
      <c r="SZ101" s="52"/>
      <c r="TA101" s="52"/>
      <c r="TB101" s="52"/>
      <c r="TC101" s="52"/>
      <c r="TD101" s="52"/>
      <c r="TE101" s="52"/>
      <c r="TF101" s="52"/>
      <c r="TG101" s="52"/>
      <c r="TH101" s="52"/>
      <c r="TI101" s="52"/>
      <c r="TJ101" s="52"/>
      <c r="TK101" s="52"/>
      <c r="TL101" s="52"/>
      <c r="TM101" s="52"/>
      <c r="TN101" s="52"/>
      <c r="TO101" s="52"/>
      <c r="TP101" s="52"/>
      <c r="TQ101" s="52"/>
      <c r="TR101" s="52"/>
      <c r="TS101" s="52"/>
      <c r="TT101" s="52"/>
      <c r="TU101" s="52"/>
      <c r="TV101" s="52"/>
      <c r="TW101" s="52"/>
      <c r="TX101" s="52"/>
      <c r="TY101" s="52"/>
      <c r="TZ101" s="52"/>
      <c r="UA101" s="52"/>
      <c r="UB101" s="52"/>
      <c r="UC101" s="52"/>
      <c r="UD101" s="52"/>
      <c r="UE101" s="52"/>
      <c r="UF101" s="52"/>
      <c r="UG101" s="52"/>
      <c r="UH101" s="52"/>
      <c r="UI101" s="52"/>
      <c r="UJ101" s="52"/>
      <c r="UK101" s="52"/>
      <c r="UL101" s="52"/>
      <c r="UM101" s="52"/>
      <c r="UN101" s="52"/>
      <c r="UO101" s="52"/>
      <c r="UP101" s="52"/>
      <c r="UQ101" s="52"/>
      <c r="UR101" s="52"/>
      <c r="US101" s="52"/>
      <c r="UT101" s="52"/>
      <c r="UU101" s="52"/>
      <c r="UV101" s="52"/>
      <c r="UW101" s="52"/>
      <c r="UX101" s="52"/>
      <c r="UY101" s="52"/>
      <c r="UZ101" s="52"/>
      <c r="VA101" s="52"/>
      <c r="VB101" s="52"/>
      <c r="VC101" s="52"/>
      <c r="VD101" s="52"/>
      <c r="VE101" s="52"/>
      <c r="VF101" s="52"/>
      <c r="VG101" s="52"/>
      <c r="VH101" s="52"/>
      <c r="VI101" s="52"/>
      <c r="VJ101" s="52"/>
      <c r="VK101" s="52"/>
      <c r="VL101" s="52"/>
      <c r="VM101" s="52"/>
      <c r="VN101" s="52"/>
      <c r="VO101" s="52"/>
      <c r="VP101" s="52"/>
      <c r="VQ101" s="52"/>
      <c r="VR101" s="52"/>
      <c r="VS101" s="52"/>
      <c r="VT101" s="52"/>
      <c r="VU101" s="52"/>
      <c r="VV101" s="52"/>
      <c r="VW101" s="52"/>
      <c r="VX101" s="52"/>
      <c r="VY101" s="52"/>
      <c r="VZ101" s="52"/>
      <c r="WA101" s="52"/>
      <c r="WB101" s="52"/>
      <c r="WC101" s="52"/>
      <c r="WD101" s="52"/>
      <c r="WE101" s="52"/>
      <c r="WF101" s="52"/>
      <c r="WG101" s="52"/>
      <c r="WH101" s="52"/>
      <c r="WI101" s="52"/>
      <c r="WJ101" s="52"/>
      <c r="WK101" s="52"/>
      <c r="WL101" s="52"/>
      <c r="WM101" s="52"/>
      <c r="WN101" s="52"/>
      <c r="WO101" s="52"/>
      <c r="WP101" s="52"/>
      <c r="WQ101" s="52"/>
      <c r="WR101" s="52"/>
      <c r="WS101" s="52"/>
      <c r="WT101" s="52"/>
      <c r="WU101" s="52"/>
      <c r="WV101" s="52"/>
      <c r="WW101" s="52"/>
      <c r="WX101" s="52"/>
      <c r="WY101" s="52"/>
      <c r="WZ101" s="52"/>
      <c r="XA101" s="52"/>
      <c r="XB101" s="52"/>
      <c r="XC101" s="52"/>
      <c r="XD101" s="52"/>
      <c r="XE101" s="52"/>
      <c r="XF101" s="52"/>
      <c r="XG101" s="52"/>
      <c r="XH101" s="52"/>
      <c r="XI101" s="52"/>
      <c r="XJ101" s="52"/>
      <c r="XK101" s="52"/>
      <c r="XL101" s="52"/>
      <c r="XM101" s="52"/>
      <c r="XN101" s="52"/>
      <c r="XO101" s="52"/>
      <c r="XP101" s="52"/>
      <c r="XQ101" s="52"/>
      <c r="XR101" s="52"/>
      <c r="XS101" s="52"/>
      <c r="XT101" s="52"/>
      <c r="XU101" s="52"/>
      <c r="XV101" s="52"/>
      <c r="XW101" s="52"/>
      <c r="XX101" s="52"/>
      <c r="XY101" s="52"/>
      <c r="XZ101" s="52"/>
      <c r="YA101" s="52"/>
      <c r="YB101" s="52"/>
      <c r="YC101" s="52"/>
      <c r="YD101" s="52"/>
      <c r="YE101" s="52"/>
      <c r="YF101" s="52"/>
      <c r="YG101" s="52"/>
      <c r="YH101" s="52"/>
      <c r="YI101" s="52"/>
      <c r="YJ101" s="52"/>
      <c r="YK101" s="52"/>
      <c r="YL101" s="52"/>
      <c r="YM101" s="52"/>
      <c r="YN101" s="52"/>
      <c r="YO101" s="52"/>
      <c r="YP101" s="52"/>
      <c r="YQ101" s="52"/>
      <c r="YR101" s="52"/>
      <c r="YS101" s="52"/>
      <c r="YT101" s="52"/>
      <c r="YU101" s="52"/>
      <c r="YV101" s="52"/>
      <c r="YW101" s="52"/>
      <c r="YX101" s="52"/>
      <c r="YY101" s="52"/>
      <c r="YZ101" s="52"/>
      <c r="ZA101" s="52"/>
      <c r="ZB101" s="52"/>
      <c r="ZC101" s="52"/>
      <c r="ZD101" s="52"/>
      <c r="ZE101" s="52"/>
      <c r="ZF101" s="52"/>
      <c r="ZG101" s="52"/>
      <c r="ZH101" s="52"/>
      <c r="ZI101" s="52"/>
      <c r="ZJ101" s="52"/>
      <c r="ZK101" s="52"/>
      <c r="ZL101" s="52"/>
      <c r="ZM101" s="52"/>
      <c r="ZN101" s="52"/>
      <c r="ZO101" s="52"/>
      <c r="ZP101" s="52"/>
      <c r="ZQ101" s="52"/>
      <c r="ZR101" s="52"/>
      <c r="ZS101" s="52"/>
      <c r="ZT101" s="52"/>
      <c r="ZU101" s="52"/>
      <c r="ZV101" s="52"/>
      <c r="ZW101" s="52"/>
      <c r="ZX101" s="52"/>
      <c r="ZY101" s="52"/>
      <c r="ZZ101" s="52"/>
      <c r="AAA101" s="52"/>
      <c r="AAB101" s="52"/>
      <c r="AAC101" s="52"/>
      <c r="AAD101" s="52"/>
      <c r="AAE101" s="52"/>
      <c r="AAF101" s="52"/>
      <c r="AAG101" s="52"/>
      <c r="AAH101" s="52"/>
      <c r="AAI101" s="52"/>
      <c r="AAJ101" s="52"/>
      <c r="AAK101" s="52"/>
      <c r="AAL101" s="52"/>
      <c r="AAM101" s="52"/>
      <c r="AAN101" s="52"/>
      <c r="AAO101" s="52"/>
      <c r="AAP101" s="52"/>
      <c r="AAQ101" s="52"/>
      <c r="AAR101" s="52"/>
      <c r="AAS101" s="52"/>
      <c r="AAT101" s="52"/>
      <c r="AAU101" s="52"/>
      <c r="AAV101" s="52"/>
      <c r="AAW101" s="52"/>
      <c r="AAX101" s="52"/>
      <c r="AAY101" s="52"/>
      <c r="AAZ101" s="52"/>
      <c r="ABA101" s="52"/>
      <c r="ABB101" s="52"/>
      <c r="ABC101" s="52"/>
      <c r="ABD101" s="52"/>
      <c r="ABE101" s="52"/>
      <c r="ABF101" s="52"/>
      <c r="ABG101" s="52"/>
      <c r="ABH101" s="52"/>
      <c r="ABI101" s="52"/>
      <c r="ABJ101" s="52"/>
      <c r="ABK101" s="52"/>
      <c r="ABL101" s="52"/>
      <c r="ABM101" s="52"/>
      <c r="ABN101" s="52"/>
      <c r="ABO101" s="52"/>
      <c r="ABP101" s="52"/>
      <c r="ABQ101" s="52"/>
      <c r="ABR101" s="52"/>
      <c r="ABS101" s="52"/>
      <c r="ABT101" s="52"/>
      <c r="ABU101" s="52"/>
      <c r="ABV101" s="52"/>
      <c r="ABW101" s="52"/>
      <c r="ABX101" s="52"/>
      <c r="ABY101" s="52"/>
      <c r="ABZ101" s="52"/>
      <c r="ACA101" s="52"/>
      <c r="ACB101" s="52"/>
      <c r="ACC101" s="52"/>
      <c r="ACD101" s="52"/>
      <c r="ACE101" s="52"/>
      <c r="ACF101" s="52"/>
      <c r="ACG101" s="52"/>
      <c r="ACH101" s="52"/>
      <c r="ACI101" s="52"/>
      <c r="ACJ101" s="52"/>
      <c r="ACK101" s="52"/>
      <c r="ACL101" s="52"/>
      <c r="ACM101" s="52"/>
      <c r="ACN101" s="52"/>
      <c r="ACO101" s="52"/>
      <c r="ACP101" s="52"/>
      <c r="ACQ101" s="52"/>
      <c r="ACR101" s="52"/>
      <c r="ACS101" s="52"/>
      <c r="ACT101" s="52"/>
      <c r="ACU101" s="52"/>
      <c r="ACV101" s="52"/>
      <c r="ACW101" s="52"/>
      <c r="ACX101" s="52"/>
      <c r="ACY101" s="52"/>
      <c r="ACZ101" s="52"/>
      <c r="ADA101" s="52"/>
      <c r="ADB101" s="52"/>
      <c r="ADC101" s="52"/>
      <c r="ADD101" s="52"/>
      <c r="ADE101" s="52"/>
      <c r="ADF101" s="52"/>
      <c r="ADG101" s="52"/>
      <c r="ADH101" s="52"/>
      <c r="ADI101" s="52"/>
      <c r="ADJ101" s="52"/>
      <c r="ADK101" s="52"/>
      <c r="ADL101" s="52"/>
      <c r="ADM101" s="52"/>
      <c r="ADN101" s="52"/>
      <c r="ADO101" s="52"/>
      <c r="ADP101" s="52"/>
      <c r="ADQ101" s="52"/>
      <c r="ADR101" s="52"/>
      <c r="ADS101" s="52"/>
      <c r="ADT101" s="52"/>
      <c r="ADU101" s="52"/>
      <c r="ADV101" s="52"/>
      <c r="ADW101" s="52"/>
      <c r="ADX101" s="52"/>
      <c r="ADY101" s="52"/>
      <c r="ADZ101" s="52"/>
      <c r="AEA101" s="52"/>
      <c r="AEB101" s="52"/>
      <c r="AEC101" s="52"/>
      <c r="AED101" s="52"/>
      <c r="AEE101" s="52"/>
      <c r="AEF101" s="52"/>
      <c r="AEG101" s="52"/>
      <c r="AEH101" s="52"/>
      <c r="AEI101" s="52"/>
      <c r="AEJ101" s="52"/>
      <c r="AEK101" s="52"/>
      <c r="AEL101" s="52"/>
      <c r="AEM101" s="52"/>
      <c r="AEN101" s="52"/>
      <c r="AEO101" s="52"/>
      <c r="AEP101" s="52"/>
      <c r="AEQ101" s="52"/>
      <c r="AER101" s="52"/>
      <c r="AES101" s="52"/>
      <c r="AET101" s="52"/>
      <c r="AEU101" s="52"/>
      <c r="AEV101" s="52"/>
      <c r="AEW101" s="52"/>
      <c r="AEX101" s="52"/>
      <c r="AEY101" s="52"/>
      <c r="AEZ101" s="52"/>
      <c r="AFA101" s="52"/>
      <c r="AFB101" s="52"/>
      <c r="AFC101" s="52"/>
      <c r="AFD101" s="52"/>
      <c r="AFE101" s="52"/>
      <c r="AFF101" s="52"/>
      <c r="AFG101" s="52"/>
      <c r="AFH101" s="52"/>
      <c r="AFI101" s="52"/>
      <c r="AFJ101" s="52"/>
      <c r="AFK101" s="52"/>
      <c r="AFL101" s="52"/>
      <c r="AFM101" s="52"/>
      <c r="AFN101" s="52"/>
      <c r="AFO101" s="52"/>
      <c r="AFP101" s="52"/>
      <c r="AFQ101" s="52"/>
      <c r="AFR101" s="52"/>
      <c r="AFS101" s="52"/>
      <c r="AFT101" s="52"/>
      <c r="AFU101" s="52"/>
      <c r="AFV101" s="52"/>
      <c r="AFW101" s="52"/>
      <c r="AFX101" s="52"/>
      <c r="AFY101" s="52"/>
      <c r="AFZ101" s="52"/>
      <c r="AGA101" s="52"/>
      <c r="AGB101" s="52"/>
      <c r="AGC101" s="52"/>
      <c r="AGD101" s="52"/>
      <c r="AGE101" s="52"/>
      <c r="AGF101" s="52"/>
      <c r="AGG101" s="52"/>
      <c r="AGH101" s="52"/>
      <c r="AGI101" s="52"/>
      <c r="AGJ101" s="52"/>
      <c r="AGK101" s="52"/>
      <c r="AGL101" s="52"/>
      <c r="AGM101" s="52"/>
      <c r="AGN101" s="52"/>
      <c r="AGO101" s="52"/>
      <c r="AGP101" s="52"/>
      <c r="AGQ101" s="52"/>
      <c r="AGR101" s="52"/>
      <c r="AGS101" s="52"/>
      <c r="AGT101" s="52"/>
      <c r="AGU101" s="52"/>
      <c r="AGV101" s="52"/>
      <c r="AGW101" s="52"/>
      <c r="AGX101" s="52"/>
      <c r="AGY101" s="52"/>
      <c r="AGZ101" s="52"/>
      <c r="AHA101" s="52"/>
      <c r="AHB101" s="52"/>
      <c r="AHC101" s="52"/>
      <c r="AHD101" s="52"/>
      <c r="AHE101" s="52"/>
      <c r="AHF101" s="52"/>
      <c r="AHG101" s="52"/>
      <c r="AHH101" s="52"/>
      <c r="AHI101" s="52"/>
      <c r="AHJ101" s="52"/>
      <c r="AHK101" s="52"/>
      <c r="AHL101" s="52"/>
      <c r="AHM101" s="52"/>
      <c r="AHN101" s="52"/>
      <c r="AHO101" s="52"/>
      <c r="AHP101" s="52"/>
      <c r="AHQ101" s="52"/>
      <c r="AHR101" s="52"/>
      <c r="AHS101" s="52"/>
      <c r="AHT101" s="52"/>
      <c r="AHU101" s="52"/>
      <c r="AHV101" s="52"/>
      <c r="AHW101" s="52"/>
      <c r="AHX101" s="52"/>
      <c r="AHY101" s="52"/>
      <c r="AHZ101" s="52"/>
      <c r="AIA101" s="52"/>
      <c r="AIB101" s="52"/>
      <c r="AIC101" s="52"/>
      <c r="AID101" s="52"/>
      <c r="AIE101" s="52"/>
      <c r="AIF101" s="52"/>
      <c r="AIG101" s="52"/>
      <c r="AIH101" s="52"/>
      <c r="AII101" s="52"/>
      <c r="AIJ101" s="52"/>
      <c r="AIK101" s="52"/>
      <c r="AIL101" s="52"/>
      <c r="AIM101" s="52"/>
      <c r="AIN101" s="52"/>
      <c r="AIO101" s="52"/>
      <c r="AIP101" s="52"/>
      <c r="AIQ101" s="52"/>
      <c r="AIR101" s="52"/>
      <c r="AIS101" s="52"/>
      <c r="AIT101" s="52"/>
      <c r="AIU101" s="52"/>
      <c r="AIV101" s="52"/>
      <c r="AIW101" s="52"/>
      <c r="AIX101" s="52"/>
      <c r="AIY101" s="52"/>
      <c r="AIZ101" s="52"/>
      <c r="AJA101" s="52"/>
      <c r="AJB101" s="52"/>
      <c r="AJC101" s="52"/>
      <c r="AJD101" s="52"/>
      <c r="AJE101" s="52"/>
      <c r="AJF101" s="52"/>
      <c r="AJG101" s="52"/>
      <c r="AJH101" s="52"/>
      <c r="AJI101" s="52"/>
      <c r="AJJ101" s="52"/>
      <c r="AJK101" s="52"/>
      <c r="AJL101" s="52"/>
      <c r="AJM101" s="52"/>
      <c r="AJN101" s="52"/>
      <c r="AJO101" s="52"/>
      <c r="AJP101" s="52"/>
      <c r="AJQ101" s="52"/>
      <c r="AJR101" s="52"/>
      <c r="AJS101" s="52"/>
      <c r="AJT101" s="52"/>
      <c r="AJU101" s="52"/>
      <c r="AJV101" s="52"/>
      <c r="AJW101" s="52"/>
      <c r="AJX101" s="52"/>
      <c r="AJY101" s="52"/>
      <c r="AJZ101" s="52"/>
      <c r="AKA101" s="52"/>
      <c r="AKB101" s="52"/>
      <c r="AKC101" s="52"/>
      <c r="AKD101" s="52"/>
      <c r="AKE101" s="52"/>
      <c r="AKF101" s="52"/>
      <c r="AKG101" s="52"/>
      <c r="AKH101" s="52"/>
      <c r="AKI101" s="52"/>
      <c r="AKJ101" s="52"/>
      <c r="AKK101" s="52"/>
      <c r="AKL101" s="52"/>
      <c r="AKM101" s="52"/>
      <c r="AKN101" s="52"/>
      <c r="AKO101" s="52"/>
      <c r="AKP101" s="52"/>
      <c r="AKQ101" s="52"/>
      <c r="AKR101" s="52"/>
      <c r="AKS101" s="52"/>
      <c r="AKT101" s="52"/>
      <c r="AKU101" s="52"/>
      <c r="AKV101" s="52"/>
      <c r="AKW101" s="52"/>
      <c r="AKX101" s="52"/>
      <c r="AKY101" s="52"/>
      <c r="AKZ101" s="52"/>
      <c r="ALA101" s="52"/>
      <c r="ALB101" s="52"/>
      <c r="ALC101" s="52"/>
      <c r="ALD101" s="52"/>
      <c r="ALE101" s="52"/>
      <c r="ALF101" s="52"/>
      <c r="ALG101" s="52"/>
      <c r="ALH101" s="52"/>
      <c r="ALI101" s="52"/>
      <c r="ALJ101" s="52"/>
      <c r="ALK101" s="52"/>
      <c r="ALL101" s="52"/>
      <c r="ALM101" s="52"/>
      <c r="ALN101" s="52"/>
      <c r="ALO101" s="52"/>
      <c r="ALP101" s="52"/>
      <c r="ALQ101" s="52"/>
      <c r="ALR101" s="52"/>
      <c r="ALS101" s="52"/>
      <c r="ALT101" s="52"/>
      <c r="ALU101" s="52"/>
      <c r="ALV101" s="52"/>
      <c r="ALW101" s="52"/>
      <c r="ALX101" s="52"/>
      <c r="ALY101" s="52"/>
      <c r="ALZ101" s="52"/>
      <c r="AMA101" s="52"/>
      <c r="AMB101" s="52"/>
      <c r="AMC101" s="52"/>
      <c r="AMD101" s="52"/>
      <c r="AME101" s="52"/>
      <c r="AMF101" s="52"/>
      <c r="AMG101" s="52"/>
      <c r="AMH101" s="52"/>
      <c r="AMI101" s="52"/>
      <c r="AMJ101" s="52"/>
      <c r="AMK101" s="52"/>
      <c r="AML101" s="52"/>
      <c r="AMM101" s="52"/>
      <c r="AMN101" s="52"/>
      <c r="AMO101" s="52"/>
      <c r="AMP101" s="52"/>
      <c r="AMQ101" s="52"/>
      <c r="AMR101" s="52"/>
      <c r="AMS101" s="52"/>
      <c r="AMT101" s="52"/>
      <c r="AMU101" s="52"/>
      <c r="AMV101" s="52"/>
      <c r="AMW101" s="52"/>
      <c r="AMX101" s="52"/>
      <c r="AMY101" s="52"/>
      <c r="AMZ101" s="52"/>
      <c r="ANA101" s="52"/>
      <c r="ANB101" s="52"/>
      <c r="ANC101" s="52"/>
      <c r="AND101" s="52"/>
      <c r="ANE101" s="52"/>
      <c r="ANF101" s="52"/>
      <c r="ANG101" s="52"/>
      <c r="ANH101" s="52"/>
      <c r="ANI101" s="52"/>
      <c r="ANJ101" s="52"/>
      <c r="ANK101" s="52"/>
      <c r="ANL101" s="52"/>
      <c r="ANM101" s="52"/>
      <c r="ANN101" s="52"/>
      <c r="ANO101" s="52"/>
      <c r="ANP101" s="52"/>
      <c r="ANQ101" s="52"/>
      <c r="ANR101" s="52"/>
      <c r="ANS101" s="52"/>
      <c r="ANT101" s="52"/>
      <c r="ANU101" s="52"/>
      <c r="ANV101" s="52"/>
      <c r="ANW101" s="52"/>
      <c r="ANX101" s="52"/>
      <c r="ANY101" s="52"/>
      <c r="ANZ101" s="52"/>
      <c r="AOA101" s="52"/>
      <c r="AOB101" s="52"/>
      <c r="AOC101" s="52"/>
      <c r="AOD101" s="52"/>
      <c r="AOE101" s="52"/>
      <c r="AOF101" s="52"/>
      <c r="AOG101" s="52"/>
      <c r="AOH101" s="52"/>
      <c r="AOI101" s="52"/>
      <c r="AOJ101" s="52"/>
      <c r="AOK101" s="52"/>
      <c r="AOL101" s="52"/>
      <c r="AOM101" s="52"/>
      <c r="AON101" s="52"/>
      <c r="AOO101" s="52"/>
      <c r="AOP101" s="52"/>
      <c r="AOQ101" s="52"/>
      <c r="AOR101" s="52"/>
      <c r="AOS101" s="52"/>
      <c r="AOT101" s="52"/>
      <c r="AOU101" s="52"/>
      <c r="AOV101" s="52"/>
      <c r="AOW101" s="52"/>
      <c r="AOX101" s="52"/>
      <c r="AOY101" s="52"/>
      <c r="AOZ101" s="52"/>
      <c r="APA101" s="52"/>
      <c r="APB101" s="52"/>
      <c r="APC101" s="52"/>
      <c r="APD101" s="52"/>
      <c r="APE101" s="52"/>
      <c r="APF101" s="52"/>
      <c r="APG101" s="52"/>
      <c r="APH101" s="52"/>
      <c r="API101" s="52"/>
      <c r="APJ101" s="52"/>
      <c r="APK101" s="52"/>
      <c r="APL101" s="52"/>
      <c r="APM101" s="52"/>
      <c r="APN101" s="52"/>
      <c r="APO101" s="52"/>
      <c r="APP101" s="52"/>
      <c r="APQ101" s="52"/>
      <c r="APR101" s="52"/>
      <c r="APS101" s="52"/>
      <c r="APT101" s="52"/>
      <c r="APU101" s="52"/>
      <c r="APV101" s="52"/>
      <c r="APW101" s="52"/>
      <c r="APX101" s="52"/>
      <c r="APY101" s="52"/>
      <c r="APZ101" s="52"/>
      <c r="AQA101" s="52"/>
      <c r="AQB101" s="52"/>
      <c r="AQC101" s="52"/>
      <c r="AQD101" s="52"/>
      <c r="AQE101" s="52"/>
      <c r="AQF101" s="52"/>
      <c r="AQG101" s="52"/>
      <c r="AQH101" s="52"/>
      <c r="AQI101" s="52"/>
      <c r="AQJ101" s="52"/>
      <c r="AQK101" s="52"/>
      <c r="AQL101" s="52"/>
      <c r="AQM101" s="52"/>
      <c r="AQN101" s="52"/>
      <c r="AQO101" s="52"/>
      <c r="AQP101" s="52"/>
      <c r="AQQ101" s="52"/>
      <c r="AQR101" s="52"/>
      <c r="AQS101" s="52"/>
      <c r="AQT101" s="52"/>
      <c r="AQU101" s="52"/>
      <c r="AQV101" s="52"/>
      <c r="AQW101" s="52"/>
      <c r="AQX101" s="52"/>
      <c r="AQY101" s="52"/>
      <c r="AQZ101" s="52"/>
      <c r="ARA101" s="52"/>
      <c r="ARB101" s="52"/>
      <c r="ARC101" s="52"/>
      <c r="ARD101" s="52"/>
      <c r="ARE101" s="52"/>
      <c r="ARF101" s="52"/>
      <c r="ARG101" s="52"/>
      <c r="ARH101" s="52"/>
      <c r="ARI101" s="52"/>
      <c r="ARJ101" s="52"/>
      <c r="ARK101" s="52"/>
      <c r="ARL101" s="52"/>
      <c r="ARM101" s="52"/>
      <c r="ARN101" s="52"/>
      <c r="ARO101" s="52"/>
      <c r="ARP101" s="52"/>
      <c r="ARQ101" s="52"/>
      <c r="ARR101" s="52"/>
      <c r="ARS101" s="52"/>
      <c r="ART101" s="52"/>
      <c r="ARU101" s="52"/>
      <c r="ARV101" s="52"/>
      <c r="ARW101" s="52"/>
      <c r="ARX101" s="52"/>
      <c r="ARY101" s="52"/>
      <c r="ARZ101" s="52"/>
      <c r="ASA101" s="52"/>
      <c r="ASB101" s="52"/>
      <c r="ASC101" s="52"/>
      <c r="ASD101" s="52"/>
      <c r="ASE101" s="52"/>
      <c r="ASF101" s="52"/>
      <c r="ASG101" s="52"/>
      <c r="ASH101" s="52"/>
      <c r="ASI101" s="52"/>
      <c r="ASJ101" s="52"/>
      <c r="ASK101" s="52"/>
      <c r="ASL101" s="52"/>
      <c r="ASM101" s="52"/>
      <c r="ASN101" s="52"/>
      <c r="ASO101" s="52"/>
      <c r="ASP101" s="52"/>
      <c r="ASQ101" s="52"/>
      <c r="ASR101" s="52"/>
      <c r="ASS101" s="52"/>
      <c r="AST101" s="52"/>
      <c r="ASU101" s="52"/>
      <c r="ASV101" s="52"/>
      <c r="ASW101" s="52"/>
      <c r="ASX101" s="52"/>
      <c r="ASY101" s="52"/>
      <c r="ASZ101" s="52"/>
      <c r="ATA101" s="52"/>
      <c r="ATB101" s="52"/>
      <c r="ATC101" s="52"/>
      <c r="ATD101" s="52"/>
      <c r="ATE101" s="52"/>
      <c r="ATF101" s="52"/>
      <c r="ATG101" s="52"/>
      <c r="ATH101" s="52"/>
      <c r="ATI101" s="52"/>
      <c r="ATJ101" s="52"/>
      <c r="ATK101" s="52"/>
      <c r="ATL101" s="52"/>
      <c r="ATM101" s="52"/>
      <c r="ATN101" s="52"/>
      <c r="ATO101" s="52"/>
      <c r="ATP101" s="52"/>
      <c r="ATQ101" s="52"/>
      <c r="ATR101" s="52"/>
      <c r="ATS101" s="52"/>
      <c r="ATT101" s="52"/>
      <c r="ATU101" s="52"/>
      <c r="ATV101" s="52"/>
      <c r="ATW101" s="52"/>
      <c r="ATX101" s="52"/>
      <c r="ATY101" s="52"/>
      <c r="ATZ101" s="52"/>
      <c r="AUA101" s="52"/>
      <c r="AUB101" s="52"/>
      <c r="AUC101" s="52"/>
      <c r="AUD101" s="52"/>
      <c r="AUE101" s="52"/>
      <c r="AUF101" s="52"/>
      <c r="AUG101" s="52"/>
      <c r="AUH101" s="52"/>
      <c r="AUI101" s="52"/>
      <c r="AUJ101" s="52"/>
      <c r="AUK101" s="52"/>
      <c r="AUL101" s="52"/>
      <c r="AUM101" s="52"/>
      <c r="AUN101" s="52"/>
      <c r="AUO101" s="52"/>
      <c r="AUP101" s="52"/>
      <c r="AUQ101" s="52"/>
      <c r="AUR101" s="52"/>
      <c r="AUS101" s="52"/>
      <c r="AUT101" s="52"/>
      <c r="AUU101" s="52"/>
      <c r="AUV101" s="52"/>
      <c r="AUW101" s="52"/>
      <c r="AUX101" s="52"/>
      <c r="AUY101" s="52"/>
      <c r="AUZ101" s="52"/>
      <c r="AVA101" s="52"/>
      <c r="AVB101" s="52"/>
      <c r="AVC101" s="52"/>
      <c r="AVD101" s="52"/>
      <c r="AVE101" s="52"/>
      <c r="AVF101" s="52"/>
      <c r="AVG101" s="52"/>
      <c r="AVH101" s="52"/>
      <c r="AVI101" s="52"/>
      <c r="AVJ101" s="52"/>
      <c r="AVK101" s="52"/>
      <c r="AVL101" s="52"/>
      <c r="AVM101" s="52"/>
      <c r="AVN101" s="52"/>
      <c r="AVO101" s="52"/>
      <c r="AVP101" s="52"/>
      <c r="AVQ101" s="52"/>
      <c r="AVR101" s="52"/>
      <c r="AVS101" s="52"/>
      <c r="AVT101" s="52"/>
      <c r="AVU101" s="52"/>
      <c r="AVV101" s="52"/>
      <c r="AVW101" s="52"/>
      <c r="AVX101" s="52"/>
      <c r="AVY101" s="52"/>
      <c r="AVZ101" s="52"/>
      <c r="AWA101" s="52"/>
      <c r="AWB101" s="52"/>
      <c r="AWC101" s="52"/>
      <c r="AWD101" s="52"/>
      <c r="AWE101" s="52"/>
      <c r="AWF101" s="52"/>
      <c r="AWG101" s="52"/>
      <c r="AWH101" s="52"/>
      <c r="AWI101" s="52"/>
      <c r="AWJ101" s="52"/>
      <c r="AWK101" s="52"/>
      <c r="AWL101" s="52"/>
      <c r="AWM101" s="52"/>
      <c r="AWN101" s="52"/>
      <c r="AWO101" s="52"/>
      <c r="AWP101" s="52"/>
      <c r="AWQ101" s="52"/>
      <c r="AWR101" s="52"/>
      <c r="AWS101" s="52"/>
      <c r="AWT101" s="52"/>
      <c r="AWU101" s="52"/>
      <c r="AWV101" s="52"/>
      <c r="AWW101" s="52"/>
      <c r="AWX101" s="52"/>
      <c r="AWY101" s="52"/>
      <c r="AWZ101" s="52"/>
      <c r="AXA101" s="52"/>
      <c r="AXB101" s="52"/>
      <c r="AXC101" s="52"/>
      <c r="AXD101" s="52"/>
      <c r="AXE101" s="52"/>
      <c r="AXF101" s="52"/>
      <c r="AXG101" s="52"/>
      <c r="AXH101" s="52"/>
      <c r="AXI101" s="52"/>
      <c r="AXJ101" s="52"/>
      <c r="AXK101" s="52"/>
      <c r="AXL101" s="52"/>
      <c r="AXM101" s="52"/>
      <c r="AXN101" s="52"/>
      <c r="AXO101" s="52"/>
      <c r="AXP101" s="52"/>
      <c r="AXQ101" s="52"/>
      <c r="AXR101" s="52"/>
      <c r="AXS101" s="52"/>
      <c r="AXT101" s="52"/>
      <c r="AXU101" s="52"/>
      <c r="AXV101" s="52"/>
      <c r="AXW101" s="52"/>
      <c r="AXX101" s="52"/>
      <c r="AXY101" s="52"/>
      <c r="AXZ101" s="52"/>
      <c r="AYA101" s="52"/>
      <c r="AYB101" s="52"/>
      <c r="AYC101" s="52"/>
      <c r="AYD101" s="52"/>
      <c r="AYE101" s="52"/>
      <c r="AYF101" s="52"/>
      <c r="AYG101" s="52"/>
      <c r="AYH101" s="52"/>
      <c r="AYI101" s="52"/>
      <c r="AYJ101" s="52"/>
      <c r="AYK101" s="52"/>
      <c r="AYL101" s="52"/>
      <c r="AYM101" s="52"/>
      <c r="AYN101" s="52"/>
      <c r="AYO101" s="52"/>
      <c r="AYP101" s="52"/>
      <c r="AYQ101" s="52"/>
      <c r="AYR101" s="52"/>
      <c r="AYS101" s="52"/>
      <c r="AYT101" s="52"/>
      <c r="AYU101" s="52"/>
      <c r="AYV101" s="52"/>
      <c r="AYW101" s="52"/>
      <c r="AYX101" s="52"/>
      <c r="AYY101" s="52"/>
      <c r="AYZ101" s="52"/>
      <c r="AZA101" s="52"/>
      <c r="AZB101" s="52"/>
      <c r="AZC101" s="52"/>
      <c r="AZD101" s="52"/>
      <c r="AZE101" s="52"/>
      <c r="AZF101" s="52"/>
      <c r="AZG101" s="52"/>
      <c r="AZH101" s="52"/>
      <c r="AZI101" s="52"/>
      <c r="AZJ101" s="52"/>
      <c r="AZK101" s="52"/>
      <c r="AZL101" s="52"/>
      <c r="AZM101" s="52"/>
      <c r="AZN101" s="52"/>
      <c r="AZO101" s="52"/>
      <c r="AZP101" s="52"/>
      <c r="AZQ101" s="52"/>
      <c r="AZR101" s="52"/>
      <c r="AZS101" s="52"/>
      <c r="AZT101" s="52"/>
      <c r="AZU101" s="52"/>
      <c r="AZV101" s="52"/>
      <c r="AZW101" s="52"/>
      <c r="AZX101" s="52"/>
      <c r="AZY101" s="52"/>
      <c r="AZZ101" s="52"/>
      <c r="BAA101" s="52"/>
      <c r="BAB101" s="52"/>
      <c r="BAC101" s="52"/>
      <c r="BAD101" s="52"/>
      <c r="BAE101" s="52"/>
      <c r="BAF101" s="52"/>
      <c r="BAG101" s="52"/>
      <c r="BAH101" s="52"/>
      <c r="BAI101" s="52"/>
      <c r="BAJ101" s="52"/>
      <c r="BAK101" s="52"/>
      <c r="BAL101" s="52"/>
      <c r="BAM101" s="52"/>
      <c r="BAN101" s="52"/>
      <c r="BAO101" s="52"/>
      <c r="BAP101" s="52"/>
      <c r="BAQ101" s="52"/>
      <c r="BAR101" s="52"/>
      <c r="BAS101" s="52"/>
      <c r="BAT101" s="52"/>
      <c r="BAU101" s="52"/>
      <c r="BAV101" s="52"/>
      <c r="BAW101" s="52"/>
      <c r="BAX101" s="52"/>
      <c r="BAY101" s="52"/>
      <c r="BAZ101" s="52"/>
      <c r="BBA101" s="52"/>
      <c r="BBB101" s="52"/>
      <c r="BBC101" s="52"/>
      <c r="BBD101" s="52"/>
      <c r="BBE101" s="52"/>
      <c r="BBF101" s="52"/>
      <c r="BBG101" s="52"/>
      <c r="BBH101" s="52"/>
      <c r="BBI101" s="52"/>
      <c r="BBJ101" s="52"/>
      <c r="BBK101" s="52"/>
      <c r="BBL101" s="52"/>
      <c r="BBM101" s="52"/>
      <c r="BBN101" s="52"/>
      <c r="BBO101" s="52"/>
      <c r="BBP101" s="52"/>
      <c r="BBQ101" s="52"/>
      <c r="BBR101" s="52"/>
      <c r="BBS101" s="52"/>
      <c r="BBT101" s="52"/>
      <c r="BBU101" s="52"/>
      <c r="BBV101" s="52"/>
      <c r="BBW101" s="52"/>
      <c r="BBX101" s="52"/>
      <c r="BBY101" s="52"/>
      <c r="BBZ101" s="52"/>
      <c r="BCA101" s="52"/>
      <c r="BCB101" s="52"/>
      <c r="BCC101" s="52"/>
      <c r="BCD101" s="52"/>
      <c r="BCE101" s="52"/>
      <c r="BCF101" s="52"/>
      <c r="BCG101" s="52"/>
      <c r="BCH101" s="52"/>
      <c r="BCI101" s="52"/>
      <c r="BCJ101" s="52"/>
      <c r="BCK101" s="52"/>
      <c r="BCL101" s="52"/>
      <c r="BCM101" s="52"/>
      <c r="BCN101" s="52"/>
      <c r="BCO101" s="52"/>
      <c r="BCP101" s="52"/>
      <c r="BCQ101" s="52"/>
      <c r="BCR101" s="52"/>
      <c r="BCS101" s="52"/>
      <c r="BCT101" s="52"/>
      <c r="BCU101" s="52"/>
      <c r="BCV101" s="52"/>
      <c r="BCW101" s="52"/>
      <c r="BCX101" s="52"/>
      <c r="BCY101" s="52"/>
      <c r="BCZ101" s="52"/>
      <c r="BDA101" s="52"/>
      <c r="BDB101" s="52"/>
      <c r="BDC101" s="52"/>
      <c r="BDD101" s="52"/>
      <c r="BDE101" s="52"/>
      <c r="BDF101" s="52"/>
      <c r="BDG101" s="52"/>
      <c r="BDH101" s="52"/>
      <c r="BDI101" s="52"/>
      <c r="BDJ101" s="52"/>
      <c r="BDK101" s="52"/>
      <c r="BDL101" s="52"/>
      <c r="BDM101" s="52"/>
      <c r="BDN101" s="52"/>
      <c r="BDO101" s="52"/>
      <c r="BDP101" s="52"/>
      <c r="BDQ101" s="52"/>
      <c r="BDR101" s="52"/>
      <c r="BDS101" s="52"/>
      <c r="BDT101" s="52"/>
      <c r="BDU101" s="52"/>
      <c r="BDV101" s="52"/>
      <c r="BDW101" s="52"/>
      <c r="BDX101" s="52"/>
      <c r="BDY101" s="52"/>
      <c r="BDZ101" s="52"/>
      <c r="BEA101" s="52"/>
      <c r="BEB101" s="52"/>
      <c r="BEC101" s="52"/>
      <c r="BED101" s="52"/>
      <c r="BEE101" s="52"/>
      <c r="BEF101" s="52"/>
      <c r="BEG101" s="52"/>
      <c r="BEH101" s="52"/>
      <c r="BEI101" s="52"/>
      <c r="BEJ101" s="52"/>
      <c r="BEK101" s="52"/>
      <c r="BEL101" s="52"/>
      <c r="BEM101" s="52"/>
      <c r="BEN101" s="52"/>
      <c r="BEO101" s="52"/>
      <c r="BEP101" s="52"/>
      <c r="BEQ101" s="52"/>
      <c r="BER101" s="52"/>
      <c r="BES101" s="52"/>
      <c r="BET101" s="52"/>
      <c r="BEU101" s="52"/>
      <c r="BEV101" s="52"/>
      <c r="BEW101" s="52"/>
      <c r="BEX101" s="52"/>
      <c r="BEY101" s="52"/>
      <c r="BEZ101" s="52"/>
      <c r="BFA101" s="52"/>
      <c r="BFB101" s="52"/>
      <c r="BFC101" s="52"/>
      <c r="BFD101" s="52"/>
      <c r="BFE101" s="52"/>
      <c r="BFF101" s="52"/>
      <c r="BFG101" s="52"/>
      <c r="BFH101" s="52"/>
      <c r="BFI101" s="52"/>
      <c r="BFJ101" s="52"/>
      <c r="BFK101" s="52"/>
      <c r="BFL101" s="52"/>
      <c r="BFM101" s="52"/>
      <c r="BFN101" s="52"/>
      <c r="BFO101" s="52"/>
      <c r="BFP101" s="52"/>
      <c r="BFQ101" s="52"/>
      <c r="BFR101" s="52"/>
      <c r="BFS101" s="52"/>
      <c r="BFT101" s="52"/>
      <c r="BFU101" s="52"/>
      <c r="BFV101" s="52"/>
      <c r="BFW101" s="52"/>
      <c r="BFX101" s="52"/>
      <c r="BFY101" s="52"/>
      <c r="BFZ101" s="52"/>
      <c r="BGA101" s="52"/>
      <c r="BGB101" s="52"/>
      <c r="BGC101" s="52"/>
      <c r="BGD101" s="52"/>
      <c r="BGE101" s="52"/>
      <c r="BGF101" s="52"/>
      <c r="BGG101" s="52"/>
      <c r="BGH101" s="52"/>
      <c r="BGI101" s="52"/>
      <c r="BGJ101" s="52"/>
      <c r="BGK101" s="52"/>
      <c r="BGL101" s="52"/>
      <c r="BGM101" s="52"/>
      <c r="BGN101" s="52"/>
      <c r="BGO101" s="52"/>
      <c r="BGP101" s="52"/>
      <c r="BGQ101" s="52"/>
      <c r="BGR101" s="52"/>
      <c r="BGS101" s="52"/>
      <c r="BGT101" s="52"/>
      <c r="BGU101" s="52"/>
      <c r="BGV101" s="52"/>
      <c r="BGW101" s="52"/>
      <c r="BGX101" s="52"/>
      <c r="BGY101" s="52"/>
      <c r="BGZ101" s="52"/>
      <c r="BHA101" s="52"/>
      <c r="BHB101" s="52"/>
      <c r="BHC101" s="52"/>
      <c r="BHD101" s="52"/>
      <c r="BHE101" s="52"/>
      <c r="BHF101" s="52"/>
      <c r="BHG101" s="52"/>
      <c r="BHH101" s="52"/>
      <c r="BHI101" s="52"/>
      <c r="BHJ101" s="52"/>
      <c r="BHK101" s="52"/>
      <c r="BHL101" s="52"/>
      <c r="BHM101" s="52"/>
      <c r="BHN101" s="52"/>
      <c r="BHO101" s="52"/>
      <c r="BHP101" s="52"/>
      <c r="BHQ101" s="52"/>
      <c r="BHR101" s="52"/>
      <c r="BHS101" s="52"/>
      <c r="BHT101" s="52"/>
      <c r="BHU101" s="52"/>
      <c r="BHV101" s="52"/>
      <c r="BHW101" s="52"/>
      <c r="BHX101" s="52"/>
      <c r="BHY101" s="52"/>
      <c r="BHZ101" s="52"/>
      <c r="BIA101" s="52"/>
      <c r="BIB101" s="52"/>
      <c r="BIC101" s="52"/>
      <c r="BID101" s="52"/>
      <c r="BIE101" s="52"/>
      <c r="BIF101" s="52"/>
      <c r="BIG101" s="52"/>
      <c r="BIH101" s="52"/>
      <c r="BII101" s="52"/>
      <c r="BIJ101" s="52"/>
      <c r="BIK101" s="52"/>
      <c r="BIL101" s="52"/>
      <c r="BIM101" s="52"/>
      <c r="BIN101" s="52"/>
      <c r="BIO101" s="52"/>
      <c r="BIP101" s="52"/>
      <c r="BIQ101" s="52"/>
      <c r="BIR101" s="52"/>
      <c r="BIS101" s="52"/>
      <c r="BIT101" s="52"/>
      <c r="BIU101" s="52"/>
      <c r="BIV101" s="52"/>
      <c r="BIW101" s="52"/>
      <c r="BIX101" s="52"/>
      <c r="BIY101" s="52"/>
      <c r="BIZ101" s="52"/>
      <c r="BJA101" s="52"/>
      <c r="BJB101" s="52"/>
      <c r="BJC101" s="52"/>
      <c r="BJD101" s="52"/>
      <c r="BJE101" s="52"/>
      <c r="BJF101" s="52"/>
      <c r="BJG101" s="52"/>
      <c r="BJH101" s="52"/>
      <c r="BJI101" s="52"/>
      <c r="BJJ101" s="52"/>
      <c r="BJK101" s="52"/>
      <c r="BJL101" s="52"/>
      <c r="BJM101" s="52"/>
      <c r="BJN101" s="52"/>
      <c r="BJO101" s="52"/>
      <c r="BJP101" s="52"/>
      <c r="BJQ101" s="52"/>
      <c r="BJR101" s="52"/>
      <c r="BJS101" s="52"/>
      <c r="BJT101" s="52"/>
      <c r="BJU101" s="52"/>
      <c r="BJV101" s="52"/>
      <c r="BJW101" s="52"/>
      <c r="BJX101" s="52"/>
      <c r="BJY101" s="52"/>
      <c r="BJZ101" s="52"/>
      <c r="BKA101" s="52"/>
      <c r="BKB101" s="52"/>
      <c r="BKC101" s="52"/>
      <c r="BKD101" s="52"/>
      <c r="BKE101" s="52"/>
      <c r="BKF101" s="52"/>
      <c r="BKG101" s="52"/>
      <c r="BKH101" s="52"/>
      <c r="BKI101" s="52"/>
      <c r="BKJ101" s="52"/>
      <c r="BKK101" s="52"/>
      <c r="BKL101" s="52"/>
      <c r="BKM101" s="52"/>
      <c r="BKN101" s="52"/>
      <c r="BKO101" s="52"/>
      <c r="BKP101" s="52"/>
      <c r="BKQ101" s="52"/>
      <c r="BKR101" s="52"/>
      <c r="BKS101" s="52"/>
      <c r="BKT101" s="52"/>
      <c r="BKU101" s="52"/>
      <c r="BKV101" s="52"/>
      <c r="BKW101" s="52"/>
      <c r="BKX101" s="52"/>
      <c r="BKY101" s="52"/>
      <c r="BKZ101" s="52"/>
      <c r="BLA101" s="52"/>
      <c r="BLB101" s="52"/>
      <c r="BLC101" s="52"/>
      <c r="BLD101" s="52"/>
      <c r="BLE101" s="52"/>
      <c r="BLF101" s="52"/>
      <c r="BLG101" s="52"/>
      <c r="BLH101" s="52"/>
      <c r="BLI101" s="52"/>
      <c r="BLJ101" s="52"/>
      <c r="BLK101" s="52"/>
      <c r="BLL101" s="52"/>
      <c r="BLM101" s="52"/>
      <c r="BLN101" s="52"/>
      <c r="BLO101" s="52"/>
      <c r="BLP101" s="52"/>
      <c r="BLQ101" s="52"/>
      <c r="BLR101" s="52"/>
      <c r="BLS101" s="52"/>
      <c r="BLT101" s="52"/>
      <c r="BLU101" s="52"/>
      <c r="BLV101" s="52"/>
      <c r="BLW101" s="52"/>
      <c r="BLX101" s="52"/>
      <c r="BLY101" s="52"/>
      <c r="BLZ101" s="52"/>
      <c r="BMA101" s="52"/>
      <c r="BMB101" s="52"/>
      <c r="BMC101" s="52"/>
      <c r="BMD101" s="52"/>
      <c r="BME101" s="52"/>
      <c r="BMF101" s="52"/>
      <c r="BMG101" s="52"/>
      <c r="BMH101" s="52"/>
      <c r="BMI101" s="52"/>
      <c r="BMJ101" s="52"/>
      <c r="BMK101" s="52"/>
      <c r="BML101" s="52"/>
      <c r="BMM101" s="52"/>
      <c r="BMN101" s="52"/>
      <c r="BMO101" s="52"/>
      <c r="BMP101" s="52"/>
      <c r="BMQ101" s="52"/>
      <c r="BMR101" s="52"/>
      <c r="BMS101" s="52"/>
      <c r="BMT101" s="52"/>
      <c r="BMU101" s="52"/>
      <c r="BMV101" s="52"/>
      <c r="BMW101" s="52"/>
      <c r="BMX101" s="52"/>
      <c r="BMY101" s="52"/>
      <c r="BMZ101" s="52"/>
      <c r="BNA101" s="52"/>
      <c r="BNB101" s="52"/>
      <c r="BNC101" s="52"/>
      <c r="BND101" s="52"/>
      <c r="BNE101" s="52"/>
      <c r="BNF101" s="52"/>
      <c r="BNG101" s="52"/>
      <c r="BNH101" s="52"/>
      <c r="BNI101" s="52"/>
      <c r="BNJ101" s="52"/>
      <c r="BNK101" s="52"/>
      <c r="BNL101" s="52"/>
      <c r="BNM101" s="52"/>
      <c r="BNN101" s="52"/>
      <c r="BNO101" s="52"/>
      <c r="BNP101" s="52"/>
      <c r="BNQ101" s="52"/>
      <c r="BNR101" s="52"/>
      <c r="BNS101" s="52"/>
      <c r="BNT101" s="52"/>
      <c r="BNU101" s="52"/>
      <c r="BNV101" s="52"/>
      <c r="BNW101" s="52"/>
      <c r="BNX101" s="52"/>
      <c r="BNY101" s="52"/>
      <c r="BNZ101" s="52"/>
      <c r="BOA101" s="52"/>
      <c r="BOB101" s="52"/>
      <c r="BOC101" s="52"/>
      <c r="BOD101" s="52"/>
      <c r="BOE101" s="52"/>
      <c r="BOF101" s="52"/>
      <c r="BOG101" s="52"/>
      <c r="BOH101" s="52"/>
      <c r="BOI101" s="52"/>
      <c r="BOJ101" s="52"/>
      <c r="BOK101" s="52"/>
      <c r="BOL101" s="52"/>
      <c r="BOM101" s="52"/>
      <c r="BON101" s="52"/>
      <c r="BOO101" s="52"/>
      <c r="BOP101" s="52"/>
      <c r="BOQ101" s="52"/>
    </row>
    <row r="102" spans="1:1759" s="25" customFormat="1" ht="38.1" customHeight="1" x14ac:dyDescent="0.2">
      <c r="A102" s="29"/>
      <c r="B102" s="29"/>
      <c r="C102" s="29"/>
      <c r="D102" s="7"/>
      <c r="E102" s="26" t="s">
        <v>80</v>
      </c>
      <c r="F102" s="6">
        <v>2019</v>
      </c>
      <c r="G102" s="17">
        <v>1478784</v>
      </c>
      <c r="H102" s="12">
        <f>1500000-300000</f>
        <v>1200000</v>
      </c>
      <c r="I102" s="12">
        <v>-57759</v>
      </c>
      <c r="J102" s="12">
        <f t="shared" si="24"/>
        <v>1142241</v>
      </c>
      <c r="K102" s="18">
        <v>100</v>
      </c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  <c r="IW102" s="52"/>
      <c r="IX102" s="52"/>
      <c r="IY102" s="52"/>
      <c r="IZ102" s="52"/>
      <c r="JA102" s="52"/>
      <c r="JB102" s="52"/>
      <c r="JC102" s="52"/>
      <c r="JD102" s="52"/>
      <c r="JE102" s="52"/>
      <c r="JF102" s="52"/>
      <c r="JG102" s="52"/>
      <c r="JH102" s="52"/>
      <c r="JI102" s="52"/>
      <c r="JJ102" s="52"/>
      <c r="JK102" s="52"/>
      <c r="JL102" s="52"/>
      <c r="JM102" s="52"/>
      <c r="JN102" s="52"/>
      <c r="JO102" s="52"/>
      <c r="JP102" s="52"/>
      <c r="JQ102" s="52"/>
      <c r="JR102" s="52"/>
      <c r="JS102" s="52"/>
      <c r="JT102" s="52"/>
      <c r="JU102" s="52"/>
      <c r="JV102" s="52"/>
      <c r="JW102" s="52"/>
      <c r="JX102" s="52"/>
      <c r="JY102" s="52"/>
      <c r="JZ102" s="52"/>
      <c r="KA102" s="52"/>
      <c r="KB102" s="52"/>
      <c r="KC102" s="52"/>
      <c r="KD102" s="52"/>
      <c r="KE102" s="52"/>
      <c r="KF102" s="52"/>
      <c r="KG102" s="52"/>
      <c r="KH102" s="52"/>
      <c r="KI102" s="52"/>
      <c r="KJ102" s="52"/>
      <c r="KK102" s="52"/>
      <c r="KL102" s="52"/>
      <c r="KM102" s="52"/>
      <c r="KN102" s="52"/>
      <c r="KO102" s="52"/>
      <c r="KP102" s="52"/>
      <c r="KQ102" s="52"/>
      <c r="KR102" s="52"/>
      <c r="KS102" s="52"/>
      <c r="KT102" s="52"/>
      <c r="KU102" s="52"/>
      <c r="KV102" s="52"/>
      <c r="KW102" s="52"/>
      <c r="KX102" s="52"/>
      <c r="KY102" s="52"/>
      <c r="KZ102" s="52"/>
      <c r="LA102" s="52"/>
      <c r="LB102" s="52"/>
      <c r="LC102" s="52"/>
      <c r="LD102" s="52"/>
      <c r="LE102" s="52"/>
      <c r="LF102" s="52"/>
      <c r="LG102" s="52"/>
      <c r="LH102" s="52"/>
      <c r="LI102" s="52"/>
      <c r="LJ102" s="52"/>
      <c r="LK102" s="52"/>
      <c r="LL102" s="52"/>
      <c r="LM102" s="52"/>
      <c r="LN102" s="52"/>
      <c r="LO102" s="52"/>
      <c r="LP102" s="52"/>
      <c r="LQ102" s="52"/>
      <c r="LR102" s="52"/>
      <c r="LS102" s="52"/>
      <c r="LT102" s="52"/>
      <c r="LU102" s="52"/>
      <c r="LV102" s="52"/>
      <c r="LW102" s="52"/>
      <c r="LX102" s="52"/>
      <c r="LY102" s="52"/>
      <c r="LZ102" s="52"/>
      <c r="MA102" s="52"/>
      <c r="MB102" s="52"/>
      <c r="MC102" s="52"/>
      <c r="MD102" s="52"/>
      <c r="ME102" s="52"/>
      <c r="MF102" s="52"/>
      <c r="MG102" s="52"/>
      <c r="MH102" s="52"/>
      <c r="MI102" s="52"/>
      <c r="MJ102" s="52"/>
      <c r="MK102" s="52"/>
      <c r="ML102" s="52"/>
      <c r="MM102" s="52"/>
      <c r="MN102" s="52"/>
      <c r="MO102" s="52"/>
      <c r="MP102" s="52"/>
      <c r="MQ102" s="52"/>
      <c r="MR102" s="52"/>
      <c r="MS102" s="52"/>
      <c r="MT102" s="52"/>
      <c r="MU102" s="52"/>
      <c r="MV102" s="52"/>
      <c r="MW102" s="52"/>
      <c r="MX102" s="52"/>
      <c r="MY102" s="52"/>
      <c r="MZ102" s="52"/>
      <c r="NA102" s="52"/>
      <c r="NB102" s="52"/>
      <c r="NC102" s="52"/>
      <c r="ND102" s="52"/>
      <c r="NE102" s="52"/>
      <c r="NF102" s="52"/>
      <c r="NG102" s="52"/>
      <c r="NH102" s="52"/>
      <c r="NI102" s="52"/>
      <c r="NJ102" s="52"/>
      <c r="NK102" s="52"/>
      <c r="NL102" s="52"/>
      <c r="NM102" s="52"/>
      <c r="NN102" s="52"/>
      <c r="NO102" s="52"/>
      <c r="NP102" s="52"/>
      <c r="NQ102" s="52"/>
      <c r="NR102" s="52"/>
      <c r="NS102" s="52"/>
      <c r="NT102" s="52"/>
      <c r="NU102" s="52"/>
      <c r="NV102" s="52"/>
      <c r="NW102" s="52"/>
      <c r="NX102" s="52"/>
      <c r="NY102" s="52"/>
      <c r="NZ102" s="52"/>
      <c r="OA102" s="52"/>
      <c r="OB102" s="52"/>
      <c r="OC102" s="52"/>
      <c r="OD102" s="52"/>
      <c r="OE102" s="52"/>
      <c r="OF102" s="52"/>
      <c r="OG102" s="52"/>
      <c r="OH102" s="52"/>
      <c r="OI102" s="52"/>
      <c r="OJ102" s="52"/>
      <c r="OK102" s="52"/>
      <c r="OL102" s="52"/>
      <c r="OM102" s="52"/>
      <c r="ON102" s="52"/>
      <c r="OO102" s="52"/>
      <c r="OP102" s="52"/>
      <c r="OQ102" s="52"/>
      <c r="OR102" s="52"/>
      <c r="OS102" s="52"/>
      <c r="OT102" s="52"/>
      <c r="OU102" s="52"/>
      <c r="OV102" s="52"/>
      <c r="OW102" s="52"/>
      <c r="OX102" s="52"/>
      <c r="OY102" s="52"/>
      <c r="OZ102" s="52"/>
      <c r="PA102" s="52"/>
      <c r="PB102" s="52"/>
      <c r="PC102" s="52"/>
      <c r="PD102" s="52"/>
      <c r="PE102" s="52"/>
      <c r="PF102" s="52"/>
      <c r="PG102" s="52"/>
      <c r="PH102" s="52"/>
      <c r="PI102" s="52"/>
      <c r="PJ102" s="52"/>
      <c r="PK102" s="52"/>
      <c r="PL102" s="52"/>
      <c r="PM102" s="52"/>
      <c r="PN102" s="52"/>
      <c r="PO102" s="52"/>
      <c r="PP102" s="52"/>
      <c r="PQ102" s="52"/>
      <c r="PR102" s="52"/>
      <c r="PS102" s="52"/>
      <c r="PT102" s="52"/>
      <c r="PU102" s="52"/>
      <c r="PV102" s="52"/>
      <c r="PW102" s="52"/>
      <c r="PX102" s="52"/>
      <c r="PY102" s="52"/>
      <c r="PZ102" s="52"/>
      <c r="QA102" s="52"/>
      <c r="QB102" s="52"/>
      <c r="QC102" s="52"/>
      <c r="QD102" s="52"/>
      <c r="QE102" s="52"/>
      <c r="QF102" s="52"/>
      <c r="QG102" s="52"/>
      <c r="QH102" s="52"/>
      <c r="QI102" s="52"/>
      <c r="QJ102" s="52"/>
      <c r="QK102" s="52"/>
      <c r="QL102" s="52"/>
      <c r="QM102" s="52"/>
      <c r="QN102" s="52"/>
      <c r="QO102" s="52"/>
      <c r="QP102" s="52"/>
      <c r="QQ102" s="52"/>
      <c r="QR102" s="52"/>
      <c r="QS102" s="52"/>
      <c r="QT102" s="52"/>
      <c r="QU102" s="52"/>
      <c r="QV102" s="52"/>
      <c r="QW102" s="52"/>
      <c r="QX102" s="52"/>
      <c r="QY102" s="52"/>
      <c r="QZ102" s="52"/>
      <c r="RA102" s="52"/>
      <c r="RB102" s="52"/>
      <c r="RC102" s="52"/>
      <c r="RD102" s="52"/>
      <c r="RE102" s="52"/>
      <c r="RF102" s="52"/>
      <c r="RG102" s="52"/>
      <c r="RH102" s="52"/>
      <c r="RI102" s="52"/>
      <c r="RJ102" s="52"/>
      <c r="RK102" s="52"/>
      <c r="RL102" s="52"/>
      <c r="RM102" s="52"/>
      <c r="RN102" s="52"/>
      <c r="RO102" s="52"/>
      <c r="RP102" s="52"/>
      <c r="RQ102" s="52"/>
      <c r="RR102" s="52"/>
      <c r="RS102" s="52"/>
      <c r="RT102" s="52"/>
      <c r="RU102" s="52"/>
      <c r="RV102" s="52"/>
      <c r="RW102" s="52"/>
      <c r="RX102" s="52"/>
      <c r="RY102" s="52"/>
      <c r="RZ102" s="52"/>
      <c r="SA102" s="52"/>
      <c r="SB102" s="52"/>
      <c r="SC102" s="52"/>
      <c r="SD102" s="52"/>
      <c r="SE102" s="52"/>
      <c r="SF102" s="52"/>
      <c r="SG102" s="52"/>
      <c r="SH102" s="52"/>
      <c r="SI102" s="52"/>
      <c r="SJ102" s="52"/>
      <c r="SK102" s="52"/>
      <c r="SL102" s="52"/>
      <c r="SM102" s="52"/>
      <c r="SN102" s="52"/>
      <c r="SO102" s="52"/>
      <c r="SP102" s="52"/>
      <c r="SQ102" s="52"/>
      <c r="SR102" s="52"/>
      <c r="SS102" s="52"/>
      <c r="ST102" s="52"/>
      <c r="SU102" s="52"/>
      <c r="SV102" s="52"/>
      <c r="SW102" s="52"/>
      <c r="SX102" s="52"/>
      <c r="SY102" s="52"/>
      <c r="SZ102" s="52"/>
      <c r="TA102" s="52"/>
      <c r="TB102" s="52"/>
      <c r="TC102" s="52"/>
      <c r="TD102" s="52"/>
      <c r="TE102" s="52"/>
      <c r="TF102" s="52"/>
      <c r="TG102" s="52"/>
      <c r="TH102" s="52"/>
      <c r="TI102" s="52"/>
      <c r="TJ102" s="52"/>
      <c r="TK102" s="52"/>
      <c r="TL102" s="52"/>
      <c r="TM102" s="52"/>
      <c r="TN102" s="52"/>
      <c r="TO102" s="52"/>
      <c r="TP102" s="52"/>
      <c r="TQ102" s="52"/>
      <c r="TR102" s="52"/>
      <c r="TS102" s="52"/>
      <c r="TT102" s="52"/>
      <c r="TU102" s="52"/>
      <c r="TV102" s="52"/>
      <c r="TW102" s="52"/>
      <c r="TX102" s="52"/>
      <c r="TY102" s="52"/>
      <c r="TZ102" s="52"/>
      <c r="UA102" s="52"/>
      <c r="UB102" s="52"/>
      <c r="UC102" s="52"/>
      <c r="UD102" s="52"/>
      <c r="UE102" s="52"/>
      <c r="UF102" s="52"/>
      <c r="UG102" s="52"/>
      <c r="UH102" s="52"/>
      <c r="UI102" s="52"/>
      <c r="UJ102" s="52"/>
      <c r="UK102" s="52"/>
      <c r="UL102" s="52"/>
      <c r="UM102" s="52"/>
      <c r="UN102" s="52"/>
      <c r="UO102" s="52"/>
      <c r="UP102" s="52"/>
      <c r="UQ102" s="52"/>
      <c r="UR102" s="52"/>
      <c r="US102" s="52"/>
      <c r="UT102" s="52"/>
      <c r="UU102" s="52"/>
      <c r="UV102" s="52"/>
      <c r="UW102" s="52"/>
      <c r="UX102" s="52"/>
      <c r="UY102" s="52"/>
      <c r="UZ102" s="52"/>
      <c r="VA102" s="52"/>
      <c r="VB102" s="52"/>
      <c r="VC102" s="52"/>
      <c r="VD102" s="52"/>
      <c r="VE102" s="52"/>
      <c r="VF102" s="52"/>
      <c r="VG102" s="52"/>
      <c r="VH102" s="52"/>
      <c r="VI102" s="52"/>
      <c r="VJ102" s="52"/>
      <c r="VK102" s="52"/>
      <c r="VL102" s="52"/>
      <c r="VM102" s="52"/>
      <c r="VN102" s="52"/>
      <c r="VO102" s="52"/>
      <c r="VP102" s="52"/>
      <c r="VQ102" s="52"/>
      <c r="VR102" s="52"/>
      <c r="VS102" s="52"/>
      <c r="VT102" s="52"/>
      <c r="VU102" s="52"/>
      <c r="VV102" s="52"/>
      <c r="VW102" s="52"/>
      <c r="VX102" s="52"/>
      <c r="VY102" s="52"/>
      <c r="VZ102" s="52"/>
      <c r="WA102" s="52"/>
      <c r="WB102" s="52"/>
      <c r="WC102" s="52"/>
      <c r="WD102" s="52"/>
      <c r="WE102" s="52"/>
      <c r="WF102" s="52"/>
      <c r="WG102" s="52"/>
      <c r="WH102" s="52"/>
      <c r="WI102" s="52"/>
      <c r="WJ102" s="52"/>
      <c r="WK102" s="52"/>
      <c r="WL102" s="52"/>
      <c r="WM102" s="52"/>
      <c r="WN102" s="52"/>
      <c r="WO102" s="52"/>
      <c r="WP102" s="52"/>
      <c r="WQ102" s="52"/>
      <c r="WR102" s="52"/>
      <c r="WS102" s="52"/>
      <c r="WT102" s="52"/>
      <c r="WU102" s="52"/>
      <c r="WV102" s="52"/>
      <c r="WW102" s="52"/>
      <c r="WX102" s="52"/>
      <c r="WY102" s="52"/>
      <c r="WZ102" s="52"/>
      <c r="XA102" s="52"/>
      <c r="XB102" s="52"/>
      <c r="XC102" s="52"/>
      <c r="XD102" s="52"/>
      <c r="XE102" s="52"/>
      <c r="XF102" s="52"/>
      <c r="XG102" s="52"/>
      <c r="XH102" s="52"/>
      <c r="XI102" s="52"/>
      <c r="XJ102" s="52"/>
      <c r="XK102" s="52"/>
      <c r="XL102" s="52"/>
      <c r="XM102" s="52"/>
      <c r="XN102" s="52"/>
      <c r="XO102" s="52"/>
      <c r="XP102" s="52"/>
      <c r="XQ102" s="52"/>
      <c r="XR102" s="52"/>
      <c r="XS102" s="52"/>
      <c r="XT102" s="52"/>
      <c r="XU102" s="52"/>
      <c r="XV102" s="52"/>
      <c r="XW102" s="52"/>
      <c r="XX102" s="52"/>
      <c r="XY102" s="52"/>
      <c r="XZ102" s="52"/>
      <c r="YA102" s="52"/>
      <c r="YB102" s="52"/>
      <c r="YC102" s="52"/>
      <c r="YD102" s="52"/>
      <c r="YE102" s="52"/>
      <c r="YF102" s="52"/>
      <c r="YG102" s="52"/>
      <c r="YH102" s="52"/>
      <c r="YI102" s="52"/>
      <c r="YJ102" s="52"/>
      <c r="YK102" s="52"/>
      <c r="YL102" s="52"/>
      <c r="YM102" s="52"/>
      <c r="YN102" s="52"/>
      <c r="YO102" s="52"/>
      <c r="YP102" s="52"/>
      <c r="YQ102" s="52"/>
      <c r="YR102" s="52"/>
      <c r="YS102" s="52"/>
      <c r="YT102" s="52"/>
      <c r="YU102" s="52"/>
      <c r="YV102" s="52"/>
      <c r="YW102" s="52"/>
      <c r="YX102" s="52"/>
      <c r="YY102" s="52"/>
      <c r="YZ102" s="52"/>
      <c r="ZA102" s="52"/>
      <c r="ZB102" s="52"/>
      <c r="ZC102" s="52"/>
      <c r="ZD102" s="52"/>
      <c r="ZE102" s="52"/>
      <c r="ZF102" s="52"/>
      <c r="ZG102" s="52"/>
      <c r="ZH102" s="52"/>
      <c r="ZI102" s="52"/>
      <c r="ZJ102" s="52"/>
      <c r="ZK102" s="52"/>
      <c r="ZL102" s="52"/>
      <c r="ZM102" s="52"/>
      <c r="ZN102" s="52"/>
      <c r="ZO102" s="52"/>
      <c r="ZP102" s="52"/>
      <c r="ZQ102" s="52"/>
      <c r="ZR102" s="52"/>
      <c r="ZS102" s="52"/>
      <c r="ZT102" s="52"/>
      <c r="ZU102" s="52"/>
      <c r="ZV102" s="52"/>
      <c r="ZW102" s="52"/>
      <c r="ZX102" s="52"/>
      <c r="ZY102" s="52"/>
      <c r="ZZ102" s="52"/>
      <c r="AAA102" s="52"/>
      <c r="AAB102" s="52"/>
      <c r="AAC102" s="52"/>
      <c r="AAD102" s="52"/>
      <c r="AAE102" s="52"/>
      <c r="AAF102" s="52"/>
      <c r="AAG102" s="52"/>
      <c r="AAH102" s="52"/>
      <c r="AAI102" s="52"/>
      <c r="AAJ102" s="52"/>
      <c r="AAK102" s="52"/>
      <c r="AAL102" s="52"/>
      <c r="AAM102" s="52"/>
      <c r="AAN102" s="52"/>
      <c r="AAO102" s="52"/>
      <c r="AAP102" s="52"/>
      <c r="AAQ102" s="52"/>
      <c r="AAR102" s="52"/>
      <c r="AAS102" s="52"/>
      <c r="AAT102" s="52"/>
      <c r="AAU102" s="52"/>
      <c r="AAV102" s="52"/>
      <c r="AAW102" s="52"/>
      <c r="AAX102" s="52"/>
      <c r="AAY102" s="52"/>
      <c r="AAZ102" s="52"/>
      <c r="ABA102" s="52"/>
      <c r="ABB102" s="52"/>
      <c r="ABC102" s="52"/>
      <c r="ABD102" s="52"/>
      <c r="ABE102" s="52"/>
      <c r="ABF102" s="52"/>
      <c r="ABG102" s="52"/>
      <c r="ABH102" s="52"/>
      <c r="ABI102" s="52"/>
      <c r="ABJ102" s="52"/>
      <c r="ABK102" s="52"/>
      <c r="ABL102" s="52"/>
      <c r="ABM102" s="52"/>
      <c r="ABN102" s="52"/>
      <c r="ABO102" s="52"/>
      <c r="ABP102" s="52"/>
      <c r="ABQ102" s="52"/>
      <c r="ABR102" s="52"/>
      <c r="ABS102" s="52"/>
      <c r="ABT102" s="52"/>
      <c r="ABU102" s="52"/>
      <c r="ABV102" s="52"/>
      <c r="ABW102" s="52"/>
      <c r="ABX102" s="52"/>
      <c r="ABY102" s="52"/>
      <c r="ABZ102" s="52"/>
      <c r="ACA102" s="52"/>
      <c r="ACB102" s="52"/>
      <c r="ACC102" s="52"/>
      <c r="ACD102" s="52"/>
      <c r="ACE102" s="52"/>
      <c r="ACF102" s="52"/>
      <c r="ACG102" s="52"/>
      <c r="ACH102" s="52"/>
      <c r="ACI102" s="52"/>
      <c r="ACJ102" s="52"/>
      <c r="ACK102" s="52"/>
      <c r="ACL102" s="52"/>
      <c r="ACM102" s="52"/>
      <c r="ACN102" s="52"/>
      <c r="ACO102" s="52"/>
      <c r="ACP102" s="52"/>
      <c r="ACQ102" s="52"/>
      <c r="ACR102" s="52"/>
      <c r="ACS102" s="52"/>
      <c r="ACT102" s="52"/>
      <c r="ACU102" s="52"/>
      <c r="ACV102" s="52"/>
      <c r="ACW102" s="52"/>
      <c r="ACX102" s="52"/>
      <c r="ACY102" s="52"/>
      <c r="ACZ102" s="52"/>
      <c r="ADA102" s="52"/>
      <c r="ADB102" s="52"/>
      <c r="ADC102" s="52"/>
      <c r="ADD102" s="52"/>
      <c r="ADE102" s="52"/>
      <c r="ADF102" s="52"/>
      <c r="ADG102" s="52"/>
      <c r="ADH102" s="52"/>
      <c r="ADI102" s="52"/>
      <c r="ADJ102" s="52"/>
      <c r="ADK102" s="52"/>
      <c r="ADL102" s="52"/>
      <c r="ADM102" s="52"/>
      <c r="ADN102" s="52"/>
      <c r="ADO102" s="52"/>
      <c r="ADP102" s="52"/>
      <c r="ADQ102" s="52"/>
      <c r="ADR102" s="52"/>
      <c r="ADS102" s="52"/>
      <c r="ADT102" s="52"/>
      <c r="ADU102" s="52"/>
      <c r="ADV102" s="52"/>
      <c r="ADW102" s="52"/>
      <c r="ADX102" s="52"/>
      <c r="ADY102" s="52"/>
      <c r="ADZ102" s="52"/>
      <c r="AEA102" s="52"/>
      <c r="AEB102" s="52"/>
      <c r="AEC102" s="52"/>
      <c r="AED102" s="52"/>
      <c r="AEE102" s="52"/>
      <c r="AEF102" s="52"/>
      <c r="AEG102" s="52"/>
      <c r="AEH102" s="52"/>
      <c r="AEI102" s="52"/>
      <c r="AEJ102" s="52"/>
      <c r="AEK102" s="52"/>
      <c r="AEL102" s="52"/>
      <c r="AEM102" s="52"/>
      <c r="AEN102" s="52"/>
      <c r="AEO102" s="52"/>
      <c r="AEP102" s="52"/>
      <c r="AEQ102" s="52"/>
      <c r="AER102" s="52"/>
      <c r="AES102" s="52"/>
      <c r="AET102" s="52"/>
      <c r="AEU102" s="52"/>
      <c r="AEV102" s="52"/>
      <c r="AEW102" s="52"/>
      <c r="AEX102" s="52"/>
      <c r="AEY102" s="52"/>
      <c r="AEZ102" s="52"/>
      <c r="AFA102" s="52"/>
      <c r="AFB102" s="52"/>
      <c r="AFC102" s="52"/>
      <c r="AFD102" s="52"/>
      <c r="AFE102" s="52"/>
      <c r="AFF102" s="52"/>
      <c r="AFG102" s="52"/>
      <c r="AFH102" s="52"/>
      <c r="AFI102" s="52"/>
      <c r="AFJ102" s="52"/>
      <c r="AFK102" s="52"/>
      <c r="AFL102" s="52"/>
      <c r="AFM102" s="52"/>
      <c r="AFN102" s="52"/>
      <c r="AFO102" s="52"/>
      <c r="AFP102" s="52"/>
      <c r="AFQ102" s="52"/>
      <c r="AFR102" s="52"/>
      <c r="AFS102" s="52"/>
      <c r="AFT102" s="52"/>
      <c r="AFU102" s="52"/>
      <c r="AFV102" s="52"/>
      <c r="AFW102" s="52"/>
      <c r="AFX102" s="52"/>
      <c r="AFY102" s="52"/>
      <c r="AFZ102" s="52"/>
      <c r="AGA102" s="52"/>
      <c r="AGB102" s="52"/>
      <c r="AGC102" s="52"/>
      <c r="AGD102" s="52"/>
      <c r="AGE102" s="52"/>
      <c r="AGF102" s="52"/>
      <c r="AGG102" s="52"/>
      <c r="AGH102" s="52"/>
      <c r="AGI102" s="52"/>
      <c r="AGJ102" s="52"/>
      <c r="AGK102" s="52"/>
      <c r="AGL102" s="52"/>
      <c r="AGM102" s="52"/>
      <c r="AGN102" s="52"/>
      <c r="AGO102" s="52"/>
      <c r="AGP102" s="52"/>
      <c r="AGQ102" s="52"/>
      <c r="AGR102" s="52"/>
      <c r="AGS102" s="52"/>
      <c r="AGT102" s="52"/>
      <c r="AGU102" s="52"/>
      <c r="AGV102" s="52"/>
      <c r="AGW102" s="52"/>
      <c r="AGX102" s="52"/>
      <c r="AGY102" s="52"/>
      <c r="AGZ102" s="52"/>
      <c r="AHA102" s="52"/>
      <c r="AHB102" s="52"/>
      <c r="AHC102" s="52"/>
      <c r="AHD102" s="52"/>
      <c r="AHE102" s="52"/>
      <c r="AHF102" s="52"/>
      <c r="AHG102" s="52"/>
      <c r="AHH102" s="52"/>
      <c r="AHI102" s="52"/>
      <c r="AHJ102" s="52"/>
      <c r="AHK102" s="52"/>
      <c r="AHL102" s="52"/>
      <c r="AHM102" s="52"/>
      <c r="AHN102" s="52"/>
      <c r="AHO102" s="52"/>
      <c r="AHP102" s="52"/>
      <c r="AHQ102" s="52"/>
      <c r="AHR102" s="52"/>
      <c r="AHS102" s="52"/>
      <c r="AHT102" s="52"/>
      <c r="AHU102" s="52"/>
      <c r="AHV102" s="52"/>
      <c r="AHW102" s="52"/>
      <c r="AHX102" s="52"/>
      <c r="AHY102" s="52"/>
      <c r="AHZ102" s="52"/>
      <c r="AIA102" s="52"/>
      <c r="AIB102" s="52"/>
      <c r="AIC102" s="52"/>
      <c r="AID102" s="52"/>
      <c r="AIE102" s="52"/>
      <c r="AIF102" s="52"/>
      <c r="AIG102" s="52"/>
      <c r="AIH102" s="52"/>
      <c r="AII102" s="52"/>
      <c r="AIJ102" s="52"/>
      <c r="AIK102" s="52"/>
      <c r="AIL102" s="52"/>
      <c r="AIM102" s="52"/>
      <c r="AIN102" s="52"/>
      <c r="AIO102" s="52"/>
      <c r="AIP102" s="52"/>
      <c r="AIQ102" s="52"/>
      <c r="AIR102" s="52"/>
      <c r="AIS102" s="52"/>
      <c r="AIT102" s="52"/>
      <c r="AIU102" s="52"/>
      <c r="AIV102" s="52"/>
      <c r="AIW102" s="52"/>
      <c r="AIX102" s="52"/>
      <c r="AIY102" s="52"/>
      <c r="AIZ102" s="52"/>
      <c r="AJA102" s="52"/>
      <c r="AJB102" s="52"/>
      <c r="AJC102" s="52"/>
      <c r="AJD102" s="52"/>
      <c r="AJE102" s="52"/>
      <c r="AJF102" s="52"/>
      <c r="AJG102" s="52"/>
      <c r="AJH102" s="52"/>
      <c r="AJI102" s="52"/>
      <c r="AJJ102" s="52"/>
      <c r="AJK102" s="52"/>
      <c r="AJL102" s="52"/>
      <c r="AJM102" s="52"/>
      <c r="AJN102" s="52"/>
      <c r="AJO102" s="52"/>
      <c r="AJP102" s="52"/>
      <c r="AJQ102" s="52"/>
      <c r="AJR102" s="52"/>
      <c r="AJS102" s="52"/>
      <c r="AJT102" s="52"/>
      <c r="AJU102" s="52"/>
      <c r="AJV102" s="52"/>
      <c r="AJW102" s="52"/>
      <c r="AJX102" s="52"/>
      <c r="AJY102" s="52"/>
      <c r="AJZ102" s="52"/>
      <c r="AKA102" s="52"/>
      <c r="AKB102" s="52"/>
      <c r="AKC102" s="52"/>
      <c r="AKD102" s="52"/>
      <c r="AKE102" s="52"/>
      <c r="AKF102" s="52"/>
      <c r="AKG102" s="52"/>
      <c r="AKH102" s="52"/>
      <c r="AKI102" s="52"/>
      <c r="AKJ102" s="52"/>
      <c r="AKK102" s="52"/>
      <c r="AKL102" s="52"/>
      <c r="AKM102" s="52"/>
      <c r="AKN102" s="52"/>
      <c r="AKO102" s="52"/>
      <c r="AKP102" s="52"/>
      <c r="AKQ102" s="52"/>
      <c r="AKR102" s="52"/>
      <c r="AKS102" s="52"/>
      <c r="AKT102" s="52"/>
      <c r="AKU102" s="52"/>
      <c r="AKV102" s="52"/>
      <c r="AKW102" s="52"/>
      <c r="AKX102" s="52"/>
      <c r="AKY102" s="52"/>
      <c r="AKZ102" s="52"/>
      <c r="ALA102" s="52"/>
      <c r="ALB102" s="52"/>
      <c r="ALC102" s="52"/>
      <c r="ALD102" s="52"/>
      <c r="ALE102" s="52"/>
      <c r="ALF102" s="52"/>
      <c r="ALG102" s="52"/>
      <c r="ALH102" s="52"/>
      <c r="ALI102" s="52"/>
      <c r="ALJ102" s="52"/>
      <c r="ALK102" s="52"/>
      <c r="ALL102" s="52"/>
      <c r="ALM102" s="52"/>
      <c r="ALN102" s="52"/>
      <c r="ALO102" s="52"/>
      <c r="ALP102" s="52"/>
      <c r="ALQ102" s="52"/>
      <c r="ALR102" s="52"/>
      <c r="ALS102" s="52"/>
      <c r="ALT102" s="52"/>
      <c r="ALU102" s="52"/>
      <c r="ALV102" s="52"/>
      <c r="ALW102" s="52"/>
      <c r="ALX102" s="52"/>
      <c r="ALY102" s="52"/>
      <c r="ALZ102" s="52"/>
      <c r="AMA102" s="52"/>
      <c r="AMB102" s="52"/>
      <c r="AMC102" s="52"/>
      <c r="AMD102" s="52"/>
      <c r="AME102" s="52"/>
      <c r="AMF102" s="52"/>
      <c r="AMG102" s="52"/>
      <c r="AMH102" s="52"/>
      <c r="AMI102" s="52"/>
      <c r="AMJ102" s="52"/>
      <c r="AMK102" s="52"/>
      <c r="AML102" s="52"/>
      <c r="AMM102" s="52"/>
      <c r="AMN102" s="52"/>
      <c r="AMO102" s="52"/>
      <c r="AMP102" s="52"/>
      <c r="AMQ102" s="52"/>
      <c r="AMR102" s="52"/>
      <c r="AMS102" s="52"/>
      <c r="AMT102" s="52"/>
      <c r="AMU102" s="52"/>
      <c r="AMV102" s="52"/>
      <c r="AMW102" s="52"/>
      <c r="AMX102" s="52"/>
      <c r="AMY102" s="52"/>
      <c r="AMZ102" s="52"/>
      <c r="ANA102" s="52"/>
      <c r="ANB102" s="52"/>
      <c r="ANC102" s="52"/>
      <c r="AND102" s="52"/>
      <c r="ANE102" s="52"/>
      <c r="ANF102" s="52"/>
      <c r="ANG102" s="52"/>
      <c r="ANH102" s="52"/>
      <c r="ANI102" s="52"/>
      <c r="ANJ102" s="52"/>
      <c r="ANK102" s="52"/>
      <c r="ANL102" s="52"/>
      <c r="ANM102" s="52"/>
      <c r="ANN102" s="52"/>
      <c r="ANO102" s="52"/>
      <c r="ANP102" s="52"/>
      <c r="ANQ102" s="52"/>
      <c r="ANR102" s="52"/>
      <c r="ANS102" s="52"/>
      <c r="ANT102" s="52"/>
      <c r="ANU102" s="52"/>
      <c r="ANV102" s="52"/>
      <c r="ANW102" s="52"/>
      <c r="ANX102" s="52"/>
      <c r="ANY102" s="52"/>
      <c r="ANZ102" s="52"/>
      <c r="AOA102" s="52"/>
      <c r="AOB102" s="52"/>
      <c r="AOC102" s="52"/>
      <c r="AOD102" s="52"/>
      <c r="AOE102" s="52"/>
      <c r="AOF102" s="52"/>
      <c r="AOG102" s="52"/>
      <c r="AOH102" s="52"/>
      <c r="AOI102" s="52"/>
      <c r="AOJ102" s="52"/>
      <c r="AOK102" s="52"/>
      <c r="AOL102" s="52"/>
      <c r="AOM102" s="52"/>
      <c r="AON102" s="52"/>
      <c r="AOO102" s="52"/>
      <c r="AOP102" s="52"/>
      <c r="AOQ102" s="52"/>
      <c r="AOR102" s="52"/>
      <c r="AOS102" s="52"/>
      <c r="AOT102" s="52"/>
      <c r="AOU102" s="52"/>
      <c r="AOV102" s="52"/>
      <c r="AOW102" s="52"/>
      <c r="AOX102" s="52"/>
      <c r="AOY102" s="52"/>
      <c r="AOZ102" s="52"/>
      <c r="APA102" s="52"/>
      <c r="APB102" s="52"/>
      <c r="APC102" s="52"/>
      <c r="APD102" s="52"/>
      <c r="APE102" s="52"/>
      <c r="APF102" s="52"/>
      <c r="APG102" s="52"/>
      <c r="APH102" s="52"/>
      <c r="API102" s="52"/>
      <c r="APJ102" s="52"/>
      <c r="APK102" s="52"/>
      <c r="APL102" s="52"/>
      <c r="APM102" s="52"/>
      <c r="APN102" s="52"/>
      <c r="APO102" s="52"/>
      <c r="APP102" s="52"/>
      <c r="APQ102" s="52"/>
      <c r="APR102" s="52"/>
      <c r="APS102" s="52"/>
      <c r="APT102" s="52"/>
      <c r="APU102" s="52"/>
      <c r="APV102" s="52"/>
      <c r="APW102" s="52"/>
      <c r="APX102" s="52"/>
      <c r="APY102" s="52"/>
      <c r="APZ102" s="52"/>
      <c r="AQA102" s="52"/>
      <c r="AQB102" s="52"/>
      <c r="AQC102" s="52"/>
      <c r="AQD102" s="52"/>
      <c r="AQE102" s="52"/>
      <c r="AQF102" s="52"/>
      <c r="AQG102" s="52"/>
      <c r="AQH102" s="52"/>
      <c r="AQI102" s="52"/>
      <c r="AQJ102" s="52"/>
      <c r="AQK102" s="52"/>
      <c r="AQL102" s="52"/>
      <c r="AQM102" s="52"/>
      <c r="AQN102" s="52"/>
      <c r="AQO102" s="52"/>
      <c r="AQP102" s="52"/>
      <c r="AQQ102" s="52"/>
      <c r="AQR102" s="52"/>
      <c r="AQS102" s="52"/>
      <c r="AQT102" s="52"/>
      <c r="AQU102" s="52"/>
      <c r="AQV102" s="52"/>
      <c r="AQW102" s="52"/>
      <c r="AQX102" s="52"/>
      <c r="AQY102" s="52"/>
      <c r="AQZ102" s="52"/>
      <c r="ARA102" s="52"/>
      <c r="ARB102" s="52"/>
      <c r="ARC102" s="52"/>
      <c r="ARD102" s="52"/>
      <c r="ARE102" s="52"/>
      <c r="ARF102" s="52"/>
      <c r="ARG102" s="52"/>
      <c r="ARH102" s="52"/>
      <c r="ARI102" s="52"/>
      <c r="ARJ102" s="52"/>
      <c r="ARK102" s="52"/>
      <c r="ARL102" s="52"/>
      <c r="ARM102" s="52"/>
      <c r="ARN102" s="52"/>
      <c r="ARO102" s="52"/>
      <c r="ARP102" s="52"/>
      <c r="ARQ102" s="52"/>
      <c r="ARR102" s="52"/>
      <c r="ARS102" s="52"/>
      <c r="ART102" s="52"/>
      <c r="ARU102" s="52"/>
      <c r="ARV102" s="52"/>
      <c r="ARW102" s="52"/>
      <c r="ARX102" s="52"/>
      <c r="ARY102" s="52"/>
      <c r="ARZ102" s="52"/>
      <c r="ASA102" s="52"/>
      <c r="ASB102" s="52"/>
      <c r="ASC102" s="52"/>
      <c r="ASD102" s="52"/>
      <c r="ASE102" s="52"/>
      <c r="ASF102" s="52"/>
      <c r="ASG102" s="52"/>
      <c r="ASH102" s="52"/>
      <c r="ASI102" s="52"/>
      <c r="ASJ102" s="52"/>
      <c r="ASK102" s="52"/>
      <c r="ASL102" s="52"/>
      <c r="ASM102" s="52"/>
      <c r="ASN102" s="52"/>
      <c r="ASO102" s="52"/>
      <c r="ASP102" s="52"/>
      <c r="ASQ102" s="52"/>
      <c r="ASR102" s="52"/>
      <c r="ASS102" s="52"/>
      <c r="AST102" s="52"/>
      <c r="ASU102" s="52"/>
      <c r="ASV102" s="52"/>
      <c r="ASW102" s="52"/>
      <c r="ASX102" s="52"/>
      <c r="ASY102" s="52"/>
      <c r="ASZ102" s="52"/>
      <c r="ATA102" s="52"/>
      <c r="ATB102" s="52"/>
      <c r="ATC102" s="52"/>
      <c r="ATD102" s="52"/>
      <c r="ATE102" s="52"/>
      <c r="ATF102" s="52"/>
      <c r="ATG102" s="52"/>
      <c r="ATH102" s="52"/>
      <c r="ATI102" s="52"/>
      <c r="ATJ102" s="52"/>
      <c r="ATK102" s="52"/>
      <c r="ATL102" s="52"/>
      <c r="ATM102" s="52"/>
      <c r="ATN102" s="52"/>
      <c r="ATO102" s="52"/>
      <c r="ATP102" s="52"/>
      <c r="ATQ102" s="52"/>
      <c r="ATR102" s="52"/>
      <c r="ATS102" s="52"/>
      <c r="ATT102" s="52"/>
      <c r="ATU102" s="52"/>
      <c r="ATV102" s="52"/>
      <c r="ATW102" s="52"/>
      <c r="ATX102" s="52"/>
      <c r="ATY102" s="52"/>
      <c r="ATZ102" s="52"/>
      <c r="AUA102" s="52"/>
      <c r="AUB102" s="52"/>
      <c r="AUC102" s="52"/>
      <c r="AUD102" s="52"/>
      <c r="AUE102" s="52"/>
      <c r="AUF102" s="52"/>
      <c r="AUG102" s="52"/>
      <c r="AUH102" s="52"/>
      <c r="AUI102" s="52"/>
      <c r="AUJ102" s="52"/>
      <c r="AUK102" s="52"/>
      <c r="AUL102" s="52"/>
      <c r="AUM102" s="52"/>
      <c r="AUN102" s="52"/>
      <c r="AUO102" s="52"/>
      <c r="AUP102" s="52"/>
      <c r="AUQ102" s="52"/>
      <c r="AUR102" s="52"/>
      <c r="AUS102" s="52"/>
      <c r="AUT102" s="52"/>
      <c r="AUU102" s="52"/>
      <c r="AUV102" s="52"/>
      <c r="AUW102" s="52"/>
      <c r="AUX102" s="52"/>
      <c r="AUY102" s="52"/>
      <c r="AUZ102" s="52"/>
      <c r="AVA102" s="52"/>
      <c r="AVB102" s="52"/>
      <c r="AVC102" s="52"/>
      <c r="AVD102" s="52"/>
      <c r="AVE102" s="52"/>
      <c r="AVF102" s="52"/>
      <c r="AVG102" s="52"/>
      <c r="AVH102" s="52"/>
      <c r="AVI102" s="52"/>
      <c r="AVJ102" s="52"/>
      <c r="AVK102" s="52"/>
      <c r="AVL102" s="52"/>
      <c r="AVM102" s="52"/>
      <c r="AVN102" s="52"/>
      <c r="AVO102" s="52"/>
      <c r="AVP102" s="52"/>
      <c r="AVQ102" s="52"/>
      <c r="AVR102" s="52"/>
      <c r="AVS102" s="52"/>
      <c r="AVT102" s="52"/>
      <c r="AVU102" s="52"/>
      <c r="AVV102" s="52"/>
      <c r="AVW102" s="52"/>
      <c r="AVX102" s="52"/>
      <c r="AVY102" s="52"/>
      <c r="AVZ102" s="52"/>
      <c r="AWA102" s="52"/>
      <c r="AWB102" s="52"/>
      <c r="AWC102" s="52"/>
      <c r="AWD102" s="52"/>
      <c r="AWE102" s="52"/>
      <c r="AWF102" s="52"/>
      <c r="AWG102" s="52"/>
      <c r="AWH102" s="52"/>
      <c r="AWI102" s="52"/>
      <c r="AWJ102" s="52"/>
      <c r="AWK102" s="52"/>
      <c r="AWL102" s="52"/>
      <c r="AWM102" s="52"/>
      <c r="AWN102" s="52"/>
      <c r="AWO102" s="52"/>
      <c r="AWP102" s="52"/>
      <c r="AWQ102" s="52"/>
      <c r="AWR102" s="52"/>
      <c r="AWS102" s="52"/>
      <c r="AWT102" s="52"/>
      <c r="AWU102" s="52"/>
      <c r="AWV102" s="52"/>
      <c r="AWW102" s="52"/>
      <c r="AWX102" s="52"/>
      <c r="AWY102" s="52"/>
      <c r="AWZ102" s="52"/>
      <c r="AXA102" s="52"/>
      <c r="AXB102" s="52"/>
      <c r="AXC102" s="52"/>
      <c r="AXD102" s="52"/>
      <c r="AXE102" s="52"/>
      <c r="AXF102" s="52"/>
      <c r="AXG102" s="52"/>
      <c r="AXH102" s="52"/>
      <c r="AXI102" s="52"/>
      <c r="AXJ102" s="52"/>
      <c r="AXK102" s="52"/>
      <c r="AXL102" s="52"/>
      <c r="AXM102" s="52"/>
      <c r="AXN102" s="52"/>
      <c r="AXO102" s="52"/>
      <c r="AXP102" s="52"/>
      <c r="AXQ102" s="52"/>
      <c r="AXR102" s="52"/>
      <c r="AXS102" s="52"/>
      <c r="AXT102" s="52"/>
      <c r="AXU102" s="52"/>
      <c r="AXV102" s="52"/>
      <c r="AXW102" s="52"/>
      <c r="AXX102" s="52"/>
      <c r="AXY102" s="52"/>
      <c r="AXZ102" s="52"/>
      <c r="AYA102" s="52"/>
      <c r="AYB102" s="52"/>
      <c r="AYC102" s="52"/>
      <c r="AYD102" s="52"/>
      <c r="AYE102" s="52"/>
      <c r="AYF102" s="52"/>
      <c r="AYG102" s="52"/>
      <c r="AYH102" s="52"/>
      <c r="AYI102" s="52"/>
      <c r="AYJ102" s="52"/>
      <c r="AYK102" s="52"/>
      <c r="AYL102" s="52"/>
      <c r="AYM102" s="52"/>
      <c r="AYN102" s="52"/>
      <c r="AYO102" s="52"/>
      <c r="AYP102" s="52"/>
      <c r="AYQ102" s="52"/>
      <c r="AYR102" s="52"/>
      <c r="AYS102" s="52"/>
      <c r="AYT102" s="52"/>
      <c r="AYU102" s="52"/>
      <c r="AYV102" s="52"/>
      <c r="AYW102" s="52"/>
      <c r="AYX102" s="52"/>
      <c r="AYY102" s="52"/>
      <c r="AYZ102" s="52"/>
      <c r="AZA102" s="52"/>
      <c r="AZB102" s="52"/>
      <c r="AZC102" s="52"/>
      <c r="AZD102" s="52"/>
      <c r="AZE102" s="52"/>
      <c r="AZF102" s="52"/>
      <c r="AZG102" s="52"/>
      <c r="AZH102" s="52"/>
      <c r="AZI102" s="52"/>
      <c r="AZJ102" s="52"/>
      <c r="AZK102" s="52"/>
      <c r="AZL102" s="52"/>
      <c r="AZM102" s="52"/>
      <c r="AZN102" s="52"/>
      <c r="AZO102" s="52"/>
      <c r="AZP102" s="52"/>
      <c r="AZQ102" s="52"/>
      <c r="AZR102" s="52"/>
      <c r="AZS102" s="52"/>
      <c r="AZT102" s="52"/>
      <c r="AZU102" s="52"/>
      <c r="AZV102" s="52"/>
      <c r="AZW102" s="52"/>
      <c r="AZX102" s="52"/>
      <c r="AZY102" s="52"/>
      <c r="AZZ102" s="52"/>
      <c r="BAA102" s="52"/>
      <c r="BAB102" s="52"/>
      <c r="BAC102" s="52"/>
      <c r="BAD102" s="52"/>
      <c r="BAE102" s="52"/>
      <c r="BAF102" s="52"/>
      <c r="BAG102" s="52"/>
      <c r="BAH102" s="52"/>
      <c r="BAI102" s="52"/>
      <c r="BAJ102" s="52"/>
      <c r="BAK102" s="52"/>
      <c r="BAL102" s="52"/>
      <c r="BAM102" s="52"/>
      <c r="BAN102" s="52"/>
      <c r="BAO102" s="52"/>
      <c r="BAP102" s="52"/>
      <c r="BAQ102" s="52"/>
      <c r="BAR102" s="52"/>
      <c r="BAS102" s="52"/>
      <c r="BAT102" s="52"/>
      <c r="BAU102" s="52"/>
      <c r="BAV102" s="52"/>
      <c r="BAW102" s="52"/>
      <c r="BAX102" s="52"/>
      <c r="BAY102" s="52"/>
      <c r="BAZ102" s="52"/>
      <c r="BBA102" s="52"/>
      <c r="BBB102" s="52"/>
      <c r="BBC102" s="52"/>
      <c r="BBD102" s="52"/>
      <c r="BBE102" s="52"/>
      <c r="BBF102" s="52"/>
      <c r="BBG102" s="52"/>
      <c r="BBH102" s="52"/>
      <c r="BBI102" s="52"/>
      <c r="BBJ102" s="52"/>
      <c r="BBK102" s="52"/>
      <c r="BBL102" s="52"/>
      <c r="BBM102" s="52"/>
      <c r="BBN102" s="52"/>
      <c r="BBO102" s="52"/>
      <c r="BBP102" s="52"/>
      <c r="BBQ102" s="52"/>
      <c r="BBR102" s="52"/>
      <c r="BBS102" s="52"/>
      <c r="BBT102" s="52"/>
      <c r="BBU102" s="52"/>
      <c r="BBV102" s="52"/>
      <c r="BBW102" s="52"/>
      <c r="BBX102" s="52"/>
      <c r="BBY102" s="52"/>
      <c r="BBZ102" s="52"/>
      <c r="BCA102" s="52"/>
      <c r="BCB102" s="52"/>
      <c r="BCC102" s="52"/>
      <c r="BCD102" s="52"/>
      <c r="BCE102" s="52"/>
      <c r="BCF102" s="52"/>
      <c r="BCG102" s="52"/>
      <c r="BCH102" s="52"/>
      <c r="BCI102" s="52"/>
      <c r="BCJ102" s="52"/>
      <c r="BCK102" s="52"/>
      <c r="BCL102" s="52"/>
      <c r="BCM102" s="52"/>
      <c r="BCN102" s="52"/>
      <c r="BCO102" s="52"/>
      <c r="BCP102" s="52"/>
      <c r="BCQ102" s="52"/>
      <c r="BCR102" s="52"/>
      <c r="BCS102" s="52"/>
      <c r="BCT102" s="52"/>
      <c r="BCU102" s="52"/>
      <c r="BCV102" s="52"/>
      <c r="BCW102" s="52"/>
      <c r="BCX102" s="52"/>
      <c r="BCY102" s="52"/>
      <c r="BCZ102" s="52"/>
      <c r="BDA102" s="52"/>
      <c r="BDB102" s="52"/>
      <c r="BDC102" s="52"/>
      <c r="BDD102" s="52"/>
      <c r="BDE102" s="52"/>
      <c r="BDF102" s="52"/>
      <c r="BDG102" s="52"/>
      <c r="BDH102" s="52"/>
      <c r="BDI102" s="52"/>
      <c r="BDJ102" s="52"/>
      <c r="BDK102" s="52"/>
      <c r="BDL102" s="52"/>
      <c r="BDM102" s="52"/>
      <c r="BDN102" s="52"/>
      <c r="BDO102" s="52"/>
      <c r="BDP102" s="52"/>
      <c r="BDQ102" s="52"/>
      <c r="BDR102" s="52"/>
      <c r="BDS102" s="52"/>
      <c r="BDT102" s="52"/>
      <c r="BDU102" s="52"/>
      <c r="BDV102" s="52"/>
      <c r="BDW102" s="52"/>
      <c r="BDX102" s="52"/>
      <c r="BDY102" s="52"/>
      <c r="BDZ102" s="52"/>
      <c r="BEA102" s="52"/>
      <c r="BEB102" s="52"/>
      <c r="BEC102" s="52"/>
      <c r="BED102" s="52"/>
      <c r="BEE102" s="52"/>
      <c r="BEF102" s="52"/>
      <c r="BEG102" s="52"/>
      <c r="BEH102" s="52"/>
      <c r="BEI102" s="52"/>
      <c r="BEJ102" s="52"/>
      <c r="BEK102" s="52"/>
      <c r="BEL102" s="52"/>
      <c r="BEM102" s="52"/>
      <c r="BEN102" s="52"/>
      <c r="BEO102" s="52"/>
      <c r="BEP102" s="52"/>
      <c r="BEQ102" s="52"/>
      <c r="BER102" s="52"/>
      <c r="BES102" s="52"/>
      <c r="BET102" s="52"/>
      <c r="BEU102" s="52"/>
      <c r="BEV102" s="52"/>
      <c r="BEW102" s="52"/>
      <c r="BEX102" s="52"/>
      <c r="BEY102" s="52"/>
      <c r="BEZ102" s="52"/>
      <c r="BFA102" s="52"/>
      <c r="BFB102" s="52"/>
      <c r="BFC102" s="52"/>
      <c r="BFD102" s="52"/>
      <c r="BFE102" s="52"/>
      <c r="BFF102" s="52"/>
      <c r="BFG102" s="52"/>
      <c r="BFH102" s="52"/>
      <c r="BFI102" s="52"/>
      <c r="BFJ102" s="52"/>
      <c r="BFK102" s="52"/>
      <c r="BFL102" s="52"/>
      <c r="BFM102" s="52"/>
      <c r="BFN102" s="52"/>
      <c r="BFO102" s="52"/>
      <c r="BFP102" s="52"/>
      <c r="BFQ102" s="52"/>
      <c r="BFR102" s="52"/>
      <c r="BFS102" s="52"/>
      <c r="BFT102" s="52"/>
      <c r="BFU102" s="52"/>
      <c r="BFV102" s="52"/>
      <c r="BFW102" s="52"/>
      <c r="BFX102" s="52"/>
      <c r="BFY102" s="52"/>
      <c r="BFZ102" s="52"/>
      <c r="BGA102" s="52"/>
      <c r="BGB102" s="52"/>
      <c r="BGC102" s="52"/>
      <c r="BGD102" s="52"/>
      <c r="BGE102" s="52"/>
      <c r="BGF102" s="52"/>
      <c r="BGG102" s="52"/>
      <c r="BGH102" s="52"/>
      <c r="BGI102" s="52"/>
      <c r="BGJ102" s="52"/>
      <c r="BGK102" s="52"/>
      <c r="BGL102" s="52"/>
      <c r="BGM102" s="52"/>
      <c r="BGN102" s="52"/>
      <c r="BGO102" s="52"/>
      <c r="BGP102" s="52"/>
      <c r="BGQ102" s="52"/>
      <c r="BGR102" s="52"/>
      <c r="BGS102" s="52"/>
      <c r="BGT102" s="52"/>
      <c r="BGU102" s="52"/>
      <c r="BGV102" s="52"/>
      <c r="BGW102" s="52"/>
      <c r="BGX102" s="52"/>
      <c r="BGY102" s="52"/>
      <c r="BGZ102" s="52"/>
      <c r="BHA102" s="52"/>
      <c r="BHB102" s="52"/>
      <c r="BHC102" s="52"/>
      <c r="BHD102" s="52"/>
      <c r="BHE102" s="52"/>
      <c r="BHF102" s="52"/>
      <c r="BHG102" s="52"/>
      <c r="BHH102" s="52"/>
      <c r="BHI102" s="52"/>
      <c r="BHJ102" s="52"/>
      <c r="BHK102" s="52"/>
      <c r="BHL102" s="52"/>
      <c r="BHM102" s="52"/>
      <c r="BHN102" s="52"/>
      <c r="BHO102" s="52"/>
      <c r="BHP102" s="52"/>
      <c r="BHQ102" s="52"/>
      <c r="BHR102" s="52"/>
      <c r="BHS102" s="52"/>
      <c r="BHT102" s="52"/>
      <c r="BHU102" s="52"/>
      <c r="BHV102" s="52"/>
      <c r="BHW102" s="52"/>
      <c r="BHX102" s="52"/>
      <c r="BHY102" s="52"/>
      <c r="BHZ102" s="52"/>
      <c r="BIA102" s="52"/>
      <c r="BIB102" s="52"/>
      <c r="BIC102" s="52"/>
      <c r="BID102" s="52"/>
      <c r="BIE102" s="52"/>
      <c r="BIF102" s="52"/>
      <c r="BIG102" s="52"/>
      <c r="BIH102" s="52"/>
      <c r="BII102" s="52"/>
      <c r="BIJ102" s="52"/>
      <c r="BIK102" s="52"/>
      <c r="BIL102" s="52"/>
      <c r="BIM102" s="52"/>
      <c r="BIN102" s="52"/>
      <c r="BIO102" s="52"/>
      <c r="BIP102" s="52"/>
      <c r="BIQ102" s="52"/>
      <c r="BIR102" s="52"/>
      <c r="BIS102" s="52"/>
      <c r="BIT102" s="52"/>
      <c r="BIU102" s="52"/>
      <c r="BIV102" s="52"/>
      <c r="BIW102" s="52"/>
      <c r="BIX102" s="52"/>
      <c r="BIY102" s="52"/>
      <c r="BIZ102" s="52"/>
      <c r="BJA102" s="52"/>
      <c r="BJB102" s="52"/>
      <c r="BJC102" s="52"/>
      <c r="BJD102" s="52"/>
      <c r="BJE102" s="52"/>
      <c r="BJF102" s="52"/>
      <c r="BJG102" s="52"/>
      <c r="BJH102" s="52"/>
      <c r="BJI102" s="52"/>
      <c r="BJJ102" s="52"/>
      <c r="BJK102" s="52"/>
      <c r="BJL102" s="52"/>
      <c r="BJM102" s="52"/>
      <c r="BJN102" s="52"/>
      <c r="BJO102" s="52"/>
      <c r="BJP102" s="52"/>
      <c r="BJQ102" s="52"/>
      <c r="BJR102" s="52"/>
      <c r="BJS102" s="52"/>
      <c r="BJT102" s="52"/>
      <c r="BJU102" s="52"/>
      <c r="BJV102" s="52"/>
      <c r="BJW102" s="52"/>
      <c r="BJX102" s="52"/>
      <c r="BJY102" s="52"/>
      <c r="BJZ102" s="52"/>
      <c r="BKA102" s="52"/>
      <c r="BKB102" s="52"/>
      <c r="BKC102" s="52"/>
      <c r="BKD102" s="52"/>
      <c r="BKE102" s="52"/>
      <c r="BKF102" s="52"/>
      <c r="BKG102" s="52"/>
      <c r="BKH102" s="52"/>
      <c r="BKI102" s="52"/>
      <c r="BKJ102" s="52"/>
      <c r="BKK102" s="52"/>
      <c r="BKL102" s="52"/>
      <c r="BKM102" s="52"/>
      <c r="BKN102" s="52"/>
      <c r="BKO102" s="52"/>
      <c r="BKP102" s="52"/>
      <c r="BKQ102" s="52"/>
      <c r="BKR102" s="52"/>
      <c r="BKS102" s="52"/>
      <c r="BKT102" s="52"/>
      <c r="BKU102" s="52"/>
      <c r="BKV102" s="52"/>
      <c r="BKW102" s="52"/>
      <c r="BKX102" s="52"/>
      <c r="BKY102" s="52"/>
      <c r="BKZ102" s="52"/>
      <c r="BLA102" s="52"/>
      <c r="BLB102" s="52"/>
      <c r="BLC102" s="52"/>
      <c r="BLD102" s="52"/>
      <c r="BLE102" s="52"/>
      <c r="BLF102" s="52"/>
      <c r="BLG102" s="52"/>
      <c r="BLH102" s="52"/>
      <c r="BLI102" s="52"/>
      <c r="BLJ102" s="52"/>
      <c r="BLK102" s="52"/>
      <c r="BLL102" s="52"/>
      <c r="BLM102" s="52"/>
      <c r="BLN102" s="52"/>
      <c r="BLO102" s="52"/>
      <c r="BLP102" s="52"/>
      <c r="BLQ102" s="52"/>
      <c r="BLR102" s="52"/>
      <c r="BLS102" s="52"/>
      <c r="BLT102" s="52"/>
      <c r="BLU102" s="52"/>
      <c r="BLV102" s="52"/>
      <c r="BLW102" s="52"/>
      <c r="BLX102" s="52"/>
      <c r="BLY102" s="52"/>
      <c r="BLZ102" s="52"/>
      <c r="BMA102" s="52"/>
      <c r="BMB102" s="52"/>
      <c r="BMC102" s="52"/>
      <c r="BMD102" s="52"/>
      <c r="BME102" s="52"/>
      <c r="BMF102" s="52"/>
      <c r="BMG102" s="52"/>
      <c r="BMH102" s="52"/>
      <c r="BMI102" s="52"/>
      <c r="BMJ102" s="52"/>
      <c r="BMK102" s="52"/>
      <c r="BML102" s="52"/>
      <c r="BMM102" s="52"/>
      <c r="BMN102" s="52"/>
      <c r="BMO102" s="52"/>
      <c r="BMP102" s="52"/>
      <c r="BMQ102" s="52"/>
      <c r="BMR102" s="52"/>
      <c r="BMS102" s="52"/>
      <c r="BMT102" s="52"/>
      <c r="BMU102" s="52"/>
      <c r="BMV102" s="52"/>
      <c r="BMW102" s="52"/>
      <c r="BMX102" s="52"/>
      <c r="BMY102" s="52"/>
      <c r="BMZ102" s="52"/>
      <c r="BNA102" s="52"/>
      <c r="BNB102" s="52"/>
      <c r="BNC102" s="52"/>
      <c r="BND102" s="52"/>
      <c r="BNE102" s="52"/>
      <c r="BNF102" s="52"/>
      <c r="BNG102" s="52"/>
      <c r="BNH102" s="52"/>
      <c r="BNI102" s="52"/>
      <c r="BNJ102" s="52"/>
      <c r="BNK102" s="52"/>
      <c r="BNL102" s="52"/>
      <c r="BNM102" s="52"/>
      <c r="BNN102" s="52"/>
      <c r="BNO102" s="52"/>
      <c r="BNP102" s="52"/>
      <c r="BNQ102" s="52"/>
      <c r="BNR102" s="52"/>
      <c r="BNS102" s="52"/>
      <c r="BNT102" s="52"/>
      <c r="BNU102" s="52"/>
      <c r="BNV102" s="52"/>
      <c r="BNW102" s="52"/>
      <c r="BNX102" s="52"/>
      <c r="BNY102" s="52"/>
      <c r="BNZ102" s="52"/>
      <c r="BOA102" s="52"/>
      <c r="BOB102" s="52"/>
      <c r="BOC102" s="52"/>
      <c r="BOD102" s="52"/>
      <c r="BOE102" s="52"/>
      <c r="BOF102" s="52"/>
      <c r="BOG102" s="52"/>
      <c r="BOH102" s="52"/>
      <c r="BOI102" s="52"/>
      <c r="BOJ102" s="52"/>
      <c r="BOK102" s="52"/>
      <c r="BOL102" s="52"/>
      <c r="BOM102" s="52"/>
      <c r="BON102" s="52"/>
      <c r="BOO102" s="52"/>
      <c r="BOP102" s="52"/>
      <c r="BOQ102" s="52"/>
    </row>
    <row r="103" spans="1:1759" s="25" customFormat="1" ht="52.5" customHeight="1" x14ac:dyDescent="0.2">
      <c r="A103" s="29"/>
      <c r="B103" s="29"/>
      <c r="C103" s="29"/>
      <c r="D103" s="7"/>
      <c r="E103" s="26" t="s">
        <v>133</v>
      </c>
      <c r="F103" s="6"/>
      <c r="G103" s="17"/>
      <c r="H103" s="12">
        <f>500000-205000</f>
        <v>295000</v>
      </c>
      <c r="I103" s="12"/>
      <c r="J103" s="12">
        <f t="shared" si="24"/>
        <v>295000</v>
      </c>
      <c r="K103" s="18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  <c r="IW103" s="52"/>
      <c r="IX103" s="52"/>
      <c r="IY103" s="52"/>
      <c r="IZ103" s="52"/>
      <c r="JA103" s="52"/>
      <c r="JB103" s="52"/>
      <c r="JC103" s="52"/>
      <c r="JD103" s="52"/>
      <c r="JE103" s="52"/>
      <c r="JF103" s="52"/>
      <c r="JG103" s="52"/>
      <c r="JH103" s="52"/>
      <c r="JI103" s="52"/>
      <c r="JJ103" s="52"/>
      <c r="JK103" s="52"/>
      <c r="JL103" s="52"/>
      <c r="JM103" s="52"/>
      <c r="JN103" s="52"/>
      <c r="JO103" s="52"/>
      <c r="JP103" s="52"/>
      <c r="JQ103" s="52"/>
      <c r="JR103" s="52"/>
      <c r="JS103" s="52"/>
      <c r="JT103" s="52"/>
      <c r="JU103" s="52"/>
      <c r="JV103" s="52"/>
      <c r="JW103" s="52"/>
      <c r="JX103" s="52"/>
      <c r="JY103" s="52"/>
      <c r="JZ103" s="52"/>
      <c r="KA103" s="52"/>
      <c r="KB103" s="52"/>
      <c r="KC103" s="52"/>
      <c r="KD103" s="52"/>
      <c r="KE103" s="52"/>
      <c r="KF103" s="52"/>
      <c r="KG103" s="52"/>
      <c r="KH103" s="52"/>
      <c r="KI103" s="52"/>
      <c r="KJ103" s="52"/>
      <c r="KK103" s="52"/>
      <c r="KL103" s="52"/>
      <c r="KM103" s="52"/>
      <c r="KN103" s="52"/>
      <c r="KO103" s="52"/>
      <c r="KP103" s="52"/>
      <c r="KQ103" s="52"/>
      <c r="KR103" s="52"/>
      <c r="KS103" s="52"/>
      <c r="KT103" s="52"/>
      <c r="KU103" s="52"/>
      <c r="KV103" s="52"/>
      <c r="KW103" s="52"/>
      <c r="KX103" s="52"/>
      <c r="KY103" s="52"/>
      <c r="KZ103" s="52"/>
      <c r="LA103" s="52"/>
      <c r="LB103" s="52"/>
      <c r="LC103" s="52"/>
      <c r="LD103" s="52"/>
      <c r="LE103" s="52"/>
      <c r="LF103" s="52"/>
      <c r="LG103" s="52"/>
      <c r="LH103" s="52"/>
      <c r="LI103" s="52"/>
      <c r="LJ103" s="52"/>
      <c r="LK103" s="52"/>
      <c r="LL103" s="52"/>
      <c r="LM103" s="52"/>
      <c r="LN103" s="52"/>
      <c r="LO103" s="52"/>
      <c r="LP103" s="52"/>
      <c r="LQ103" s="52"/>
      <c r="LR103" s="52"/>
      <c r="LS103" s="52"/>
      <c r="LT103" s="52"/>
      <c r="LU103" s="52"/>
      <c r="LV103" s="52"/>
      <c r="LW103" s="52"/>
      <c r="LX103" s="52"/>
      <c r="LY103" s="52"/>
      <c r="LZ103" s="52"/>
      <c r="MA103" s="52"/>
      <c r="MB103" s="52"/>
      <c r="MC103" s="52"/>
      <c r="MD103" s="52"/>
      <c r="ME103" s="52"/>
      <c r="MF103" s="52"/>
      <c r="MG103" s="52"/>
      <c r="MH103" s="52"/>
      <c r="MI103" s="52"/>
      <c r="MJ103" s="52"/>
      <c r="MK103" s="52"/>
      <c r="ML103" s="52"/>
      <c r="MM103" s="52"/>
      <c r="MN103" s="52"/>
      <c r="MO103" s="52"/>
      <c r="MP103" s="52"/>
      <c r="MQ103" s="52"/>
      <c r="MR103" s="52"/>
      <c r="MS103" s="52"/>
      <c r="MT103" s="52"/>
      <c r="MU103" s="52"/>
      <c r="MV103" s="52"/>
      <c r="MW103" s="52"/>
      <c r="MX103" s="52"/>
      <c r="MY103" s="52"/>
      <c r="MZ103" s="52"/>
      <c r="NA103" s="52"/>
      <c r="NB103" s="52"/>
      <c r="NC103" s="52"/>
      <c r="ND103" s="52"/>
      <c r="NE103" s="52"/>
      <c r="NF103" s="52"/>
      <c r="NG103" s="52"/>
      <c r="NH103" s="52"/>
      <c r="NI103" s="52"/>
      <c r="NJ103" s="52"/>
      <c r="NK103" s="52"/>
      <c r="NL103" s="52"/>
      <c r="NM103" s="52"/>
      <c r="NN103" s="52"/>
      <c r="NO103" s="52"/>
      <c r="NP103" s="52"/>
      <c r="NQ103" s="52"/>
      <c r="NR103" s="52"/>
      <c r="NS103" s="52"/>
      <c r="NT103" s="52"/>
      <c r="NU103" s="52"/>
      <c r="NV103" s="52"/>
      <c r="NW103" s="52"/>
      <c r="NX103" s="52"/>
      <c r="NY103" s="52"/>
      <c r="NZ103" s="52"/>
      <c r="OA103" s="52"/>
      <c r="OB103" s="52"/>
      <c r="OC103" s="52"/>
      <c r="OD103" s="52"/>
      <c r="OE103" s="52"/>
      <c r="OF103" s="52"/>
      <c r="OG103" s="52"/>
      <c r="OH103" s="52"/>
      <c r="OI103" s="52"/>
      <c r="OJ103" s="52"/>
      <c r="OK103" s="52"/>
      <c r="OL103" s="52"/>
      <c r="OM103" s="52"/>
      <c r="ON103" s="52"/>
      <c r="OO103" s="52"/>
      <c r="OP103" s="52"/>
      <c r="OQ103" s="52"/>
      <c r="OR103" s="52"/>
      <c r="OS103" s="52"/>
      <c r="OT103" s="52"/>
      <c r="OU103" s="52"/>
      <c r="OV103" s="52"/>
      <c r="OW103" s="52"/>
      <c r="OX103" s="52"/>
      <c r="OY103" s="52"/>
      <c r="OZ103" s="52"/>
      <c r="PA103" s="52"/>
      <c r="PB103" s="52"/>
      <c r="PC103" s="52"/>
      <c r="PD103" s="52"/>
      <c r="PE103" s="52"/>
      <c r="PF103" s="52"/>
      <c r="PG103" s="52"/>
      <c r="PH103" s="52"/>
      <c r="PI103" s="52"/>
      <c r="PJ103" s="52"/>
      <c r="PK103" s="52"/>
      <c r="PL103" s="52"/>
      <c r="PM103" s="52"/>
      <c r="PN103" s="52"/>
      <c r="PO103" s="52"/>
      <c r="PP103" s="52"/>
      <c r="PQ103" s="52"/>
      <c r="PR103" s="52"/>
      <c r="PS103" s="52"/>
      <c r="PT103" s="52"/>
      <c r="PU103" s="52"/>
      <c r="PV103" s="52"/>
      <c r="PW103" s="52"/>
      <c r="PX103" s="52"/>
      <c r="PY103" s="52"/>
      <c r="PZ103" s="52"/>
      <c r="QA103" s="52"/>
      <c r="QB103" s="52"/>
      <c r="QC103" s="52"/>
      <c r="QD103" s="52"/>
      <c r="QE103" s="52"/>
      <c r="QF103" s="52"/>
      <c r="QG103" s="52"/>
      <c r="QH103" s="52"/>
      <c r="QI103" s="52"/>
      <c r="QJ103" s="52"/>
      <c r="QK103" s="52"/>
      <c r="QL103" s="52"/>
      <c r="QM103" s="52"/>
      <c r="QN103" s="52"/>
      <c r="QO103" s="52"/>
      <c r="QP103" s="52"/>
      <c r="QQ103" s="52"/>
      <c r="QR103" s="52"/>
      <c r="QS103" s="52"/>
      <c r="QT103" s="52"/>
      <c r="QU103" s="52"/>
      <c r="QV103" s="52"/>
      <c r="QW103" s="52"/>
      <c r="QX103" s="52"/>
      <c r="QY103" s="52"/>
      <c r="QZ103" s="52"/>
      <c r="RA103" s="52"/>
      <c r="RB103" s="52"/>
      <c r="RC103" s="52"/>
      <c r="RD103" s="52"/>
      <c r="RE103" s="52"/>
      <c r="RF103" s="52"/>
      <c r="RG103" s="52"/>
      <c r="RH103" s="52"/>
      <c r="RI103" s="52"/>
      <c r="RJ103" s="52"/>
      <c r="RK103" s="52"/>
      <c r="RL103" s="52"/>
      <c r="RM103" s="52"/>
      <c r="RN103" s="52"/>
      <c r="RO103" s="52"/>
      <c r="RP103" s="52"/>
      <c r="RQ103" s="52"/>
      <c r="RR103" s="52"/>
      <c r="RS103" s="52"/>
      <c r="RT103" s="52"/>
      <c r="RU103" s="52"/>
      <c r="RV103" s="52"/>
      <c r="RW103" s="52"/>
      <c r="RX103" s="52"/>
      <c r="RY103" s="52"/>
      <c r="RZ103" s="52"/>
      <c r="SA103" s="52"/>
      <c r="SB103" s="52"/>
      <c r="SC103" s="52"/>
      <c r="SD103" s="52"/>
      <c r="SE103" s="52"/>
      <c r="SF103" s="52"/>
      <c r="SG103" s="52"/>
      <c r="SH103" s="52"/>
      <c r="SI103" s="52"/>
      <c r="SJ103" s="52"/>
      <c r="SK103" s="52"/>
      <c r="SL103" s="52"/>
      <c r="SM103" s="52"/>
      <c r="SN103" s="52"/>
      <c r="SO103" s="52"/>
      <c r="SP103" s="52"/>
      <c r="SQ103" s="52"/>
      <c r="SR103" s="52"/>
      <c r="SS103" s="52"/>
      <c r="ST103" s="52"/>
      <c r="SU103" s="52"/>
      <c r="SV103" s="52"/>
      <c r="SW103" s="52"/>
      <c r="SX103" s="52"/>
      <c r="SY103" s="52"/>
      <c r="SZ103" s="52"/>
      <c r="TA103" s="52"/>
      <c r="TB103" s="52"/>
      <c r="TC103" s="52"/>
      <c r="TD103" s="52"/>
      <c r="TE103" s="52"/>
      <c r="TF103" s="52"/>
      <c r="TG103" s="52"/>
      <c r="TH103" s="52"/>
      <c r="TI103" s="52"/>
      <c r="TJ103" s="52"/>
      <c r="TK103" s="52"/>
      <c r="TL103" s="52"/>
      <c r="TM103" s="52"/>
      <c r="TN103" s="52"/>
      <c r="TO103" s="52"/>
      <c r="TP103" s="52"/>
      <c r="TQ103" s="52"/>
      <c r="TR103" s="52"/>
      <c r="TS103" s="52"/>
      <c r="TT103" s="52"/>
      <c r="TU103" s="52"/>
      <c r="TV103" s="52"/>
      <c r="TW103" s="52"/>
      <c r="TX103" s="52"/>
      <c r="TY103" s="52"/>
      <c r="TZ103" s="52"/>
      <c r="UA103" s="52"/>
      <c r="UB103" s="52"/>
      <c r="UC103" s="52"/>
      <c r="UD103" s="52"/>
      <c r="UE103" s="52"/>
      <c r="UF103" s="52"/>
      <c r="UG103" s="52"/>
      <c r="UH103" s="52"/>
      <c r="UI103" s="52"/>
      <c r="UJ103" s="52"/>
      <c r="UK103" s="52"/>
      <c r="UL103" s="52"/>
      <c r="UM103" s="52"/>
      <c r="UN103" s="52"/>
      <c r="UO103" s="52"/>
      <c r="UP103" s="52"/>
      <c r="UQ103" s="52"/>
      <c r="UR103" s="52"/>
      <c r="US103" s="52"/>
      <c r="UT103" s="52"/>
      <c r="UU103" s="52"/>
      <c r="UV103" s="52"/>
      <c r="UW103" s="52"/>
      <c r="UX103" s="52"/>
      <c r="UY103" s="52"/>
      <c r="UZ103" s="52"/>
      <c r="VA103" s="52"/>
      <c r="VB103" s="52"/>
      <c r="VC103" s="52"/>
      <c r="VD103" s="52"/>
      <c r="VE103" s="52"/>
      <c r="VF103" s="52"/>
      <c r="VG103" s="52"/>
      <c r="VH103" s="52"/>
      <c r="VI103" s="52"/>
      <c r="VJ103" s="52"/>
      <c r="VK103" s="52"/>
      <c r="VL103" s="52"/>
      <c r="VM103" s="52"/>
      <c r="VN103" s="52"/>
      <c r="VO103" s="52"/>
      <c r="VP103" s="52"/>
      <c r="VQ103" s="52"/>
      <c r="VR103" s="52"/>
      <c r="VS103" s="52"/>
      <c r="VT103" s="52"/>
      <c r="VU103" s="52"/>
      <c r="VV103" s="52"/>
      <c r="VW103" s="52"/>
      <c r="VX103" s="52"/>
      <c r="VY103" s="52"/>
      <c r="VZ103" s="52"/>
      <c r="WA103" s="52"/>
      <c r="WB103" s="52"/>
      <c r="WC103" s="52"/>
      <c r="WD103" s="52"/>
      <c r="WE103" s="52"/>
      <c r="WF103" s="52"/>
      <c r="WG103" s="52"/>
      <c r="WH103" s="52"/>
      <c r="WI103" s="52"/>
      <c r="WJ103" s="52"/>
      <c r="WK103" s="52"/>
      <c r="WL103" s="52"/>
      <c r="WM103" s="52"/>
      <c r="WN103" s="52"/>
      <c r="WO103" s="52"/>
      <c r="WP103" s="52"/>
      <c r="WQ103" s="52"/>
      <c r="WR103" s="52"/>
      <c r="WS103" s="52"/>
      <c r="WT103" s="52"/>
      <c r="WU103" s="52"/>
      <c r="WV103" s="52"/>
      <c r="WW103" s="52"/>
      <c r="WX103" s="52"/>
      <c r="WY103" s="52"/>
      <c r="WZ103" s="52"/>
      <c r="XA103" s="52"/>
      <c r="XB103" s="52"/>
      <c r="XC103" s="52"/>
      <c r="XD103" s="52"/>
      <c r="XE103" s="52"/>
      <c r="XF103" s="52"/>
      <c r="XG103" s="52"/>
      <c r="XH103" s="52"/>
      <c r="XI103" s="52"/>
      <c r="XJ103" s="52"/>
      <c r="XK103" s="52"/>
      <c r="XL103" s="52"/>
      <c r="XM103" s="52"/>
      <c r="XN103" s="52"/>
      <c r="XO103" s="52"/>
      <c r="XP103" s="52"/>
      <c r="XQ103" s="52"/>
      <c r="XR103" s="52"/>
      <c r="XS103" s="52"/>
      <c r="XT103" s="52"/>
      <c r="XU103" s="52"/>
      <c r="XV103" s="52"/>
      <c r="XW103" s="52"/>
      <c r="XX103" s="52"/>
      <c r="XY103" s="52"/>
      <c r="XZ103" s="52"/>
      <c r="YA103" s="52"/>
      <c r="YB103" s="52"/>
      <c r="YC103" s="52"/>
      <c r="YD103" s="52"/>
      <c r="YE103" s="52"/>
      <c r="YF103" s="52"/>
      <c r="YG103" s="52"/>
      <c r="YH103" s="52"/>
      <c r="YI103" s="52"/>
      <c r="YJ103" s="52"/>
      <c r="YK103" s="52"/>
      <c r="YL103" s="52"/>
      <c r="YM103" s="52"/>
      <c r="YN103" s="52"/>
      <c r="YO103" s="52"/>
      <c r="YP103" s="52"/>
      <c r="YQ103" s="52"/>
      <c r="YR103" s="52"/>
      <c r="YS103" s="52"/>
      <c r="YT103" s="52"/>
      <c r="YU103" s="52"/>
      <c r="YV103" s="52"/>
      <c r="YW103" s="52"/>
      <c r="YX103" s="52"/>
      <c r="YY103" s="52"/>
      <c r="YZ103" s="52"/>
      <c r="ZA103" s="52"/>
      <c r="ZB103" s="52"/>
      <c r="ZC103" s="52"/>
      <c r="ZD103" s="52"/>
      <c r="ZE103" s="52"/>
      <c r="ZF103" s="52"/>
      <c r="ZG103" s="52"/>
      <c r="ZH103" s="52"/>
      <c r="ZI103" s="52"/>
      <c r="ZJ103" s="52"/>
      <c r="ZK103" s="52"/>
      <c r="ZL103" s="52"/>
      <c r="ZM103" s="52"/>
      <c r="ZN103" s="52"/>
      <c r="ZO103" s="52"/>
      <c r="ZP103" s="52"/>
      <c r="ZQ103" s="52"/>
      <c r="ZR103" s="52"/>
      <c r="ZS103" s="52"/>
      <c r="ZT103" s="52"/>
      <c r="ZU103" s="52"/>
      <c r="ZV103" s="52"/>
      <c r="ZW103" s="52"/>
      <c r="ZX103" s="52"/>
      <c r="ZY103" s="52"/>
      <c r="ZZ103" s="52"/>
      <c r="AAA103" s="52"/>
      <c r="AAB103" s="52"/>
      <c r="AAC103" s="52"/>
      <c r="AAD103" s="52"/>
      <c r="AAE103" s="52"/>
      <c r="AAF103" s="52"/>
      <c r="AAG103" s="52"/>
      <c r="AAH103" s="52"/>
      <c r="AAI103" s="52"/>
      <c r="AAJ103" s="52"/>
      <c r="AAK103" s="52"/>
      <c r="AAL103" s="52"/>
      <c r="AAM103" s="52"/>
      <c r="AAN103" s="52"/>
      <c r="AAO103" s="52"/>
      <c r="AAP103" s="52"/>
      <c r="AAQ103" s="52"/>
      <c r="AAR103" s="52"/>
      <c r="AAS103" s="52"/>
      <c r="AAT103" s="52"/>
      <c r="AAU103" s="52"/>
      <c r="AAV103" s="52"/>
      <c r="AAW103" s="52"/>
      <c r="AAX103" s="52"/>
      <c r="AAY103" s="52"/>
      <c r="AAZ103" s="52"/>
      <c r="ABA103" s="52"/>
      <c r="ABB103" s="52"/>
      <c r="ABC103" s="52"/>
      <c r="ABD103" s="52"/>
      <c r="ABE103" s="52"/>
      <c r="ABF103" s="52"/>
      <c r="ABG103" s="52"/>
      <c r="ABH103" s="52"/>
      <c r="ABI103" s="52"/>
      <c r="ABJ103" s="52"/>
      <c r="ABK103" s="52"/>
      <c r="ABL103" s="52"/>
      <c r="ABM103" s="52"/>
      <c r="ABN103" s="52"/>
      <c r="ABO103" s="52"/>
      <c r="ABP103" s="52"/>
      <c r="ABQ103" s="52"/>
      <c r="ABR103" s="52"/>
      <c r="ABS103" s="52"/>
      <c r="ABT103" s="52"/>
      <c r="ABU103" s="52"/>
      <c r="ABV103" s="52"/>
      <c r="ABW103" s="52"/>
      <c r="ABX103" s="52"/>
      <c r="ABY103" s="52"/>
      <c r="ABZ103" s="52"/>
      <c r="ACA103" s="52"/>
      <c r="ACB103" s="52"/>
      <c r="ACC103" s="52"/>
      <c r="ACD103" s="52"/>
      <c r="ACE103" s="52"/>
      <c r="ACF103" s="52"/>
      <c r="ACG103" s="52"/>
      <c r="ACH103" s="52"/>
      <c r="ACI103" s="52"/>
      <c r="ACJ103" s="52"/>
      <c r="ACK103" s="52"/>
      <c r="ACL103" s="52"/>
      <c r="ACM103" s="52"/>
      <c r="ACN103" s="52"/>
      <c r="ACO103" s="52"/>
      <c r="ACP103" s="52"/>
      <c r="ACQ103" s="52"/>
      <c r="ACR103" s="52"/>
      <c r="ACS103" s="52"/>
      <c r="ACT103" s="52"/>
      <c r="ACU103" s="52"/>
      <c r="ACV103" s="52"/>
      <c r="ACW103" s="52"/>
      <c r="ACX103" s="52"/>
      <c r="ACY103" s="52"/>
      <c r="ACZ103" s="52"/>
      <c r="ADA103" s="52"/>
      <c r="ADB103" s="52"/>
      <c r="ADC103" s="52"/>
      <c r="ADD103" s="52"/>
      <c r="ADE103" s="52"/>
      <c r="ADF103" s="52"/>
      <c r="ADG103" s="52"/>
      <c r="ADH103" s="52"/>
      <c r="ADI103" s="52"/>
      <c r="ADJ103" s="52"/>
      <c r="ADK103" s="52"/>
      <c r="ADL103" s="52"/>
      <c r="ADM103" s="52"/>
      <c r="ADN103" s="52"/>
      <c r="ADO103" s="52"/>
      <c r="ADP103" s="52"/>
      <c r="ADQ103" s="52"/>
      <c r="ADR103" s="52"/>
      <c r="ADS103" s="52"/>
      <c r="ADT103" s="52"/>
      <c r="ADU103" s="52"/>
      <c r="ADV103" s="52"/>
      <c r="ADW103" s="52"/>
      <c r="ADX103" s="52"/>
      <c r="ADY103" s="52"/>
      <c r="ADZ103" s="52"/>
      <c r="AEA103" s="52"/>
      <c r="AEB103" s="52"/>
      <c r="AEC103" s="52"/>
      <c r="AED103" s="52"/>
      <c r="AEE103" s="52"/>
      <c r="AEF103" s="52"/>
      <c r="AEG103" s="52"/>
      <c r="AEH103" s="52"/>
      <c r="AEI103" s="52"/>
      <c r="AEJ103" s="52"/>
      <c r="AEK103" s="52"/>
      <c r="AEL103" s="52"/>
      <c r="AEM103" s="52"/>
      <c r="AEN103" s="52"/>
      <c r="AEO103" s="52"/>
      <c r="AEP103" s="52"/>
      <c r="AEQ103" s="52"/>
      <c r="AER103" s="52"/>
      <c r="AES103" s="52"/>
      <c r="AET103" s="52"/>
      <c r="AEU103" s="52"/>
      <c r="AEV103" s="52"/>
      <c r="AEW103" s="52"/>
      <c r="AEX103" s="52"/>
      <c r="AEY103" s="52"/>
      <c r="AEZ103" s="52"/>
      <c r="AFA103" s="52"/>
      <c r="AFB103" s="52"/>
      <c r="AFC103" s="52"/>
      <c r="AFD103" s="52"/>
      <c r="AFE103" s="52"/>
      <c r="AFF103" s="52"/>
      <c r="AFG103" s="52"/>
      <c r="AFH103" s="52"/>
      <c r="AFI103" s="52"/>
      <c r="AFJ103" s="52"/>
      <c r="AFK103" s="52"/>
      <c r="AFL103" s="52"/>
      <c r="AFM103" s="52"/>
      <c r="AFN103" s="52"/>
      <c r="AFO103" s="52"/>
      <c r="AFP103" s="52"/>
      <c r="AFQ103" s="52"/>
      <c r="AFR103" s="52"/>
      <c r="AFS103" s="52"/>
      <c r="AFT103" s="52"/>
      <c r="AFU103" s="52"/>
      <c r="AFV103" s="52"/>
      <c r="AFW103" s="52"/>
      <c r="AFX103" s="52"/>
      <c r="AFY103" s="52"/>
      <c r="AFZ103" s="52"/>
      <c r="AGA103" s="52"/>
      <c r="AGB103" s="52"/>
      <c r="AGC103" s="52"/>
      <c r="AGD103" s="52"/>
      <c r="AGE103" s="52"/>
      <c r="AGF103" s="52"/>
      <c r="AGG103" s="52"/>
      <c r="AGH103" s="52"/>
      <c r="AGI103" s="52"/>
      <c r="AGJ103" s="52"/>
      <c r="AGK103" s="52"/>
      <c r="AGL103" s="52"/>
      <c r="AGM103" s="52"/>
      <c r="AGN103" s="52"/>
      <c r="AGO103" s="52"/>
      <c r="AGP103" s="52"/>
      <c r="AGQ103" s="52"/>
      <c r="AGR103" s="52"/>
      <c r="AGS103" s="52"/>
      <c r="AGT103" s="52"/>
      <c r="AGU103" s="52"/>
      <c r="AGV103" s="52"/>
      <c r="AGW103" s="52"/>
      <c r="AGX103" s="52"/>
      <c r="AGY103" s="52"/>
      <c r="AGZ103" s="52"/>
      <c r="AHA103" s="52"/>
      <c r="AHB103" s="52"/>
      <c r="AHC103" s="52"/>
      <c r="AHD103" s="52"/>
      <c r="AHE103" s="52"/>
      <c r="AHF103" s="52"/>
      <c r="AHG103" s="52"/>
      <c r="AHH103" s="52"/>
      <c r="AHI103" s="52"/>
      <c r="AHJ103" s="52"/>
      <c r="AHK103" s="52"/>
      <c r="AHL103" s="52"/>
      <c r="AHM103" s="52"/>
      <c r="AHN103" s="52"/>
      <c r="AHO103" s="52"/>
      <c r="AHP103" s="52"/>
      <c r="AHQ103" s="52"/>
      <c r="AHR103" s="52"/>
      <c r="AHS103" s="52"/>
      <c r="AHT103" s="52"/>
      <c r="AHU103" s="52"/>
      <c r="AHV103" s="52"/>
      <c r="AHW103" s="52"/>
      <c r="AHX103" s="52"/>
      <c r="AHY103" s="52"/>
      <c r="AHZ103" s="52"/>
      <c r="AIA103" s="52"/>
      <c r="AIB103" s="52"/>
      <c r="AIC103" s="52"/>
      <c r="AID103" s="52"/>
      <c r="AIE103" s="52"/>
      <c r="AIF103" s="52"/>
      <c r="AIG103" s="52"/>
      <c r="AIH103" s="52"/>
      <c r="AII103" s="52"/>
      <c r="AIJ103" s="52"/>
      <c r="AIK103" s="52"/>
      <c r="AIL103" s="52"/>
      <c r="AIM103" s="52"/>
      <c r="AIN103" s="52"/>
      <c r="AIO103" s="52"/>
      <c r="AIP103" s="52"/>
      <c r="AIQ103" s="52"/>
      <c r="AIR103" s="52"/>
      <c r="AIS103" s="52"/>
      <c r="AIT103" s="52"/>
      <c r="AIU103" s="52"/>
      <c r="AIV103" s="52"/>
      <c r="AIW103" s="52"/>
      <c r="AIX103" s="52"/>
      <c r="AIY103" s="52"/>
      <c r="AIZ103" s="52"/>
      <c r="AJA103" s="52"/>
      <c r="AJB103" s="52"/>
      <c r="AJC103" s="52"/>
      <c r="AJD103" s="52"/>
      <c r="AJE103" s="52"/>
      <c r="AJF103" s="52"/>
      <c r="AJG103" s="52"/>
      <c r="AJH103" s="52"/>
      <c r="AJI103" s="52"/>
      <c r="AJJ103" s="52"/>
      <c r="AJK103" s="52"/>
      <c r="AJL103" s="52"/>
      <c r="AJM103" s="52"/>
      <c r="AJN103" s="52"/>
      <c r="AJO103" s="52"/>
      <c r="AJP103" s="52"/>
      <c r="AJQ103" s="52"/>
      <c r="AJR103" s="52"/>
      <c r="AJS103" s="52"/>
      <c r="AJT103" s="52"/>
      <c r="AJU103" s="52"/>
      <c r="AJV103" s="52"/>
      <c r="AJW103" s="52"/>
      <c r="AJX103" s="52"/>
      <c r="AJY103" s="52"/>
      <c r="AJZ103" s="52"/>
      <c r="AKA103" s="52"/>
      <c r="AKB103" s="52"/>
      <c r="AKC103" s="52"/>
      <c r="AKD103" s="52"/>
      <c r="AKE103" s="52"/>
      <c r="AKF103" s="52"/>
      <c r="AKG103" s="52"/>
      <c r="AKH103" s="52"/>
      <c r="AKI103" s="52"/>
      <c r="AKJ103" s="52"/>
      <c r="AKK103" s="52"/>
      <c r="AKL103" s="52"/>
      <c r="AKM103" s="52"/>
      <c r="AKN103" s="52"/>
      <c r="AKO103" s="52"/>
      <c r="AKP103" s="52"/>
      <c r="AKQ103" s="52"/>
      <c r="AKR103" s="52"/>
      <c r="AKS103" s="52"/>
      <c r="AKT103" s="52"/>
      <c r="AKU103" s="52"/>
      <c r="AKV103" s="52"/>
      <c r="AKW103" s="52"/>
      <c r="AKX103" s="52"/>
      <c r="AKY103" s="52"/>
      <c r="AKZ103" s="52"/>
      <c r="ALA103" s="52"/>
      <c r="ALB103" s="52"/>
      <c r="ALC103" s="52"/>
      <c r="ALD103" s="52"/>
      <c r="ALE103" s="52"/>
      <c r="ALF103" s="52"/>
      <c r="ALG103" s="52"/>
      <c r="ALH103" s="52"/>
      <c r="ALI103" s="52"/>
      <c r="ALJ103" s="52"/>
      <c r="ALK103" s="52"/>
      <c r="ALL103" s="52"/>
      <c r="ALM103" s="52"/>
      <c r="ALN103" s="52"/>
      <c r="ALO103" s="52"/>
      <c r="ALP103" s="52"/>
      <c r="ALQ103" s="52"/>
      <c r="ALR103" s="52"/>
      <c r="ALS103" s="52"/>
      <c r="ALT103" s="52"/>
      <c r="ALU103" s="52"/>
      <c r="ALV103" s="52"/>
      <c r="ALW103" s="52"/>
      <c r="ALX103" s="52"/>
      <c r="ALY103" s="52"/>
      <c r="ALZ103" s="52"/>
      <c r="AMA103" s="52"/>
      <c r="AMB103" s="52"/>
      <c r="AMC103" s="52"/>
      <c r="AMD103" s="52"/>
      <c r="AME103" s="52"/>
      <c r="AMF103" s="52"/>
      <c r="AMG103" s="52"/>
      <c r="AMH103" s="52"/>
      <c r="AMI103" s="52"/>
      <c r="AMJ103" s="52"/>
      <c r="AMK103" s="52"/>
      <c r="AML103" s="52"/>
      <c r="AMM103" s="52"/>
      <c r="AMN103" s="52"/>
      <c r="AMO103" s="52"/>
      <c r="AMP103" s="52"/>
      <c r="AMQ103" s="52"/>
      <c r="AMR103" s="52"/>
      <c r="AMS103" s="52"/>
      <c r="AMT103" s="52"/>
      <c r="AMU103" s="52"/>
      <c r="AMV103" s="52"/>
      <c r="AMW103" s="52"/>
      <c r="AMX103" s="52"/>
      <c r="AMY103" s="52"/>
      <c r="AMZ103" s="52"/>
      <c r="ANA103" s="52"/>
      <c r="ANB103" s="52"/>
      <c r="ANC103" s="52"/>
      <c r="AND103" s="52"/>
      <c r="ANE103" s="52"/>
      <c r="ANF103" s="52"/>
      <c r="ANG103" s="52"/>
      <c r="ANH103" s="52"/>
      <c r="ANI103" s="52"/>
      <c r="ANJ103" s="52"/>
      <c r="ANK103" s="52"/>
      <c r="ANL103" s="52"/>
      <c r="ANM103" s="52"/>
      <c r="ANN103" s="52"/>
      <c r="ANO103" s="52"/>
      <c r="ANP103" s="52"/>
      <c r="ANQ103" s="52"/>
      <c r="ANR103" s="52"/>
      <c r="ANS103" s="52"/>
      <c r="ANT103" s="52"/>
      <c r="ANU103" s="52"/>
      <c r="ANV103" s="52"/>
      <c r="ANW103" s="52"/>
      <c r="ANX103" s="52"/>
      <c r="ANY103" s="52"/>
      <c r="ANZ103" s="52"/>
      <c r="AOA103" s="52"/>
      <c r="AOB103" s="52"/>
      <c r="AOC103" s="52"/>
      <c r="AOD103" s="52"/>
      <c r="AOE103" s="52"/>
      <c r="AOF103" s="52"/>
      <c r="AOG103" s="52"/>
      <c r="AOH103" s="52"/>
      <c r="AOI103" s="52"/>
      <c r="AOJ103" s="52"/>
      <c r="AOK103" s="52"/>
      <c r="AOL103" s="52"/>
      <c r="AOM103" s="52"/>
      <c r="AON103" s="52"/>
      <c r="AOO103" s="52"/>
      <c r="AOP103" s="52"/>
      <c r="AOQ103" s="52"/>
      <c r="AOR103" s="52"/>
      <c r="AOS103" s="52"/>
      <c r="AOT103" s="52"/>
      <c r="AOU103" s="52"/>
      <c r="AOV103" s="52"/>
      <c r="AOW103" s="52"/>
      <c r="AOX103" s="52"/>
      <c r="AOY103" s="52"/>
      <c r="AOZ103" s="52"/>
      <c r="APA103" s="52"/>
      <c r="APB103" s="52"/>
      <c r="APC103" s="52"/>
      <c r="APD103" s="52"/>
      <c r="APE103" s="52"/>
      <c r="APF103" s="52"/>
      <c r="APG103" s="52"/>
      <c r="APH103" s="52"/>
      <c r="API103" s="52"/>
      <c r="APJ103" s="52"/>
      <c r="APK103" s="52"/>
      <c r="APL103" s="52"/>
      <c r="APM103" s="52"/>
      <c r="APN103" s="52"/>
      <c r="APO103" s="52"/>
      <c r="APP103" s="52"/>
      <c r="APQ103" s="52"/>
      <c r="APR103" s="52"/>
      <c r="APS103" s="52"/>
      <c r="APT103" s="52"/>
      <c r="APU103" s="52"/>
      <c r="APV103" s="52"/>
      <c r="APW103" s="52"/>
      <c r="APX103" s="52"/>
      <c r="APY103" s="52"/>
      <c r="APZ103" s="52"/>
      <c r="AQA103" s="52"/>
      <c r="AQB103" s="52"/>
      <c r="AQC103" s="52"/>
      <c r="AQD103" s="52"/>
      <c r="AQE103" s="52"/>
      <c r="AQF103" s="52"/>
      <c r="AQG103" s="52"/>
      <c r="AQH103" s="52"/>
      <c r="AQI103" s="52"/>
      <c r="AQJ103" s="52"/>
      <c r="AQK103" s="52"/>
      <c r="AQL103" s="52"/>
      <c r="AQM103" s="52"/>
      <c r="AQN103" s="52"/>
      <c r="AQO103" s="52"/>
      <c r="AQP103" s="52"/>
      <c r="AQQ103" s="52"/>
      <c r="AQR103" s="52"/>
      <c r="AQS103" s="52"/>
      <c r="AQT103" s="52"/>
      <c r="AQU103" s="52"/>
      <c r="AQV103" s="52"/>
      <c r="AQW103" s="52"/>
      <c r="AQX103" s="52"/>
      <c r="AQY103" s="52"/>
      <c r="AQZ103" s="52"/>
      <c r="ARA103" s="52"/>
      <c r="ARB103" s="52"/>
      <c r="ARC103" s="52"/>
      <c r="ARD103" s="52"/>
      <c r="ARE103" s="52"/>
      <c r="ARF103" s="52"/>
      <c r="ARG103" s="52"/>
      <c r="ARH103" s="52"/>
      <c r="ARI103" s="52"/>
      <c r="ARJ103" s="52"/>
      <c r="ARK103" s="52"/>
      <c r="ARL103" s="52"/>
      <c r="ARM103" s="52"/>
      <c r="ARN103" s="52"/>
      <c r="ARO103" s="52"/>
      <c r="ARP103" s="52"/>
      <c r="ARQ103" s="52"/>
      <c r="ARR103" s="52"/>
      <c r="ARS103" s="52"/>
      <c r="ART103" s="52"/>
      <c r="ARU103" s="52"/>
      <c r="ARV103" s="52"/>
      <c r="ARW103" s="52"/>
      <c r="ARX103" s="52"/>
      <c r="ARY103" s="52"/>
      <c r="ARZ103" s="52"/>
      <c r="ASA103" s="52"/>
      <c r="ASB103" s="52"/>
      <c r="ASC103" s="52"/>
      <c r="ASD103" s="52"/>
      <c r="ASE103" s="52"/>
      <c r="ASF103" s="52"/>
      <c r="ASG103" s="52"/>
      <c r="ASH103" s="52"/>
      <c r="ASI103" s="52"/>
      <c r="ASJ103" s="52"/>
      <c r="ASK103" s="52"/>
      <c r="ASL103" s="52"/>
      <c r="ASM103" s="52"/>
      <c r="ASN103" s="52"/>
      <c r="ASO103" s="52"/>
      <c r="ASP103" s="52"/>
      <c r="ASQ103" s="52"/>
      <c r="ASR103" s="52"/>
      <c r="ASS103" s="52"/>
      <c r="AST103" s="52"/>
      <c r="ASU103" s="52"/>
      <c r="ASV103" s="52"/>
      <c r="ASW103" s="52"/>
      <c r="ASX103" s="52"/>
      <c r="ASY103" s="52"/>
      <c r="ASZ103" s="52"/>
      <c r="ATA103" s="52"/>
      <c r="ATB103" s="52"/>
      <c r="ATC103" s="52"/>
      <c r="ATD103" s="52"/>
      <c r="ATE103" s="52"/>
      <c r="ATF103" s="52"/>
      <c r="ATG103" s="52"/>
      <c r="ATH103" s="52"/>
      <c r="ATI103" s="52"/>
      <c r="ATJ103" s="52"/>
      <c r="ATK103" s="52"/>
      <c r="ATL103" s="52"/>
      <c r="ATM103" s="52"/>
      <c r="ATN103" s="52"/>
      <c r="ATO103" s="52"/>
      <c r="ATP103" s="52"/>
      <c r="ATQ103" s="52"/>
      <c r="ATR103" s="52"/>
      <c r="ATS103" s="52"/>
      <c r="ATT103" s="52"/>
      <c r="ATU103" s="52"/>
      <c r="ATV103" s="52"/>
      <c r="ATW103" s="52"/>
      <c r="ATX103" s="52"/>
      <c r="ATY103" s="52"/>
      <c r="ATZ103" s="52"/>
      <c r="AUA103" s="52"/>
      <c r="AUB103" s="52"/>
      <c r="AUC103" s="52"/>
      <c r="AUD103" s="52"/>
      <c r="AUE103" s="52"/>
      <c r="AUF103" s="52"/>
      <c r="AUG103" s="52"/>
      <c r="AUH103" s="52"/>
      <c r="AUI103" s="52"/>
      <c r="AUJ103" s="52"/>
      <c r="AUK103" s="52"/>
      <c r="AUL103" s="52"/>
      <c r="AUM103" s="52"/>
      <c r="AUN103" s="52"/>
      <c r="AUO103" s="52"/>
      <c r="AUP103" s="52"/>
      <c r="AUQ103" s="52"/>
      <c r="AUR103" s="52"/>
      <c r="AUS103" s="52"/>
      <c r="AUT103" s="52"/>
      <c r="AUU103" s="52"/>
      <c r="AUV103" s="52"/>
      <c r="AUW103" s="52"/>
      <c r="AUX103" s="52"/>
      <c r="AUY103" s="52"/>
      <c r="AUZ103" s="52"/>
      <c r="AVA103" s="52"/>
      <c r="AVB103" s="52"/>
      <c r="AVC103" s="52"/>
      <c r="AVD103" s="52"/>
      <c r="AVE103" s="52"/>
      <c r="AVF103" s="52"/>
      <c r="AVG103" s="52"/>
      <c r="AVH103" s="52"/>
      <c r="AVI103" s="52"/>
      <c r="AVJ103" s="52"/>
      <c r="AVK103" s="52"/>
      <c r="AVL103" s="52"/>
      <c r="AVM103" s="52"/>
      <c r="AVN103" s="52"/>
      <c r="AVO103" s="52"/>
      <c r="AVP103" s="52"/>
      <c r="AVQ103" s="52"/>
      <c r="AVR103" s="52"/>
      <c r="AVS103" s="52"/>
      <c r="AVT103" s="52"/>
      <c r="AVU103" s="52"/>
      <c r="AVV103" s="52"/>
      <c r="AVW103" s="52"/>
      <c r="AVX103" s="52"/>
      <c r="AVY103" s="52"/>
      <c r="AVZ103" s="52"/>
      <c r="AWA103" s="52"/>
      <c r="AWB103" s="52"/>
      <c r="AWC103" s="52"/>
      <c r="AWD103" s="52"/>
      <c r="AWE103" s="52"/>
      <c r="AWF103" s="52"/>
      <c r="AWG103" s="52"/>
      <c r="AWH103" s="52"/>
      <c r="AWI103" s="52"/>
      <c r="AWJ103" s="52"/>
      <c r="AWK103" s="52"/>
      <c r="AWL103" s="52"/>
      <c r="AWM103" s="52"/>
      <c r="AWN103" s="52"/>
      <c r="AWO103" s="52"/>
      <c r="AWP103" s="52"/>
      <c r="AWQ103" s="52"/>
      <c r="AWR103" s="52"/>
      <c r="AWS103" s="52"/>
      <c r="AWT103" s="52"/>
      <c r="AWU103" s="52"/>
      <c r="AWV103" s="52"/>
      <c r="AWW103" s="52"/>
      <c r="AWX103" s="52"/>
      <c r="AWY103" s="52"/>
      <c r="AWZ103" s="52"/>
      <c r="AXA103" s="52"/>
      <c r="AXB103" s="52"/>
      <c r="AXC103" s="52"/>
      <c r="AXD103" s="52"/>
      <c r="AXE103" s="52"/>
      <c r="AXF103" s="52"/>
      <c r="AXG103" s="52"/>
      <c r="AXH103" s="52"/>
      <c r="AXI103" s="52"/>
      <c r="AXJ103" s="52"/>
      <c r="AXK103" s="52"/>
      <c r="AXL103" s="52"/>
      <c r="AXM103" s="52"/>
      <c r="AXN103" s="52"/>
      <c r="AXO103" s="52"/>
      <c r="AXP103" s="52"/>
      <c r="AXQ103" s="52"/>
      <c r="AXR103" s="52"/>
      <c r="AXS103" s="52"/>
      <c r="AXT103" s="52"/>
      <c r="AXU103" s="52"/>
      <c r="AXV103" s="52"/>
      <c r="AXW103" s="52"/>
      <c r="AXX103" s="52"/>
      <c r="AXY103" s="52"/>
      <c r="AXZ103" s="52"/>
      <c r="AYA103" s="52"/>
      <c r="AYB103" s="52"/>
      <c r="AYC103" s="52"/>
      <c r="AYD103" s="52"/>
      <c r="AYE103" s="52"/>
      <c r="AYF103" s="52"/>
      <c r="AYG103" s="52"/>
      <c r="AYH103" s="52"/>
      <c r="AYI103" s="52"/>
      <c r="AYJ103" s="52"/>
      <c r="AYK103" s="52"/>
      <c r="AYL103" s="52"/>
      <c r="AYM103" s="52"/>
      <c r="AYN103" s="52"/>
      <c r="AYO103" s="52"/>
      <c r="AYP103" s="52"/>
      <c r="AYQ103" s="52"/>
      <c r="AYR103" s="52"/>
      <c r="AYS103" s="52"/>
      <c r="AYT103" s="52"/>
      <c r="AYU103" s="52"/>
      <c r="AYV103" s="52"/>
      <c r="AYW103" s="52"/>
      <c r="AYX103" s="52"/>
      <c r="AYY103" s="52"/>
      <c r="AYZ103" s="52"/>
      <c r="AZA103" s="52"/>
      <c r="AZB103" s="52"/>
      <c r="AZC103" s="52"/>
      <c r="AZD103" s="52"/>
      <c r="AZE103" s="52"/>
      <c r="AZF103" s="52"/>
      <c r="AZG103" s="52"/>
      <c r="AZH103" s="52"/>
      <c r="AZI103" s="52"/>
      <c r="AZJ103" s="52"/>
      <c r="AZK103" s="52"/>
      <c r="AZL103" s="52"/>
      <c r="AZM103" s="52"/>
      <c r="AZN103" s="52"/>
      <c r="AZO103" s="52"/>
      <c r="AZP103" s="52"/>
      <c r="AZQ103" s="52"/>
      <c r="AZR103" s="52"/>
      <c r="AZS103" s="52"/>
      <c r="AZT103" s="52"/>
      <c r="AZU103" s="52"/>
      <c r="AZV103" s="52"/>
      <c r="AZW103" s="52"/>
      <c r="AZX103" s="52"/>
      <c r="AZY103" s="52"/>
      <c r="AZZ103" s="52"/>
      <c r="BAA103" s="52"/>
      <c r="BAB103" s="52"/>
      <c r="BAC103" s="52"/>
      <c r="BAD103" s="52"/>
      <c r="BAE103" s="52"/>
      <c r="BAF103" s="52"/>
      <c r="BAG103" s="52"/>
      <c r="BAH103" s="52"/>
      <c r="BAI103" s="52"/>
      <c r="BAJ103" s="52"/>
      <c r="BAK103" s="52"/>
      <c r="BAL103" s="52"/>
      <c r="BAM103" s="52"/>
      <c r="BAN103" s="52"/>
      <c r="BAO103" s="52"/>
      <c r="BAP103" s="52"/>
      <c r="BAQ103" s="52"/>
      <c r="BAR103" s="52"/>
      <c r="BAS103" s="52"/>
      <c r="BAT103" s="52"/>
      <c r="BAU103" s="52"/>
      <c r="BAV103" s="52"/>
      <c r="BAW103" s="52"/>
      <c r="BAX103" s="52"/>
      <c r="BAY103" s="52"/>
      <c r="BAZ103" s="52"/>
      <c r="BBA103" s="52"/>
      <c r="BBB103" s="52"/>
      <c r="BBC103" s="52"/>
      <c r="BBD103" s="52"/>
      <c r="BBE103" s="52"/>
      <c r="BBF103" s="52"/>
      <c r="BBG103" s="52"/>
      <c r="BBH103" s="52"/>
      <c r="BBI103" s="52"/>
      <c r="BBJ103" s="52"/>
      <c r="BBK103" s="52"/>
      <c r="BBL103" s="52"/>
      <c r="BBM103" s="52"/>
      <c r="BBN103" s="52"/>
      <c r="BBO103" s="52"/>
      <c r="BBP103" s="52"/>
      <c r="BBQ103" s="52"/>
      <c r="BBR103" s="52"/>
      <c r="BBS103" s="52"/>
      <c r="BBT103" s="52"/>
      <c r="BBU103" s="52"/>
      <c r="BBV103" s="52"/>
      <c r="BBW103" s="52"/>
      <c r="BBX103" s="52"/>
      <c r="BBY103" s="52"/>
      <c r="BBZ103" s="52"/>
      <c r="BCA103" s="52"/>
      <c r="BCB103" s="52"/>
      <c r="BCC103" s="52"/>
      <c r="BCD103" s="52"/>
      <c r="BCE103" s="52"/>
      <c r="BCF103" s="52"/>
      <c r="BCG103" s="52"/>
      <c r="BCH103" s="52"/>
      <c r="BCI103" s="52"/>
      <c r="BCJ103" s="52"/>
      <c r="BCK103" s="52"/>
      <c r="BCL103" s="52"/>
      <c r="BCM103" s="52"/>
      <c r="BCN103" s="52"/>
      <c r="BCO103" s="52"/>
      <c r="BCP103" s="52"/>
      <c r="BCQ103" s="52"/>
      <c r="BCR103" s="52"/>
      <c r="BCS103" s="52"/>
      <c r="BCT103" s="52"/>
      <c r="BCU103" s="52"/>
      <c r="BCV103" s="52"/>
      <c r="BCW103" s="52"/>
      <c r="BCX103" s="52"/>
      <c r="BCY103" s="52"/>
      <c r="BCZ103" s="52"/>
      <c r="BDA103" s="52"/>
      <c r="BDB103" s="52"/>
      <c r="BDC103" s="52"/>
      <c r="BDD103" s="52"/>
      <c r="BDE103" s="52"/>
      <c r="BDF103" s="52"/>
      <c r="BDG103" s="52"/>
      <c r="BDH103" s="52"/>
      <c r="BDI103" s="52"/>
      <c r="BDJ103" s="52"/>
      <c r="BDK103" s="52"/>
      <c r="BDL103" s="52"/>
      <c r="BDM103" s="52"/>
      <c r="BDN103" s="52"/>
      <c r="BDO103" s="52"/>
      <c r="BDP103" s="52"/>
      <c r="BDQ103" s="52"/>
      <c r="BDR103" s="52"/>
      <c r="BDS103" s="52"/>
      <c r="BDT103" s="52"/>
      <c r="BDU103" s="52"/>
      <c r="BDV103" s="52"/>
      <c r="BDW103" s="52"/>
      <c r="BDX103" s="52"/>
      <c r="BDY103" s="52"/>
      <c r="BDZ103" s="52"/>
      <c r="BEA103" s="52"/>
      <c r="BEB103" s="52"/>
      <c r="BEC103" s="52"/>
      <c r="BED103" s="52"/>
      <c r="BEE103" s="52"/>
      <c r="BEF103" s="52"/>
      <c r="BEG103" s="52"/>
      <c r="BEH103" s="52"/>
      <c r="BEI103" s="52"/>
      <c r="BEJ103" s="52"/>
      <c r="BEK103" s="52"/>
      <c r="BEL103" s="52"/>
      <c r="BEM103" s="52"/>
      <c r="BEN103" s="52"/>
      <c r="BEO103" s="52"/>
      <c r="BEP103" s="52"/>
      <c r="BEQ103" s="52"/>
      <c r="BER103" s="52"/>
      <c r="BES103" s="52"/>
      <c r="BET103" s="52"/>
      <c r="BEU103" s="52"/>
      <c r="BEV103" s="52"/>
      <c r="BEW103" s="52"/>
      <c r="BEX103" s="52"/>
      <c r="BEY103" s="52"/>
      <c r="BEZ103" s="52"/>
      <c r="BFA103" s="52"/>
      <c r="BFB103" s="52"/>
      <c r="BFC103" s="52"/>
      <c r="BFD103" s="52"/>
      <c r="BFE103" s="52"/>
      <c r="BFF103" s="52"/>
      <c r="BFG103" s="52"/>
      <c r="BFH103" s="52"/>
      <c r="BFI103" s="52"/>
      <c r="BFJ103" s="52"/>
      <c r="BFK103" s="52"/>
      <c r="BFL103" s="52"/>
      <c r="BFM103" s="52"/>
      <c r="BFN103" s="52"/>
      <c r="BFO103" s="52"/>
      <c r="BFP103" s="52"/>
      <c r="BFQ103" s="52"/>
      <c r="BFR103" s="52"/>
      <c r="BFS103" s="52"/>
      <c r="BFT103" s="52"/>
      <c r="BFU103" s="52"/>
      <c r="BFV103" s="52"/>
      <c r="BFW103" s="52"/>
      <c r="BFX103" s="52"/>
      <c r="BFY103" s="52"/>
      <c r="BFZ103" s="52"/>
      <c r="BGA103" s="52"/>
      <c r="BGB103" s="52"/>
      <c r="BGC103" s="52"/>
      <c r="BGD103" s="52"/>
      <c r="BGE103" s="52"/>
      <c r="BGF103" s="52"/>
      <c r="BGG103" s="52"/>
      <c r="BGH103" s="52"/>
      <c r="BGI103" s="52"/>
      <c r="BGJ103" s="52"/>
      <c r="BGK103" s="52"/>
      <c r="BGL103" s="52"/>
      <c r="BGM103" s="52"/>
      <c r="BGN103" s="52"/>
      <c r="BGO103" s="52"/>
      <c r="BGP103" s="52"/>
      <c r="BGQ103" s="52"/>
      <c r="BGR103" s="52"/>
      <c r="BGS103" s="52"/>
      <c r="BGT103" s="52"/>
      <c r="BGU103" s="52"/>
      <c r="BGV103" s="52"/>
      <c r="BGW103" s="52"/>
      <c r="BGX103" s="52"/>
      <c r="BGY103" s="52"/>
      <c r="BGZ103" s="52"/>
      <c r="BHA103" s="52"/>
      <c r="BHB103" s="52"/>
      <c r="BHC103" s="52"/>
      <c r="BHD103" s="52"/>
      <c r="BHE103" s="52"/>
      <c r="BHF103" s="52"/>
      <c r="BHG103" s="52"/>
      <c r="BHH103" s="52"/>
      <c r="BHI103" s="52"/>
      <c r="BHJ103" s="52"/>
      <c r="BHK103" s="52"/>
      <c r="BHL103" s="52"/>
      <c r="BHM103" s="52"/>
      <c r="BHN103" s="52"/>
      <c r="BHO103" s="52"/>
      <c r="BHP103" s="52"/>
      <c r="BHQ103" s="52"/>
      <c r="BHR103" s="52"/>
      <c r="BHS103" s="52"/>
      <c r="BHT103" s="52"/>
      <c r="BHU103" s="52"/>
      <c r="BHV103" s="52"/>
      <c r="BHW103" s="52"/>
      <c r="BHX103" s="52"/>
      <c r="BHY103" s="52"/>
      <c r="BHZ103" s="52"/>
      <c r="BIA103" s="52"/>
      <c r="BIB103" s="52"/>
      <c r="BIC103" s="52"/>
      <c r="BID103" s="52"/>
      <c r="BIE103" s="52"/>
      <c r="BIF103" s="52"/>
      <c r="BIG103" s="52"/>
      <c r="BIH103" s="52"/>
      <c r="BII103" s="52"/>
      <c r="BIJ103" s="52"/>
      <c r="BIK103" s="52"/>
      <c r="BIL103" s="52"/>
      <c r="BIM103" s="52"/>
      <c r="BIN103" s="52"/>
      <c r="BIO103" s="52"/>
      <c r="BIP103" s="52"/>
      <c r="BIQ103" s="52"/>
      <c r="BIR103" s="52"/>
      <c r="BIS103" s="52"/>
      <c r="BIT103" s="52"/>
      <c r="BIU103" s="52"/>
      <c r="BIV103" s="52"/>
      <c r="BIW103" s="52"/>
      <c r="BIX103" s="52"/>
      <c r="BIY103" s="52"/>
      <c r="BIZ103" s="52"/>
      <c r="BJA103" s="52"/>
      <c r="BJB103" s="52"/>
      <c r="BJC103" s="52"/>
      <c r="BJD103" s="52"/>
      <c r="BJE103" s="52"/>
      <c r="BJF103" s="52"/>
      <c r="BJG103" s="52"/>
      <c r="BJH103" s="52"/>
      <c r="BJI103" s="52"/>
      <c r="BJJ103" s="52"/>
      <c r="BJK103" s="52"/>
      <c r="BJL103" s="52"/>
      <c r="BJM103" s="52"/>
      <c r="BJN103" s="52"/>
      <c r="BJO103" s="52"/>
      <c r="BJP103" s="52"/>
      <c r="BJQ103" s="52"/>
      <c r="BJR103" s="52"/>
      <c r="BJS103" s="52"/>
      <c r="BJT103" s="52"/>
      <c r="BJU103" s="52"/>
      <c r="BJV103" s="52"/>
      <c r="BJW103" s="52"/>
      <c r="BJX103" s="52"/>
      <c r="BJY103" s="52"/>
      <c r="BJZ103" s="52"/>
      <c r="BKA103" s="52"/>
      <c r="BKB103" s="52"/>
      <c r="BKC103" s="52"/>
      <c r="BKD103" s="52"/>
      <c r="BKE103" s="52"/>
      <c r="BKF103" s="52"/>
      <c r="BKG103" s="52"/>
      <c r="BKH103" s="52"/>
      <c r="BKI103" s="52"/>
      <c r="BKJ103" s="52"/>
      <c r="BKK103" s="52"/>
      <c r="BKL103" s="52"/>
      <c r="BKM103" s="52"/>
      <c r="BKN103" s="52"/>
      <c r="BKO103" s="52"/>
      <c r="BKP103" s="52"/>
      <c r="BKQ103" s="52"/>
      <c r="BKR103" s="52"/>
      <c r="BKS103" s="52"/>
      <c r="BKT103" s="52"/>
      <c r="BKU103" s="52"/>
      <c r="BKV103" s="52"/>
      <c r="BKW103" s="52"/>
      <c r="BKX103" s="52"/>
      <c r="BKY103" s="52"/>
      <c r="BKZ103" s="52"/>
      <c r="BLA103" s="52"/>
      <c r="BLB103" s="52"/>
      <c r="BLC103" s="52"/>
      <c r="BLD103" s="52"/>
      <c r="BLE103" s="52"/>
      <c r="BLF103" s="52"/>
      <c r="BLG103" s="52"/>
      <c r="BLH103" s="52"/>
      <c r="BLI103" s="52"/>
      <c r="BLJ103" s="52"/>
      <c r="BLK103" s="52"/>
      <c r="BLL103" s="52"/>
      <c r="BLM103" s="52"/>
      <c r="BLN103" s="52"/>
      <c r="BLO103" s="52"/>
      <c r="BLP103" s="52"/>
      <c r="BLQ103" s="52"/>
      <c r="BLR103" s="52"/>
      <c r="BLS103" s="52"/>
      <c r="BLT103" s="52"/>
      <c r="BLU103" s="52"/>
      <c r="BLV103" s="52"/>
      <c r="BLW103" s="52"/>
      <c r="BLX103" s="52"/>
      <c r="BLY103" s="52"/>
      <c r="BLZ103" s="52"/>
      <c r="BMA103" s="52"/>
      <c r="BMB103" s="52"/>
      <c r="BMC103" s="52"/>
      <c r="BMD103" s="52"/>
      <c r="BME103" s="52"/>
      <c r="BMF103" s="52"/>
      <c r="BMG103" s="52"/>
      <c r="BMH103" s="52"/>
      <c r="BMI103" s="52"/>
      <c r="BMJ103" s="52"/>
      <c r="BMK103" s="52"/>
      <c r="BML103" s="52"/>
      <c r="BMM103" s="52"/>
      <c r="BMN103" s="52"/>
      <c r="BMO103" s="52"/>
      <c r="BMP103" s="52"/>
      <c r="BMQ103" s="52"/>
      <c r="BMR103" s="52"/>
      <c r="BMS103" s="52"/>
      <c r="BMT103" s="52"/>
      <c r="BMU103" s="52"/>
      <c r="BMV103" s="52"/>
      <c r="BMW103" s="52"/>
      <c r="BMX103" s="52"/>
      <c r="BMY103" s="52"/>
      <c r="BMZ103" s="52"/>
      <c r="BNA103" s="52"/>
      <c r="BNB103" s="52"/>
      <c r="BNC103" s="52"/>
      <c r="BND103" s="52"/>
      <c r="BNE103" s="52"/>
      <c r="BNF103" s="52"/>
      <c r="BNG103" s="52"/>
      <c r="BNH103" s="52"/>
      <c r="BNI103" s="52"/>
      <c r="BNJ103" s="52"/>
      <c r="BNK103" s="52"/>
      <c r="BNL103" s="52"/>
      <c r="BNM103" s="52"/>
      <c r="BNN103" s="52"/>
      <c r="BNO103" s="52"/>
      <c r="BNP103" s="52"/>
      <c r="BNQ103" s="52"/>
      <c r="BNR103" s="52"/>
      <c r="BNS103" s="52"/>
      <c r="BNT103" s="52"/>
      <c r="BNU103" s="52"/>
      <c r="BNV103" s="52"/>
      <c r="BNW103" s="52"/>
      <c r="BNX103" s="52"/>
      <c r="BNY103" s="52"/>
      <c r="BNZ103" s="52"/>
      <c r="BOA103" s="52"/>
      <c r="BOB103" s="52"/>
      <c r="BOC103" s="52"/>
      <c r="BOD103" s="52"/>
      <c r="BOE103" s="52"/>
      <c r="BOF103" s="52"/>
      <c r="BOG103" s="52"/>
      <c r="BOH103" s="52"/>
      <c r="BOI103" s="52"/>
      <c r="BOJ103" s="52"/>
      <c r="BOK103" s="52"/>
      <c r="BOL103" s="52"/>
      <c r="BOM103" s="52"/>
      <c r="BON103" s="52"/>
      <c r="BOO103" s="52"/>
      <c r="BOP103" s="52"/>
      <c r="BOQ103" s="52"/>
    </row>
    <row r="104" spans="1:1759" s="25" customFormat="1" ht="51.95" customHeight="1" x14ac:dyDescent="0.2">
      <c r="A104" s="29"/>
      <c r="B104" s="29"/>
      <c r="C104" s="29"/>
      <c r="D104" s="7"/>
      <c r="E104" s="26" t="s">
        <v>118</v>
      </c>
      <c r="F104" s="6">
        <v>2019</v>
      </c>
      <c r="G104" s="17">
        <v>1389908</v>
      </c>
      <c r="H104" s="12">
        <f>1000000+400000</f>
        <v>1400000</v>
      </c>
      <c r="I104" s="12"/>
      <c r="J104" s="12">
        <f t="shared" si="24"/>
        <v>1400000</v>
      </c>
      <c r="K104" s="18">
        <v>100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  <c r="JB104" s="52"/>
      <c r="JC104" s="52"/>
      <c r="JD104" s="52"/>
      <c r="JE104" s="52"/>
      <c r="JF104" s="52"/>
      <c r="JG104" s="52"/>
      <c r="JH104" s="52"/>
      <c r="JI104" s="52"/>
      <c r="JJ104" s="52"/>
      <c r="JK104" s="52"/>
      <c r="JL104" s="52"/>
      <c r="JM104" s="52"/>
      <c r="JN104" s="52"/>
      <c r="JO104" s="52"/>
      <c r="JP104" s="52"/>
      <c r="JQ104" s="52"/>
      <c r="JR104" s="52"/>
      <c r="JS104" s="52"/>
      <c r="JT104" s="52"/>
      <c r="JU104" s="52"/>
      <c r="JV104" s="52"/>
      <c r="JW104" s="52"/>
      <c r="JX104" s="52"/>
      <c r="JY104" s="52"/>
      <c r="JZ104" s="52"/>
      <c r="KA104" s="52"/>
      <c r="KB104" s="52"/>
      <c r="KC104" s="52"/>
      <c r="KD104" s="52"/>
      <c r="KE104" s="52"/>
      <c r="KF104" s="52"/>
      <c r="KG104" s="52"/>
      <c r="KH104" s="52"/>
      <c r="KI104" s="52"/>
      <c r="KJ104" s="52"/>
      <c r="KK104" s="52"/>
      <c r="KL104" s="52"/>
      <c r="KM104" s="52"/>
      <c r="KN104" s="52"/>
      <c r="KO104" s="52"/>
      <c r="KP104" s="52"/>
      <c r="KQ104" s="52"/>
      <c r="KR104" s="52"/>
      <c r="KS104" s="52"/>
      <c r="KT104" s="52"/>
      <c r="KU104" s="52"/>
      <c r="KV104" s="52"/>
      <c r="KW104" s="52"/>
      <c r="KX104" s="52"/>
      <c r="KY104" s="52"/>
      <c r="KZ104" s="52"/>
      <c r="LA104" s="52"/>
      <c r="LB104" s="52"/>
      <c r="LC104" s="52"/>
      <c r="LD104" s="52"/>
      <c r="LE104" s="52"/>
      <c r="LF104" s="52"/>
      <c r="LG104" s="52"/>
      <c r="LH104" s="52"/>
      <c r="LI104" s="52"/>
      <c r="LJ104" s="52"/>
      <c r="LK104" s="52"/>
      <c r="LL104" s="52"/>
      <c r="LM104" s="52"/>
      <c r="LN104" s="52"/>
      <c r="LO104" s="52"/>
      <c r="LP104" s="52"/>
      <c r="LQ104" s="52"/>
      <c r="LR104" s="52"/>
      <c r="LS104" s="52"/>
      <c r="LT104" s="52"/>
      <c r="LU104" s="52"/>
      <c r="LV104" s="52"/>
      <c r="LW104" s="52"/>
      <c r="LX104" s="52"/>
      <c r="LY104" s="52"/>
      <c r="LZ104" s="52"/>
      <c r="MA104" s="52"/>
      <c r="MB104" s="52"/>
      <c r="MC104" s="52"/>
      <c r="MD104" s="52"/>
      <c r="ME104" s="52"/>
      <c r="MF104" s="52"/>
      <c r="MG104" s="52"/>
      <c r="MH104" s="52"/>
      <c r="MI104" s="52"/>
      <c r="MJ104" s="52"/>
      <c r="MK104" s="52"/>
      <c r="ML104" s="52"/>
      <c r="MM104" s="52"/>
      <c r="MN104" s="52"/>
      <c r="MO104" s="52"/>
      <c r="MP104" s="52"/>
      <c r="MQ104" s="52"/>
      <c r="MR104" s="52"/>
      <c r="MS104" s="52"/>
      <c r="MT104" s="52"/>
      <c r="MU104" s="52"/>
      <c r="MV104" s="52"/>
      <c r="MW104" s="52"/>
      <c r="MX104" s="52"/>
      <c r="MY104" s="52"/>
      <c r="MZ104" s="52"/>
      <c r="NA104" s="52"/>
      <c r="NB104" s="52"/>
      <c r="NC104" s="52"/>
      <c r="ND104" s="52"/>
      <c r="NE104" s="52"/>
      <c r="NF104" s="52"/>
      <c r="NG104" s="52"/>
      <c r="NH104" s="52"/>
      <c r="NI104" s="52"/>
      <c r="NJ104" s="52"/>
      <c r="NK104" s="52"/>
      <c r="NL104" s="52"/>
      <c r="NM104" s="52"/>
      <c r="NN104" s="52"/>
      <c r="NO104" s="52"/>
      <c r="NP104" s="52"/>
      <c r="NQ104" s="52"/>
      <c r="NR104" s="52"/>
      <c r="NS104" s="52"/>
      <c r="NT104" s="52"/>
      <c r="NU104" s="52"/>
      <c r="NV104" s="52"/>
      <c r="NW104" s="52"/>
      <c r="NX104" s="52"/>
      <c r="NY104" s="52"/>
      <c r="NZ104" s="52"/>
      <c r="OA104" s="52"/>
      <c r="OB104" s="52"/>
      <c r="OC104" s="52"/>
      <c r="OD104" s="52"/>
      <c r="OE104" s="52"/>
      <c r="OF104" s="52"/>
      <c r="OG104" s="52"/>
      <c r="OH104" s="52"/>
      <c r="OI104" s="52"/>
      <c r="OJ104" s="52"/>
      <c r="OK104" s="52"/>
      <c r="OL104" s="52"/>
      <c r="OM104" s="52"/>
      <c r="ON104" s="52"/>
      <c r="OO104" s="52"/>
      <c r="OP104" s="52"/>
      <c r="OQ104" s="52"/>
      <c r="OR104" s="52"/>
      <c r="OS104" s="52"/>
      <c r="OT104" s="52"/>
      <c r="OU104" s="52"/>
      <c r="OV104" s="52"/>
      <c r="OW104" s="52"/>
      <c r="OX104" s="52"/>
      <c r="OY104" s="52"/>
      <c r="OZ104" s="52"/>
      <c r="PA104" s="52"/>
      <c r="PB104" s="52"/>
      <c r="PC104" s="52"/>
      <c r="PD104" s="52"/>
      <c r="PE104" s="52"/>
      <c r="PF104" s="52"/>
      <c r="PG104" s="52"/>
      <c r="PH104" s="52"/>
      <c r="PI104" s="52"/>
      <c r="PJ104" s="52"/>
      <c r="PK104" s="52"/>
      <c r="PL104" s="52"/>
      <c r="PM104" s="52"/>
      <c r="PN104" s="52"/>
      <c r="PO104" s="52"/>
      <c r="PP104" s="52"/>
      <c r="PQ104" s="52"/>
      <c r="PR104" s="52"/>
      <c r="PS104" s="52"/>
      <c r="PT104" s="52"/>
      <c r="PU104" s="52"/>
      <c r="PV104" s="52"/>
      <c r="PW104" s="52"/>
      <c r="PX104" s="52"/>
      <c r="PY104" s="52"/>
      <c r="PZ104" s="52"/>
      <c r="QA104" s="52"/>
      <c r="QB104" s="52"/>
      <c r="QC104" s="52"/>
      <c r="QD104" s="52"/>
      <c r="QE104" s="52"/>
      <c r="QF104" s="52"/>
      <c r="QG104" s="52"/>
      <c r="QH104" s="52"/>
      <c r="QI104" s="52"/>
      <c r="QJ104" s="52"/>
      <c r="QK104" s="52"/>
      <c r="QL104" s="52"/>
      <c r="QM104" s="52"/>
      <c r="QN104" s="52"/>
      <c r="QO104" s="52"/>
      <c r="QP104" s="52"/>
      <c r="QQ104" s="52"/>
      <c r="QR104" s="52"/>
      <c r="QS104" s="52"/>
      <c r="QT104" s="52"/>
      <c r="QU104" s="52"/>
      <c r="QV104" s="52"/>
      <c r="QW104" s="52"/>
      <c r="QX104" s="52"/>
      <c r="QY104" s="52"/>
      <c r="QZ104" s="52"/>
      <c r="RA104" s="52"/>
      <c r="RB104" s="52"/>
      <c r="RC104" s="52"/>
      <c r="RD104" s="52"/>
      <c r="RE104" s="52"/>
      <c r="RF104" s="52"/>
      <c r="RG104" s="52"/>
      <c r="RH104" s="52"/>
      <c r="RI104" s="52"/>
      <c r="RJ104" s="52"/>
      <c r="RK104" s="52"/>
      <c r="RL104" s="52"/>
      <c r="RM104" s="52"/>
      <c r="RN104" s="52"/>
      <c r="RO104" s="52"/>
      <c r="RP104" s="52"/>
      <c r="RQ104" s="52"/>
      <c r="RR104" s="52"/>
      <c r="RS104" s="52"/>
      <c r="RT104" s="52"/>
      <c r="RU104" s="52"/>
      <c r="RV104" s="52"/>
      <c r="RW104" s="52"/>
      <c r="RX104" s="52"/>
      <c r="RY104" s="52"/>
      <c r="RZ104" s="52"/>
      <c r="SA104" s="52"/>
      <c r="SB104" s="52"/>
      <c r="SC104" s="52"/>
      <c r="SD104" s="52"/>
      <c r="SE104" s="52"/>
      <c r="SF104" s="52"/>
      <c r="SG104" s="52"/>
      <c r="SH104" s="52"/>
      <c r="SI104" s="52"/>
      <c r="SJ104" s="52"/>
      <c r="SK104" s="52"/>
      <c r="SL104" s="52"/>
      <c r="SM104" s="52"/>
      <c r="SN104" s="52"/>
      <c r="SO104" s="52"/>
      <c r="SP104" s="52"/>
      <c r="SQ104" s="52"/>
      <c r="SR104" s="52"/>
      <c r="SS104" s="52"/>
      <c r="ST104" s="52"/>
      <c r="SU104" s="52"/>
      <c r="SV104" s="52"/>
      <c r="SW104" s="52"/>
      <c r="SX104" s="52"/>
      <c r="SY104" s="52"/>
      <c r="SZ104" s="52"/>
      <c r="TA104" s="52"/>
      <c r="TB104" s="52"/>
      <c r="TC104" s="52"/>
      <c r="TD104" s="52"/>
      <c r="TE104" s="52"/>
      <c r="TF104" s="52"/>
      <c r="TG104" s="52"/>
      <c r="TH104" s="52"/>
      <c r="TI104" s="52"/>
      <c r="TJ104" s="52"/>
      <c r="TK104" s="52"/>
      <c r="TL104" s="52"/>
      <c r="TM104" s="52"/>
      <c r="TN104" s="52"/>
      <c r="TO104" s="52"/>
      <c r="TP104" s="52"/>
      <c r="TQ104" s="52"/>
      <c r="TR104" s="52"/>
      <c r="TS104" s="52"/>
      <c r="TT104" s="52"/>
      <c r="TU104" s="52"/>
      <c r="TV104" s="52"/>
      <c r="TW104" s="52"/>
      <c r="TX104" s="52"/>
      <c r="TY104" s="52"/>
      <c r="TZ104" s="52"/>
      <c r="UA104" s="52"/>
      <c r="UB104" s="52"/>
      <c r="UC104" s="52"/>
      <c r="UD104" s="52"/>
      <c r="UE104" s="52"/>
      <c r="UF104" s="52"/>
      <c r="UG104" s="52"/>
      <c r="UH104" s="52"/>
      <c r="UI104" s="52"/>
      <c r="UJ104" s="52"/>
      <c r="UK104" s="52"/>
      <c r="UL104" s="52"/>
      <c r="UM104" s="52"/>
      <c r="UN104" s="52"/>
      <c r="UO104" s="52"/>
      <c r="UP104" s="52"/>
      <c r="UQ104" s="52"/>
      <c r="UR104" s="52"/>
      <c r="US104" s="52"/>
      <c r="UT104" s="52"/>
      <c r="UU104" s="52"/>
      <c r="UV104" s="52"/>
      <c r="UW104" s="52"/>
      <c r="UX104" s="52"/>
      <c r="UY104" s="52"/>
      <c r="UZ104" s="52"/>
      <c r="VA104" s="52"/>
      <c r="VB104" s="52"/>
      <c r="VC104" s="52"/>
      <c r="VD104" s="52"/>
      <c r="VE104" s="52"/>
      <c r="VF104" s="52"/>
      <c r="VG104" s="52"/>
      <c r="VH104" s="52"/>
      <c r="VI104" s="52"/>
      <c r="VJ104" s="52"/>
      <c r="VK104" s="52"/>
      <c r="VL104" s="52"/>
      <c r="VM104" s="52"/>
      <c r="VN104" s="52"/>
      <c r="VO104" s="52"/>
      <c r="VP104" s="52"/>
      <c r="VQ104" s="52"/>
      <c r="VR104" s="52"/>
      <c r="VS104" s="52"/>
      <c r="VT104" s="52"/>
      <c r="VU104" s="52"/>
      <c r="VV104" s="52"/>
      <c r="VW104" s="52"/>
      <c r="VX104" s="52"/>
      <c r="VY104" s="52"/>
      <c r="VZ104" s="52"/>
      <c r="WA104" s="52"/>
      <c r="WB104" s="52"/>
      <c r="WC104" s="52"/>
      <c r="WD104" s="52"/>
      <c r="WE104" s="52"/>
      <c r="WF104" s="52"/>
      <c r="WG104" s="52"/>
      <c r="WH104" s="52"/>
      <c r="WI104" s="52"/>
      <c r="WJ104" s="52"/>
      <c r="WK104" s="52"/>
      <c r="WL104" s="52"/>
      <c r="WM104" s="52"/>
      <c r="WN104" s="52"/>
      <c r="WO104" s="52"/>
      <c r="WP104" s="52"/>
      <c r="WQ104" s="52"/>
      <c r="WR104" s="52"/>
      <c r="WS104" s="52"/>
      <c r="WT104" s="52"/>
      <c r="WU104" s="52"/>
      <c r="WV104" s="52"/>
      <c r="WW104" s="52"/>
      <c r="WX104" s="52"/>
      <c r="WY104" s="52"/>
      <c r="WZ104" s="52"/>
      <c r="XA104" s="52"/>
      <c r="XB104" s="52"/>
      <c r="XC104" s="52"/>
      <c r="XD104" s="52"/>
      <c r="XE104" s="52"/>
      <c r="XF104" s="52"/>
      <c r="XG104" s="52"/>
      <c r="XH104" s="52"/>
      <c r="XI104" s="52"/>
      <c r="XJ104" s="52"/>
      <c r="XK104" s="52"/>
      <c r="XL104" s="52"/>
      <c r="XM104" s="52"/>
      <c r="XN104" s="52"/>
      <c r="XO104" s="52"/>
      <c r="XP104" s="52"/>
      <c r="XQ104" s="52"/>
      <c r="XR104" s="52"/>
      <c r="XS104" s="52"/>
      <c r="XT104" s="52"/>
      <c r="XU104" s="52"/>
      <c r="XV104" s="52"/>
      <c r="XW104" s="52"/>
      <c r="XX104" s="52"/>
      <c r="XY104" s="52"/>
      <c r="XZ104" s="52"/>
      <c r="YA104" s="52"/>
      <c r="YB104" s="52"/>
      <c r="YC104" s="52"/>
      <c r="YD104" s="52"/>
      <c r="YE104" s="52"/>
      <c r="YF104" s="52"/>
      <c r="YG104" s="52"/>
      <c r="YH104" s="52"/>
      <c r="YI104" s="52"/>
      <c r="YJ104" s="52"/>
      <c r="YK104" s="52"/>
      <c r="YL104" s="52"/>
      <c r="YM104" s="52"/>
      <c r="YN104" s="52"/>
      <c r="YO104" s="52"/>
      <c r="YP104" s="52"/>
      <c r="YQ104" s="52"/>
      <c r="YR104" s="52"/>
      <c r="YS104" s="52"/>
      <c r="YT104" s="52"/>
      <c r="YU104" s="52"/>
      <c r="YV104" s="52"/>
      <c r="YW104" s="52"/>
      <c r="YX104" s="52"/>
      <c r="YY104" s="52"/>
      <c r="YZ104" s="52"/>
      <c r="ZA104" s="52"/>
      <c r="ZB104" s="52"/>
      <c r="ZC104" s="52"/>
      <c r="ZD104" s="52"/>
      <c r="ZE104" s="52"/>
      <c r="ZF104" s="52"/>
      <c r="ZG104" s="52"/>
      <c r="ZH104" s="52"/>
      <c r="ZI104" s="52"/>
      <c r="ZJ104" s="52"/>
      <c r="ZK104" s="52"/>
      <c r="ZL104" s="52"/>
      <c r="ZM104" s="52"/>
      <c r="ZN104" s="52"/>
      <c r="ZO104" s="52"/>
      <c r="ZP104" s="52"/>
      <c r="ZQ104" s="52"/>
      <c r="ZR104" s="52"/>
      <c r="ZS104" s="52"/>
      <c r="ZT104" s="52"/>
      <c r="ZU104" s="52"/>
      <c r="ZV104" s="52"/>
      <c r="ZW104" s="52"/>
      <c r="ZX104" s="52"/>
      <c r="ZY104" s="52"/>
      <c r="ZZ104" s="52"/>
      <c r="AAA104" s="52"/>
      <c r="AAB104" s="52"/>
      <c r="AAC104" s="52"/>
      <c r="AAD104" s="52"/>
      <c r="AAE104" s="52"/>
      <c r="AAF104" s="52"/>
      <c r="AAG104" s="52"/>
      <c r="AAH104" s="52"/>
      <c r="AAI104" s="52"/>
      <c r="AAJ104" s="52"/>
      <c r="AAK104" s="52"/>
      <c r="AAL104" s="52"/>
      <c r="AAM104" s="52"/>
      <c r="AAN104" s="52"/>
      <c r="AAO104" s="52"/>
      <c r="AAP104" s="52"/>
      <c r="AAQ104" s="52"/>
      <c r="AAR104" s="52"/>
      <c r="AAS104" s="52"/>
      <c r="AAT104" s="52"/>
      <c r="AAU104" s="52"/>
      <c r="AAV104" s="52"/>
      <c r="AAW104" s="52"/>
      <c r="AAX104" s="52"/>
      <c r="AAY104" s="52"/>
      <c r="AAZ104" s="52"/>
      <c r="ABA104" s="52"/>
      <c r="ABB104" s="52"/>
      <c r="ABC104" s="52"/>
      <c r="ABD104" s="52"/>
      <c r="ABE104" s="52"/>
      <c r="ABF104" s="52"/>
      <c r="ABG104" s="52"/>
      <c r="ABH104" s="52"/>
      <c r="ABI104" s="52"/>
      <c r="ABJ104" s="52"/>
      <c r="ABK104" s="52"/>
      <c r="ABL104" s="52"/>
      <c r="ABM104" s="52"/>
      <c r="ABN104" s="52"/>
      <c r="ABO104" s="52"/>
      <c r="ABP104" s="52"/>
      <c r="ABQ104" s="52"/>
      <c r="ABR104" s="52"/>
      <c r="ABS104" s="52"/>
      <c r="ABT104" s="52"/>
      <c r="ABU104" s="52"/>
      <c r="ABV104" s="52"/>
      <c r="ABW104" s="52"/>
      <c r="ABX104" s="52"/>
      <c r="ABY104" s="52"/>
      <c r="ABZ104" s="52"/>
      <c r="ACA104" s="52"/>
      <c r="ACB104" s="52"/>
      <c r="ACC104" s="52"/>
      <c r="ACD104" s="52"/>
      <c r="ACE104" s="52"/>
      <c r="ACF104" s="52"/>
      <c r="ACG104" s="52"/>
      <c r="ACH104" s="52"/>
      <c r="ACI104" s="52"/>
      <c r="ACJ104" s="52"/>
      <c r="ACK104" s="52"/>
      <c r="ACL104" s="52"/>
      <c r="ACM104" s="52"/>
      <c r="ACN104" s="52"/>
      <c r="ACO104" s="52"/>
      <c r="ACP104" s="52"/>
      <c r="ACQ104" s="52"/>
      <c r="ACR104" s="52"/>
      <c r="ACS104" s="52"/>
      <c r="ACT104" s="52"/>
      <c r="ACU104" s="52"/>
      <c r="ACV104" s="52"/>
      <c r="ACW104" s="52"/>
      <c r="ACX104" s="52"/>
      <c r="ACY104" s="52"/>
      <c r="ACZ104" s="52"/>
      <c r="ADA104" s="52"/>
      <c r="ADB104" s="52"/>
      <c r="ADC104" s="52"/>
      <c r="ADD104" s="52"/>
      <c r="ADE104" s="52"/>
      <c r="ADF104" s="52"/>
      <c r="ADG104" s="52"/>
      <c r="ADH104" s="52"/>
      <c r="ADI104" s="52"/>
      <c r="ADJ104" s="52"/>
      <c r="ADK104" s="52"/>
      <c r="ADL104" s="52"/>
      <c r="ADM104" s="52"/>
      <c r="ADN104" s="52"/>
      <c r="ADO104" s="52"/>
      <c r="ADP104" s="52"/>
      <c r="ADQ104" s="52"/>
      <c r="ADR104" s="52"/>
      <c r="ADS104" s="52"/>
      <c r="ADT104" s="52"/>
      <c r="ADU104" s="52"/>
      <c r="ADV104" s="52"/>
      <c r="ADW104" s="52"/>
      <c r="ADX104" s="52"/>
      <c r="ADY104" s="52"/>
      <c r="ADZ104" s="52"/>
      <c r="AEA104" s="52"/>
      <c r="AEB104" s="52"/>
      <c r="AEC104" s="52"/>
      <c r="AED104" s="52"/>
      <c r="AEE104" s="52"/>
      <c r="AEF104" s="52"/>
      <c r="AEG104" s="52"/>
      <c r="AEH104" s="52"/>
      <c r="AEI104" s="52"/>
      <c r="AEJ104" s="52"/>
      <c r="AEK104" s="52"/>
      <c r="AEL104" s="52"/>
      <c r="AEM104" s="52"/>
      <c r="AEN104" s="52"/>
      <c r="AEO104" s="52"/>
      <c r="AEP104" s="52"/>
      <c r="AEQ104" s="52"/>
      <c r="AER104" s="52"/>
      <c r="AES104" s="52"/>
      <c r="AET104" s="52"/>
      <c r="AEU104" s="52"/>
      <c r="AEV104" s="52"/>
      <c r="AEW104" s="52"/>
      <c r="AEX104" s="52"/>
      <c r="AEY104" s="52"/>
      <c r="AEZ104" s="52"/>
      <c r="AFA104" s="52"/>
      <c r="AFB104" s="52"/>
      <c r="AFC104" s="52"/>
      <c r="AFD104" s="52"/>
      <c r="AFE104" s="52"/>
      <c r="AFF104" s="52"/>
      <c r="AFG104" s="52"/>
      <c r="AFH104" s="52"/>
      <c r="AFI104" s="52"/>
      <c r="AFJ104" s="52"/>
      <c r="AFK104" s="52"/>
      <c r="AFL104" s="52"/>
      <c r="AFM104" s="52"/>
      <c r="AFN104" s="52"/>
      <c r="AFO104" s="52"/>
      <c r="AFP104" s="52"/>
      <c r="AFQ104" s="52"/>
      <c r="AFR104" s="52"/>
      <c r="AFS104" s="52"/>
      <c r="AFT104" s="52"/>
      <c r="AFU104" s="52"/>
      <c r="AFV104" s="52"/>
      <c r="AFW104" s="52"/>
      <c r="AFX104" s="52"/>
      <c r="AFY104" s="52"/>
      <c r="AFZ104" s="52"/>
      <c r="AGA104" s="52"/>
      <c r="AGB104" s="52"/>
      <c r="AGC104" s="52"/>
      <c r="AGD104" s="52"/>
      <c r="AGE104" s="52"/>
      <c r="AGF104" s="52"/>
      <c r="AGG104" s="52"/>
      <c r="AGH104" s="52"/>
      <c r="AGI104" s="52"/>
      <c r="AGJ104" s="52"/>
      <c r="AGK104" s="52"/>
      <c r="AGL104" s="52"/>
      <c r="AGM104" s="52"/>
      <c r="AGN104" s="52"/>
      <c r="AGO104" s="52"/>
      <c r="AGP104" s="52"/>
      <c r="AGQ104" s="52"/>
      <c r="AGR104" s="52"/>
      <c r="AGS104" s="52"/>
      <c r="AGT104" s="52"/>
      <c r="AGU104" s="52"/>
      <c r="AGV104" s="52"/>
      <c r="AGW104" s="52"/>
      <c r="AGX104" s="52"/>
      <c r="AGY104" s="52"/>
      <c r="AGZ104" s="52"/>
      <c r="AHA104" s="52"/>
      <c r="AHB104" s="52"/>
      <c r="AHC104" s="52"/>
      <c r="AHD104" s="52"/>
      <c r="AHE104" s="52"/>
      <c r="AHF104" s="52"/>
      <c r="AHG104" s="52"/>
      <c r="AHH104" s="52"/>
      <c r="AHI104" s="52"/>
      <c r="AHJ104" s="52"/>
      <c r="AHK104" s="52"/>
      <c r="AHL104" s="52"/>
      <c r="AHM104" s="52"/>
      <c r="AHN104" s="52"/>
      <c r="AHO104" s="52"/>
      <c r="AHP104" s="52"/>
      <c r="AHQ104" s="52"/>
      <c r="AHR104" s="52"/>
      <c r="AHS104" s="52"/>
      <c r="AHT104" s="52"/>
      <c r="AHU104" s="52"/>
      <c r="AHV104" s="52"/>
      <c r="AHW104" s="52"/>
      <c r="AHX104" s="52"/>
      <c r="AHY104" s="52"/>
      <c r="AHZ104" s="52"/>
      <c r="AIA104" s="52"/>
      <c r="AIB104" s="52"/>
      <c r="AIC104" s="52"/>
      <c r="AID104" s="52"/>
      <c r="AIE104" s="52"/>
      <c r="AIF104" s="52"/>
      <c r="AIG104" s="52"/>
      <c r="AIH104" s="52"/>
      <c r="AII104" s="52"/>
      <c r="AIJ104" s="52"/>
      <c r="AIK104" s="52"/>
      <c r="AIL104" s="52"/>
      <c r="AIM104" s="52"/>
      <c r="AIN104" s="52"/>
      <c r="AIO104" s="52"/>
      <c r="AIP104" s="52"/>
      <c r="AIQ104" s="52"/>
      <c r="AIR104" s="52"/>
      <c r="AIS104" s="52"/>
      <c r="AIT104" s="52"/>
      <c r="AIU104" s="52"/>
      <c r="AIV104" s="52"/>
      <c r="AIW104" s="52"/>
      <c r="AIX104" s="52"/>
      <c r="AIY104" s="52"/>
      <c r="AIZ104" s="52"/>
      <c r="AJA104" s="52"/>
      <c r="AJB104" s="52"/>
      <c r="AJC104" s="52"/>
      <c r="AJD104" s="52"/>
      <c r="AJE104" s="52"/>
      <c r="AJF104" s="52"/>
      <c r="AJG104" s="52"/>
      <c r="AJH104" s="52"/>
      <c r="AJI104" s="52"/>
      <c r="AJJ104" s="52"/>
      <c r="AJK104" s="52"/>
      <c r="AJL104" s="52"/>
      <c r="AJM104" s="52"/>
      <c r="AJN104" s="52"/>
      <c r="AJO104" s="52"/>
      <c r="AJP104" s="52"/>
      <c r="AJQ104" s="52"/>
      <c r="AJR104" s="52"/>
      <c r="AJS104" s="52"/>
      <c r="AJT104" s="52"/>
      <c r="AJU104" s="52"/>
      <c r="AJV104" s="52"/>
      <c r="AJW104" s="52"/>
      <c r="AJX104" s="52"/>
      <c r="AJY104" s="52"/>
      <c r="AJZ104" s="52"/>
      <c r="AKA104" s="52"/>
      <c r="AKB104" s="52"/>
      <c r="AKC104" s="52"/>
      <c r="AKD104" s="52"/>
      <c r="AKE104" s="52"/>
      <c r="AKF104" s="52"/>
      <c r="AKG104" s="52"/>
      <c r="AKH104" s="52"/>
      <c r="AKI104" s="52"/>
      <c r="AKJ104" s="52"/>
      <c r="AKK104" s="52"/>
      <c r="AKL104" s="52"/>
      <c r="AKM104" s="52"/>
      <c r="AKN104" s="52"/>
      <c r="AKO104" s="52"/>
      <c r="AKP104" s="52"/>
      <c r="AKQ104" s="52"/>
      <c r="AKR104" s="52"/>
      <c r="AKS104" s="52"/>
      <c r="AKT104" s="52"/>
      <c r="AKU104" s="52"/>
      <c r="AKV104" s="52"/>
      <c r="AKW104" s="52"/>
      <c r="AKX104" s="52"/>
      <c r="AKY104" s="52"/>
      <c r="AKZ104" s="52"/>
      <c r="ALA104" s="52"/>
      <c r="ALB104" s="52"/>
      <c r="ALC104" s="52"/>
      <c r="ALD104" s="52"/>
      <c r="ALE104" s="52"/>
      <c r="ALF104" s="52"/>
      <c r="ALG104" s="52"/>
      <c r="ALH104" s="52"/>
      <c r="ALI104" s="52"/>
      <c r="ALJ104" s="52"/>
      <c r="ALK104" s="52"/>
      <c r="ALL104" s="52"/>
      <c r="ALM104" s="52"/>
      <c r="ALN104" s="52"/>
      <c r="ALO104" s="52"/>
      <c r="ALP104" s="52"/>
      <c r="ALQ104" s="52"/>
      <c r="ALR104" s="52"/>
      <c r="ALS104" s="52"/>
      <c r="ALT104" s="52"/>
      <c r="ALU104" s="52"/>
      <c r="ALV104" s="52"/>
      <c r="ALW104" s="52"/>
      <c r="ALX104" s="52"/>
      <c r="ALY104" s="52"/>
      <c r="ALZ104" s="52"/>
      <c r="AMA104" s="52"/>
      <c r="AMB104" s="52"/>
      <c r="AMC104" s="52"/>
      <c r="AMD104" s="52"/>
      <c r="AME104" s="52"/>
      <c r="AMF104" s="52"/>
      <c r="AMG104" s="52"/>
      <c r="AMH104" s="52"/>
      <c r="AMI104" s="52"/>
      <c r="AMJ104" s="52"/>
      <c r="AMK104" s="52"/>
      <c r="AML104" s="52"/>
      <c r="AMM104" s="52"/>
      <c r="AMN104" s="52"/>
      <c r="AMO104" s="52"/>
      <c r="AMP104" s="52"/>
      <c r="AMQ104" s="52"/>
      <c r="AMR104" s="52"/>
      <c r="AMS104" s="52"/>
      <c r="AMT104" s="52"/>
      <c r="AMU104" s="52"/>
      <c r="AMV104" s="52"/>
      <c r="AMW104" s="52"/>
      <c r="AMX104" s="52"/>
      <c r="AMY104" s="52"/>
      <c r="AMZ104" s="52"/>
      <c r="ANA104" s="52"/>
      <c r="ANB104" s="52"/>
      <c r="ANC104" s="52"/>
      <c r="AND104" s="52"/>
      <c r="ANE104" s="52"/>
      <c r="ANF104" s="52"/>
      <c r="ANG104" s="52"/>
      <c r="ANH104" s="52"/>
      <c r="ANI104" s="52"/>
      <c r="ANJ104" s="52"/>
      <c r="ANK104" s="52"/>
      <c r="ANL104" s="52"/>
      <c r="ANM104" s="52"/>
      <c r="ANN104" s="52"/>
      <c r="ANO104" s="52"/>
      <c r="ANP104" s="52"/>
      <c r="ANQ104" s="52"/>
      <c r="ANR104" s="52"/>
      <c r="ANS104" s="52"/>
      <c r="ANT104" s="52"/>
      <c r="ANU104" s="52"/>
      <c r="ANV104" s="52"/>
      <c r="ANW104" s="52"/>
      <c r="ANX104" s="52"/>
      <c r="ANY104" s="52"/>
      <c r="ANZ104" s="52"/>
      <c r="AOA104" s="52"/>
      <c r="AOB104" s="52"/>
      <c r="AOC104" s="52"/>
      <c r="AOD104" s="52"/>
      <c r="AOE104" s="52"/>
      <c r="AOF104" s="52"/>
      <c r="AOG104" s="52"/>
      <c r="AOH104" s="52"/>
      <c r="AOI104" s="52"/>
      <c r="AOJ104" s="52"/>
      <c r="AOK104" s="52"/>
      <c r="AOL104" s="52"/>
      <c r="AOM104" s="52"/>
      <c r="AON104" s="52"/>
      <c r="AOO104" s="52"/>
      <c r="AOP104" s="52"/>
      <c r="AOQ104" s="52"/>
      <c r="AOR104" s="52"/>
      <c r="AOS104" s="52"/>
      <c r="AOT104" s="52"/>
      <c r="AOU104" s="52"/>
      <c r="AOV104" s="52"/>
      <c r="AOW104" s="52"/>
      <c r="AOX104" s="52"/>
      <c r="AOY104" s="52"/>
      <c r="AOZ104" s="52"/>
      <c r="APA104" s="52"/>
      <c r="APB104" s="52"/>
      <c r="APC104" s="52"/>
      <c r="APD104" s="52"/>
      <c r="APE104" s="52"/>
      <c r="APF104" s="52"/>
      <c r="APG104" s="52"/>
      <c r="APH104" s="52"/>
      <c r="API104" s="52"/>
      <c r="APJ104" s="52"/>
      <c r="APK104" s="52"/>
      <c r="APL104" s="52"/>
      <c r="APM104" s="52"/>
      <c r="APN104" s="52"/>
      <c r="APO104" s="52"/>
      <c r="APP104" s="52"/>
      <c r="APQ104" s="52"/>
      <c r="APR104" s="52"/>
      <c r="APS104" s="52"/>
      <c r="APT104" s="52"/>
      <c r="APU104" s="52"/>
      <c r="APV104" s="52"/>
      <c r="APW104" s="52"/>
      <c r="APX104" s="52"/>
      <c r="APY104" s="52"/>
      <c r="APZ104" s="52"/>
      <c r="AQA104" s="52"/>
      <c r="AQB104" s="52"/>
      <c r="AQC104" s="52"/>
      <c r="AQD104" s="52"/>
      <c r="AQE104" s="52"/>
      <c r="AQF104" s="52"/>
      <c r="AQG104" s="52"/>
      <c r="AQH104" s="52"/>
      <c r="AQI104" s="52"/>
      <c r="AQJ104" s="52"/>
      <c r="AQK104" s="52"/>
      <c r="AQL104" s="52"/>
      <c r="AQM104" s="52"/>
      <c r="AQN104" s="52"/>
      <c r="AQO104" s="52"/>
      <c r="AQP104" s="52"/>
      <c r="AQQ104" s="52"/>
      <c r="AQR104" s="52"/>
      <c r="AQS104" s="52"/>
      <c r="AQT104" s="52"/>
      <c r="AQU104" s="52"/>
      <c r="AQV104" s="52"/>
      <c r="AQW104" s="52"/>
      <c r="AQX104" s="52"/>
      <c r="AQY104" s="52"/>
      <c r="AQZ104" s="52"/>
      <c r="ARA104" s="52"/>
      <c r="ARB104" s="52"/>
      <c r="ARC104" s="52"/>
      <c r="ARD104" s="52"/>
      <c r="ARE104" s="52"/>
      <c r="ARF104" s="52"/>
      <c r="ARG104" s="52"/>
      <c r="ARH104" s="52"/>
      <c r="ARI104" s="52"/>
      <c r="ARJ104" s="52"/>
      <c r="ARK104" s="52"/>
      <c r="ARL104" s="52"/>
      <c r="ARM104" s="52"/>
      <c r="ARN104" s="52"/>
      <c r="ARO104" s="52"/>
      <c r="ARP104" s="52"/>
      <c r="ARQ104" s="52"/>
      <c r="ARR104" s="52"/>
      <c r="ARS104" s="52"/>
      <c r="ART104" s="52"/>
      <c r="ARU104" s="52"/>
      <c r="ARV104" s="52"/>
      <c r="ARW104" s="52"/>
      <c r="ARX104" s="52"/>
      <c r="ARY104" s="52"/>
      <c r="ARZ104" s="52"/>
      <c r="ASA104" s="52"/>
      <c r="ASB104" s="52"/>
      <c r="ASC104" s="52"/>
      <c r="ASD104" s="52"/>
      <c r="ASE104" s="52"/>
      <c r="ASF104" s="52"/>
      <c r="ASG104" s="52"/>
      <c r="ASH104" s="52"/>
      <c r="ASI104" s="52"/>
      <c r="ASJ104" s="52"/>
      <c r="ASK104" s="52"/>
      <c r="ASL104" s="52"/>
      <c r="ASM104" s="52"/>
      <c r="ASN104" s="52"/>
      <c r="ASO104" s="52"/>
      <c r="ASP104" s="52"/>
      <c r="ASQ104" s="52"/>
      <c r="ASR104" s="52"/>
      <c r="ASS104" s="52"/>
      <c r="AST104" s="52"/>
      <c r="ASU104" s="52"/>
      <c r="ASV104" s="52"/>
      <c r="ASW104" s="52"/>
      <c r="ASX104" s="52"/>
      <c r="ASY104" s="52"/>
      <c r="ASZ104" s="52"/>
      <c r="ATA104" s="52"/>
      <c r="ATB104" s="52"/>
      <c r="ATC104" s="52"/>
      <c r="ATD104" s="52"/>
      <c r="ATE104" s="52"/>
      <c r="ATF104" s="52"/>
      <c r="ATG104" s="52"/>
      <c r="ATH104" s="52"/>
      <c r="ATI104" s="52"/>
      <c r="ATJ104" s="52"/>
      <c r="ATK104" s="52"/>
      <c r="ATL104" s="52"/>
      <c r="ATM104" s="52"/>
      <c r="ATN104" s="52"/>
      <c r="ATO104" s="52"/>
      <c r="ATP104" s="52"/>
      <c r="ATQ104" s="52"/>
      <c r="ATR104" s="52"/>
      <c r="ATS104" s="52"/>
      <c r="ATT104" s="52"/>
      <c r="ATU104" s="52"/>
      <c r="ATV104" s="52"/>
      <c r="ATW104" s="52"/>
      <c r="ATX104" s="52"/>
      <c r="ATY104" s="52"/>
      <c r="ATZ104" s="52"/>
      <c r="AUA104" s="52"/>
      <c r="AUB104" s="52"/>
      <c r="AUC104" s="52"/>
      <c r="AUD104" s="52"/>
      <c r="AUE104" s="52"/>
      <c r="AUF104" s="52"/>
      <c r="AUG104" s="52"/>
      <c r="AUH104" s="52"/>
      <c r="AUI104" s="52"/>
      <c r="AUJ104" s="52"/>
      <c r="AUK104" s="52"/>
      <c r="AUL104" s="52"/>
      <c r="AUM104" s="52"/>
      <c r="AUN104" s="52"/>
      <c r="AUO104" s="52"/>
      <c r="AUP104" s="52"/>
      <c r="AUQ104" s="52"/>
      <c r="AUR104" s="52"/>
      <c r="AUS104" s="52"/>
      <c r="AUT104" s="52"/>
      <c r="AUU104" s="52"/>
      <c r="AUV104" s="52"/>
      <c r="AUW104" s="52"/>
      <c r="AUX104" s="52"/>
      <c r="AUY104" s="52"/>
      <c r="AUZ104" s="52"/>
      <c r="AVA104" s="52"/>
      <c r="AVB104" s="52"/>
      <c r="AVC104" s="52"/>
      <c r="AVD104" s="52"/>
      <c r="AVE104" s="52"/>
      <c r="AVF104" s="52"/>
      <c r="AVG104" s="52"/>
      <c r="AVH104" s="52"/>
      <c r="AVI104" s="52"/>
      <c r="AVJ104" s="52"/>
      <c r="AVK104" s="52"/>
      <c r="AVL104" s="52"/>
      <c r="AVM104" s="52"/>
      <c r="AVN104" s="52"/>
      <c r="AVO104" s="52"/>
      <c r="AVP104" s="52"/>
      <c r="AVQ104" s="52"/>
      <c r="AVR104" s="52"/>
      <c r="AVS104" s="52"/>
      <c r="AVT104" s="52"/>
      <c r="AVU104" s="52"/>
      <c r="AVV104" s="52"/>
      <c r="AVW104" s="52"/>
      <c r="AVX104" s="52"/>
      <c r="AVY104" s="52"/>
      <c r="AVZ104" s="52"/>
      <c r="AWA104" s="52"/>
      <c r="AWB104" s="52"/>
      <c r="AWC104" s="52"/>
      <c r="AWD104" s="52"/>
      <c r="AWE104" s="52"/>
      <c r="AWF104" s="52"/>
      <c r="AWG104" s="52"/>
      <c r="AWH104" s="52"/>
      <c r="AWI104" s="52"/>
      <c r="AWJ104" s="52"/>
      <c r="AWK104" s="52"/>
      <c r="AWL104" s="52"/>
      <c r="AWM104" s="52"/>
      <c r="AWN104" s="52"/>
      <c r="AWO104" s="52"/>
      <c r="AWP104" s="52"/>
      <c r="AWQ104" s="52"/>
      <c r="AWR104" s="52"/>
      <c r="AWS104" s="52"/>
      <c r="AWT104" s="52"/>
      <c r="AWU104" s="52"/>
      <c r="AWV104" s="52"/>
      <c r="AWW104" s="52"/>
      <c r="AWX104" s="52"/>
      <c r="AWY104" s="52"/>
      <c r="AWZ104" s="52"/>
      <c r="AXA104" s="52"/>
      <c r="AXB104" s="52"/>
      <c r="AXC104" s="52"/>
      <c r="AXD104" s="52"/>
      <c r="AXE104" s="52"/>
      <c r="AXF104" s="52"/>
      <c r="AXG104" s="52"/>
      <c r="AXH104" s="52"/>
      <c r="AXI104" s="52"/>
      <c r="AXJ104" s="52"/>
      <c r="AXK104" s="52"/>
      <c r="AXL104" s="52"/>
      <c r="AXM104" s="52"/>
      <c r="AXN104" s="52"/>
      <c r="AXO104" s="52"/>
      <c r="AXP104" s="52"/>
      <c r="AXQ104" s="52"/>
      <c r="AXR104" s="52"/>
      <c r="AXS104" s="52"/>
      <c r="AXT104" s="52"/>
      <c r="AXU104" s="52"/>
      <c r="AXV104" s="52"/>
      <c r="AXW104" s="52"/>
      <c r="AXX104" s="52"/>
      <c r="AXY104" s="52"/>
      <c r="AXZ104" s="52"/>
      <c r="AYA104" s="52"/>
      <c r="AYB104" s="52"/>
      <c r="AYC104" s="52"/>
      <c r="AYD104" s="52"/>
      <c r="AYE104" s="52"/>
      <c r="AYF104" s="52"/>
      <c r="AYG104" s="52"/>
      <c r="AYH104" s="52"/>
      <c r="AYI104" s="52"/>
      <c r="AYJ104" s="52"/>
      <c r="AYK104" s="52"/>
      <c r="AYL104" s="52"/>
      <c r="AYM104" s="52"/>
      <c r="AYN104" s="52"/>
      <c r="AYO104" s="52"/>
      <c r="AYP104" s="52"/>
      <c r="AYQ104" s="52"/>
      <c r="AYR104" s="52"/>
      <c r="AYS104" s="52"/>
      <c r="AYT104" s="52"/>
      <c r="AYU104" s="52"/>
      <c r="AYV104" s="52"/>
      <c r="AYW104" s="52"/>
      <c r="AYX104" s="52"/>
      <c r="AYY104" s="52"/>
      <c r="AYZ104" s="52"/>
      <c r="AZA104" s="52"/>
      <c r="AZB104" s="52"/>
      <c r="AZC104" s="52"/>
      <c r="AZD104" s="52"/>
      <c r="AZE104" s="52"/>
      <c r="AZF104" s="52"/>
      <c r="AZG104" s="52"/>
      <c r="AZH104" s="52"/>
      <c r="AZI104" s="52"/>
      <c r="AZJ104" s="52"/>
      <c r="AZK104" s="52"/>
      <c r="AZL104" s="52"/>
      <c r="AZM104" s="52"/>
      <c r="AZN104" s="52"/>
      <c r="AZO104" s="52"/>
      <c r="AZP104" s="52"/>
      <c r="AZQ104" s="52"/>
      <c r="AZR104" s="52"/>
      <c r="AZS104" s="52"/>
      <c r="AZT104" s="52"/>
      <c r="AZU104" s="52"/>
      <c r="AZV104" s="52"/>
      <c r="AZW104" s="52"/>
      <c r="AZX104" s="52"/>
      <c r="AZY104" s="52"/>
      <c r="AZZ104" s="52"/>
      <c r="BAA104" s="52"/>
      <c r="BAB104" s="52"/>
      <c r="BAC104" s="52"/>
      <c r="BAD104" s="52"/>
      <c r="BAE104" s="52"/>
      <c r="BAF104" s="52"/>
      <c r="BAG104" s="52"/>
      <c r="BAH104" s="52"/>
      <c r="BAI104" s="52"/>
      <c r="BAJ104" s="52"/>
      <c r="BAK104" s="52"/>
      <c r="BAL104" s="52"/>
      <c r="BAM104" s="52"/>
      <c r="BAN104" s="52"/>
      <c r="BAO104" s="52"/>
      <c r="BAP104" s="52"/>
      <c r="BAQ104" s="52"/>
      <c r="BAR104" s="52"/>
      <c r="BAS104" s="52"/>
      <c r="BAT104" s="52"/>
      <c r="BAU104" s="52"/>
      <c r="BAV104" s="52"/>
      <c r="BAW104" s="52"/>
      <c r="BAX104" s="52"/>
      <c r="BAY104" s="52"/>
      <c r="BAZ104" s="52"/>
      <c r="BBA104" s="52"/>
      <c r="BBB104" s="52"/>
      <c r="BBC104" s="52"/>
      <c r="BBD104" s="52"/>
      <c r="BBE104" s="52"/>
      <c r="BBF104" s="52"/>
      <c r="BBG104" s="52"/>
      <c r="BBH104" s="52"/>
      <c r="BBI104" s="52"/>
      <c r="BBJ104" s="52"/>
      <c r="BBK104" s="52"/>
      <c r="BBL104" s="52"/>
      <c r="BBM104" s="52"/>
      <c r="BBN104" s="52"/>
      <c r="BBO104" s="52"/>
      <c r="BBP104" s="52"/>
      <c r="BBQ104" s="52"/>
      <c r="BBR104" s="52"/>
      <c r="BBS104" s="52"/>
      <c r="BBT104" s="52"/>
      <c r="BBU104" s="52"/>
      <c r="BBV104" s="52"/>
      <c r="BBW104" s="52"/>
      <c r="BBX104" s="52"/>
      <c r="BBY104" s="52"/>
      <c r="BBZ104" s="52"/>
      <c r="BCA104" s="52"/>
      <c r="BCB104" s="52"/>
      <c r="BCC104" s="52"/>
      <c r="BCD104" s="52"/>
      <c r="BCE104" s="52"/>
      <c r="BCF104" s="52"/>
      <c r="BCG104" s="52"/>
      <c r="BCH104" s="52"/>
      <c r="BCI104" s="52"/>
      <c r="BCJ104" s="52"/>
      <c r="BCK104" s="52"/>
      <c r="BCL104" s="52"/>
      <c r="BCM104" s="52"/>
      <c r="BCN104" s="52"/>
      <c r="BCO104" s="52"/>
      <c r="BCP104" s="52"/>
      <c r="BCQ104" s="52"/>
      <c r="BCR104" s="52"/>
      <c r="BCS104" s="52"/>
      <c r="BCT104" s="52"/>
      <c r="BCU104" s="52"/>
      <c r="BCV104" s="52"/>
      <c r="BCW104" s="52"/>
      <c r="BCX104" s="52"/>
      <c r="BCY104" s="52"/>
      <c r="BCZ104" s="52"/>
      <c r="BDA104" s="52"/>
      <c r="BDB104" s="52"/>
      <c r="BDC104" s="52"/>
      <c r="BDD104" s="52"/>
      <c r="BDE104" s="52"/>
      <c r="BDF104" s="52"/>
      <c r="BDG104" s="52"/>
      <c r="BDH104" s="52"/>
      <c r="BDI104" s="52"/>
      <c r="BDJ104" s="52"/>
      <c r="BDK104" s="52"/>
      <c r="BDL104" s="52"/>
      <c r="BDM104" s="52"/>
      <c r="BDN104" s="52"/>
      <c r="BDO104" s="52"/>
      <c r="BDP104" s="52"/>
      <c r="BDQ104" s="52"/>
      <c r="BDR104" s="52"/>
      <c r="BDS104" s="52"/>
      <c r="BDT104" s="52"/>
      <c r="BDU104" s="52"/>
      <c r="BDV104" s="52"/>
      <c r="BDW104" s="52"/>
      <c r="BDX104" s="52"/>
      <c r="BDY104" s="52"/>
      <c r="BDZ104" s="52"/>
      <c r="BEA104" s="52"/>
      <c r="BEB104" s="52"/>
      <c r="BEC104" s="52"/>
      <c r="BED104" s="52"/>
      <c r="BEE104" s="52"/>
      <c r="BEF104" s="52"/>
      <c r="BEG104" s="52"/>
      <c r="BEH104" s="52"/>
      <c r="BEI104" s="52"/>
      <c r="BEJ104" s="52"/>
      <c r="BEK104" s="52"/>
      <c r="BEL104" s="52"/>
      <c r="BEM104" s="52"/>
      <c r="BEN104" s="52"/>
      <c r="BEO104" s="52"/>
      <c r="BEP104" s="52"/>
      <c r="BEQ104" s="52"/>
      <c r="BER104" s="52"/>
      <c r="BES104" s="52"/>
      <c r="BET104" s="52"/>
      <c r="BEU104" s="52"/>
      <c r="BEV104" s="52"/>
      <c r="BEW104" s="52"/>
      <c r="BEX104" s="52"/>
      <c r="BEY104" s="52"/>
      <c r="BEZ104" s="52"/>
      <c r="BFA104" s="52"/>
      <c r="BFB104" s="52"/>
      <c r="BFC104" s="52"/>
      <c r="BFD104" s="52"/>
      <c r="BFE104" s="52"/>
      <c r="BFF104" s="52"/>
      <c r="BFG104" s="52"/>
      <c r="BFH104" s="52"/>
      <c r="BFI104" s="52"/>
      <c r="BFJ104" s="52"/>
      <c r="BFK104" s="52"/>
      <c r="BFL104" s="52"/>
      <c r="BFM104" s="52"/>
      <c r="BFN104" s="52"/>
      <c r="BFO104" s="52"/>
      <c r="BFP104" s="52"/>
      <c r="BFQ104" s="52"/>
      <c r="BFR104" s="52"/>
      <c r="BFS104" s="52"/>
      <c r="BFT104" s="52"/>
      <c r="BFU104" s="52"/>
      <c r="BFV104" s="52"/>
      <c r="BFW104" s="52"/>
      <c r="BFX104" s="52"/>
      <c r="BFY104" s="52"/>
      <c r="BFZ104" s="52"/>
      <c r="BGA104" s="52"/>
      <c r="BGB104" s="52"/>
      <c r="BGC104" s="52"/>
      <c r="BGD104" s="52"/>
      <c r="BGE104" s="52"/>
      <c r="BGF104" s="52"/>
      <c r="BGG104" s="52"/>
      <c r="BGH104" s="52"/>
      <c r="BGI104" s="52"/>
      <c r="BGJ104" s="52"/>
      <c r="BGK104" s="52"/>
      <c r="BGL104" s="52"/>
      <c r="BGM104" s="52"/>
      <c r="BGN104" s="52"/>
      <c r="BGO104" s="52"/>
      <c r="BGP104" s="52"/>
      <c r="BGQ104" s="52"/>
      <c r="BGR104" s="52"/>
      <c r="BGS104" s="52"/>
      <c r="BGT104" s="52"/>
      <c r="BGU104" s="52"/>
      <c r="BGV104" s="52"/>
      <c r="BGW104" s="52"/>
      <c r="BGX104" s="52"/>
      <c r="BGY104" s="52"/>
      <c r="BGZ104" s="52"/>
      <c r="BHA104" s="52"/>
      <c r="BHB104" s="52"/>
      <c r="BHC104" s="52"/>
      <c r="BHD104" s="52"/>
      <c r="BHE104" s="52"/>
      <c r="BHF104" s="52"/>
      <c r="BHG104" s="52"/>
      <c r="BHH104" s="52"/>
      <c r="BHI104" s="52"/>
      <c r="BHJ104" s="52"/>
      <c r="BHK104" s="52"/>
      <c r="BHL104" s="52"/>
      <c r="BHM104" s="52"/>
      <c r="BHN104" s="52"/>
      <c r="BHO104" s="52"/>
      <c r="BHP104" s="52"/>
      <c r="BHQ104" s="52"/>
      <c r="BHR104" s="52"/>
      <c r="BHS104" s="52"/>
      <c r="BHT104" s="52"/>
      <c r="BHU104" s="52"/>
      <c r="BHV104" s="52"/>
      <c r="BHW104" s="52"/>
      <c r="BHX104" s="52"/>
      <c r="BHY104" s="52"/>
      <c r="BHZ104" s="52"/>
      <c r="BIA104" s="52"/>
      <c r="BIB104" s="52"/>
      <c r="BIC104" s="52"/>
      <c r="BID104" s="52"/>
      <c r="BIE104" s="52"/>
      <c r="BIF104" s="52"/>
      <c r="BIG104" s="52"/>
      <c r="BIH104" s="52"/>
      <c r="BII104" s="52"/>
      <c r="BIJ104" s="52"/>
      <c r="BIK104" s="52"/>
      <c r="BIL104" s="52"/>
      <c r="BIM104" s="52"/>
      <c r="BIN104" s="52"/>
      <c r="BIO104" s="52"/>
      <c r="BIP104" s="52"/>
      <c r="BIQ104" s="52"/>
      <c r="BIR104" s="52"/>
      <c r="BIS104" s="52"/>
      <c r="BIT104" s="52"/>
      <c r="BIU104" s="52"/>
      <c r="BIV104" s="52"/>
      <c r="BIW104" s="52"/>
      <c r="BIX104" s="52"/>
      <c r="BIY104" s="52"/>
      <c r="BIZ104" s="52"/>
      <c r="BJA104" s="52"/>
      <c r="BJB104" s="52"/>
      <c r="BJC104" s="52"/>
      <c r="BJD104" s="52"/>
      <c r="BJE104" s="52"/>
      <c r="BJF104" s="52"/>
      <c r="BJG104" s="52"/>
      <c r="BJH104" s="52"/>
      <c r="BJI104" s="52"/>
      <c r="BJJ104" s="52"/>
      <c r="BJK104" s="52"/>
      <c r="BJL104" s="52"/>
      <c r="BJM104" s="52"/>
      <c r="BJN104" s="52"/>
      <c r="BJO104" s="52"/>
      <c r="BJP104" s="52"/>
      <c r="BJQ104" s="52"/>
      <c r="BJR104" s="52"/>
      <c r="BJS104" s="52"/>
      <c r="BJT104" s="52"/>
      <c r="BJU104" s="52"/>
      <c r="BJV104" s="52"/>
      <c r="BJW104" s="52"/>
      <c r="BJX104" s="52"/>
      <c r="BJY104" s="52"/>
      <c r="BJZ104" s="52"/>
      <c r="BKA104" s="52"/>
      <c r="BKB104" s="52"/>
      <c r="BKC104" s="52"/>
      <c r="BKD104" s="52"/>
      <c r="BKE104" s="52"/>
      <c r="BKF104" s="52"/>
      <c r="BKG104" s="52"/>
      <c r="BKH104" s="52"/>
      <c r="BKI104" s="52"/>
      <c r="BKJ104" s="52"/>
      <c r="BKK104" s="52"/>
      <c r="BKL104" s="52"/>
      <c r="BKM104" s="52"/>
      <c r="BKN104" s="52"/>
      <c r="BKO104" s="52"/>
      <c r="BKP104" s="52"/>
      <c r="BKQ104" s="52"/>
      <c r="BKR104" s="52"/>
      <c r="BKS104" s="52"/>
      <c r="BKT104" s="52"/>
      <c r="BKU104" s="52"/>
      <c r="BKV104" s="52"/>
      <c r="BKW104" s="52"/>
      <c r="BKX104" s="52"/>
      <c r="BKY104" s="52"/>
      <c r="BKZ104" s="52"/>
      <c r="BLA104" s="52"/>
      <c r="BLB104" s="52"/>
      <c r="BLC104" s="52"/>
      <c r="BLD104" s="52"/>
      <c r="BLE104" s="52"/>
      <c r="BLF104" s="52"/>
      <c r="BLG104" s="52"/>
      <c r="BLH104" s="52"/>
      <c r="BLI104" s="52"/>
      <c r="BLJ104" s="52"/>
      <c r="BLK104" s="52"/>
      <c r="BLL104" s="52"/>
      <c r="BLM104" s="52"/>
      <c r="BLN104" s="52"/>
      <c r="BLO104" s="52"/>
      <c r="BLP104" s="52"/>
      <c r="BLQ104" s="52"/>
      <c r="BLR104" s="52"/>
      <c r="BLS104" s="52"/>
      <c r="BLT104" s="52"/>
      <c r="BLU104" s="52"/>
      <c r="BLV104" s="52"/>
      <c r="BLW104" s="52"/>
      <c r="BLX104" s="52"/>
      <c r="BLY104" s="52"/>
      <c r="BLZ104" s="52"/>
      <c r="BMA104" s="52"/>
      <c r="BMB104" s="52"/>
      <c r="BMC104" s="52"/>
      <c r="BMD104" s="52"/>
      <c r="BME104" s="52"/>
      <c r="BMF104" s="52"/>
      <c r="BMG104" s="52"/>
      <c r="BMH104" s="52"/>
      <c r="BMI104" s="52"/>
      <c r="BMJ104" s="52"/>
      <c r="BMK104" s="52"/>
      <c r="BML104" s="52"/>
      <c r="BMM104" s="52"/>
      <c r="BMN104" s="52"/>
      <c r="BMO104" s="52"/>
      <c r="BMP104" s="52"/>
      <c r="BMQ104" s="52"/>
      <c r="BMR104" s="52"/>
      <c r="BMS104" s="52"/>
      <c r="BMT104" s="52"/>
      <c r="BMU104" s="52"/>
      <c r="BMV104" s="52"/>
      <c r="BMW104" s="52"/>
      <c r="BMX104" s="52"/>
      <c r="BMY104" s="52"/>
      <c r="BMZ104" s="52"/>
      <c r="BNA104" s="52"/>
      <c r="BNB104" s="52"/>
      <c r="BNC104" s="52"/>
      <c r="BND104" s="52"/>
      <c r="BNE104" s="52"/>
      <c r="BNF104" s="52"/>
      <c r="BNG104" s="52"/>
      <c r="BNH104" s="52"/>
      <c r="BNI104" s="52"/>
      <c r="BNJ104" s="52"/>
      <c r="BNK104" s="52"/>
      <c r="BNL104" s="52"/>
      <c r="BNM104" s="52"/>
      <c r="BNN104" s="52"/>
      <c r="BNO104" s="52"/>
      <c r="BNP104" s="52"/>
      <c r="BNQ104" s="52"/>
      <c r="BNR104" s="52"/>
      <c r="BNS104" s="52"/>
      <c r="BNT104" s="52"/>
      <c r="BNU104" s="52"/>
      <c r="BNV104" s="52"/>
      <c r="BNW104" s="52"/>
      <c r="BNX104" s="52"/>
      <c r="BNY104" s="52"/>
      <c r="BNZ104" s="52"/>
      <c r="BOA104" s="52"/>
      <c r="BOB104" s="52"/>
      <c r="BOC104" s="52"/>
      <c r="BOD104" s="52"/>
      <c r="BOE104" s="52"/>
      <c r="BOF104" s="52"/>
      <c r="BOG104" s="52"/>
      <c r="BOH104" s="52"/>
      <c r="BOI104" s="52"/>
      <c r="BOJ104" s="52"/>
      <c r="BOK104" s="52"/>
      <c r="BOL104" s="52"/>
      <c r="BOM104" s="52"/>
      <c r="BON104" s="52"/>
      <c r="BOO104" s="52"/>
      <c r="BOP104" s="52"/>
      <c r="BOQ104" s="52"/>
    </row>
    <row r="105" spans="1:1759" s="25" customFormat="1" ht="40.35" customHeight="1" x14ac:dyDescent="0.2">
      <c r="A105" s="29"/>
      <c r="B105" s="29"/>
      <c r="C105" s="29"/>
      <c r="D105" s="7"/>
      <c r="E105" s="26" t="s">
        <v>31</v>
      </c>
      <c r="F105" s="17" t="s">
        <v>43</v>
      </c>
      <c r="G105" s="17">
        <v>4183025</v>
      </c>
      <c r="H105" s="12">
        <f>1000000+500000+500000+1000000</f>
        <v>3000000</v>
      </c>
      <c r="I105" s="12"/>
      <c r="J105" s="12">
        <f t="shared" si="24"/>
        <v>3000000</v>
      </c>
      <c r="K105" s="18">
        <v>73.400000000000006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  <c r="JB105" s="52"/>
      <c r="JC105" s="52"/>
      <c r="JD105" s="52"/>
      <c r="JE105" s="52"/>
      <c r="JF105" s="52"/>
      <c r="JG105" s="52"/>
      <c r="JH105" s="52"/>
      <c r="JI105" s="52"/>
      <c r="JJ105" s="52"/>
      <c r="JK105" s="52"/>
      <c r="JL105" s="52"/>
      <c r="JM105" s="52"/>
      <c r="JN105" s="52"/>
      <c r="JO105" s="52"/>
      <c r="JP105" s="52"/>
      <c r="JQ105" s="52"/>
      <c r="JR105" s="52"/>
      <c r="JS105" s="52"/>
      <c r="JT105" s="52"/>
      <c r="JU105" s="52"/>
      <c r="JV105" s="52"/>
      <c r="JW105" s="52"/>
      <c r="JX105" s="52"/>
      <c r="JY105" s="52"/>
      <c r="JZ105" s="52"/>
      <c r="KA105" s="52"/>
      <c r="KB105" s="52"/>
      <c r="KC105" s="52"/>
      <c r="KD105" s="52"/>
      <c r="KE105" s="52"/>
      <c r="KF105" s="52"/>
      <c r="KG105" s="52"/>
      <c r="KH105" s="52"/>
      <c r="KI105" s="52"/>
      <c r="KJ105" s="52"/>
      <c r="KK105" s="52"/>
      <c r="KL105" s="52"/>
      <c r="KM105" s="52"/>
      <c r="KN105" s="52"/>
      <c r="KO105" s="52"/>
      <c r="KP105" s="52"/>
      <c r="KQ105" s="52"/>
      <c r="KR105" s="52"/>
      <c r="KS105" s="52"/>
      <c r="KT105" s="52"/>
      <c r="KU105" s="52"/>
      <c r="KV105" s="52"/>
      <c r="KW105" s="52"/>
      <c r="KX105" s="52"/>
      <c r="KY105" s="52"/>
      <c r="KZ105" s="52"/>
      <c r="LA105" s="52"/>
      <c r="LB105" s="52"/>
      <c r="LC105" s="52"/>
      <c r="LD105" s="52"/>
      <c r="LE105" s="52"/>
      <c r="LF105" s="52"/>
      <c r="LG105" s="52"/>
      <c r="LH105" s="52"/>
      <c r="LI105" s="52"/>
      <c r="LJ105" s="52"/>
      <c r="LK105" s="52"/>
      <c r="LL105" s="52"/>
      <c r="LM105" s="52"/>
      <c r="LN105" s="52"/>
      <c r="LO105" s="52"/>
      <c r="LP105" s="52"/>
      <c r="LQ105" s="52"/>
      <c r="LR105" s="52"/>
      <c r="LS105" s="52"/>
      <c r="LT105" s="52"/>
      <c r="LU105" s="52"/>
      <c r="LV105" s="52"/>
      <c r="LW105" s="52"/>
      <c r="LX105" s="52"/>
      <c r="LY105" s="52"/>
      <c r="LZ105" s="52"/>
      <c r="MA105" s="52"/>
      <c r="MB105" s="52"/>
      <c r="MC105" s="52"/>
      <c r="MD105" s="52"/>
      <c r="ME105" s="52"/>
      <c r="MF105" s="52"/>
      <c r="MG105" s="52"/>
      <c r="MH105" s="52"/>
      <c r="MI105" s="52"/>
      <c r="MJ105" s="52"/>
      <c r="MK105" s="52"/>
      <c r="ML105" s="52"/>
      <c r="MM105" s="52"/>
      <c r="MN105" s="52"/>
      <c r="MO105" s="52"/>
      <c r="MP105" s="52"/>
      <c r="MQ105" s="52"/>
      <c r="MR105" s="52"/>
      <c r="MS105" s="52"/>
      <c r="MT105" s="52"/>
      <c r="MU105" s="52"/>
      <c r="MV105" s="52"/>
      <c r="MW105" s="52"/>
      <c r="MX105" s="52"/>
      <c r="MY105" s="52"/>
      <c r="MZ105" s="52"/>
      <c r="NA105" s="52"/>
      <c r="NB105" s="52"/>
      <c r="NC105" s="52"/>
      <c r="ND105" s="52"/>
      <c r="NE105" s="52"/>
      <c r="NF105" s="52"/>
      <c r="NG105" s="52"/>
      <c r="NH105" s="52"/>
      <c r="NI105" s="52"/>
      <c r="NJ105" s="52"/>
      <c r="NK105" s="52"/>
      <c r="NL105" s="52"/>
      <c r="NM105" s="52"/>
      <c r="NN105" s="52"/>
      <c r="NO105" s="52"/>
      <c r="NP105" s="52"/>
      <c r="NQ105" s="52"/>
      <c r="NR105" s="52"/>
      <c r="NS105" s="52"/>
      <c r="NT105" s="52"/>
      <c r="NU105" s="52"/>
      <c r="NV105" s="52"/>
      <c r="NW105" s="52"/>
      <c r="NX105" s="52"/>
      <c r="NY105" s="52"/>
      <c r="NZ105" s="52"/>
      <c r="OA105" s="52"/>
      <c r="OB105" s="52"/>
      <c r="OC105" s="52"/>
      <c r="OD105" s="52"/>
      <c r="OE105" s="52"/>
      <c r="OF105" s="52"/>
      <c r="OG105" s="52"/>
      <c r="OH105" s="52"/>
      <c r="OI105" s="52"/>
      <c r="OJ105" s="52"/>
      <c r="OK105" s="52"/>
      <c r="OL105" s="52"/>
      <c r="OM105" s="52"/>
      <c r="ON105" s="52"/>
      <c r="OO105" s="52"/>
      <c r="OP105" s="52"/>
      <c r="OQ105" s="52"/>
      <c r="OR105" s="52"/>
      <c r="OS105" s="52"/>
      <c r="OT105" s="52"/>
      <c r="OU105" s="52"/>
      <c r="OV105" s="52"/>
      <c r="OW105" s="52"/>
      <c r="OX105" s="52"/>
      <c r="OY105" s="52"/>
      <c r="OZ105" s="52"/>
      <c r="PA105" s="52"/>
      <c r="PB105" s="52"/>
      <c r="PC105" s="52"/>
      <c r="PD105" s="52"/>
      <c r="PE105" s="52"/>
      <c r="PF105" s="52"/>
      <c r="PG105" s="52"/>
      <c r="PH105" s="52"/>
      <c r="PI105" s="52"/>
      <c r="PJ105" s="52"/>
      <c r="PK105" s="52"/>
      <c r="PL105" s="52"/>
      <c r="PM105" s="52"/>
      <c r="PN105" s="52"/>
      <c r="PO105" s="52"/>
      <c r="PP105" s="52"/>
      <c r="PQ105" s="52"/>
      <c r="PR105" s="52"/>
      <c r="PS105" s="52"/>
      <c r="PT105" s="52"/>
      <c r="PU105" s="52"/>
      <c r="PV105" s="52"/>
      <c r="PW105" s="52"/>
      <c r="PX105" s="52"/>
      <c r="PY105" s="52"/>
      <c r="PZ105" s="52"/>
      <c r="QA105" s="52"/>
      <c r="QB105" s="52"/>
      <c r="QC105" s="52"/>
      <c r="QD105" s="52"/>
      <c r="QE105" s="52"/>
      <c r="QF105" s="52"/>
      <c r="QG105" s="52"/>
      <c r="QH105" s="52"/>
      <c r="QI105" s="52"/>
      <c r="QJ105" s="52"/>
      <c r="QK105" s="52"/>
      <c r="QL105" s="52"/>
      <c r="QM105" s="52"/>
      <c r="QN105" s="52"/>
      <c r="QO105" s="52"/>
      <c r="QP105" s="52"/>
      <c r="QQ105" s="52"/>
      <c r="QR105" s="52"/>
      <c r="QS105" s="52"/>
      <c r="QT105" s="52"/>
      <c r="QU105" s="52"/>
      <c r="QV105" s="52"/>
      <c r="QW105" s="52"/>
      <c r="QX105" s="52"/>
      <c r="QY105" s="52"/>
      <c r="QZ105" s="52"/>
      <c r="RA105" s="52"/>
      <c r="RB105" s="52"/>
      <c r="RC105" s="52"/>
      <c r="RD105" s="52"/>
      <c r="RE105" s="52"/>
      <c r="RF105" s="52"/>
      <c r="RG105" s="52"/>
      <c r="RH105" s="52"/>
      <c r="RI105" s="52"/>
      <c r="RJ105" s="52"/>
      <c r="RK105" s="52"/>
      <c r="RL105" s="52"/>
      <c r="RM105" s="52"/>
      <c r="RN105" s="52"/>
      <c r="RO105" s="52"/>
      <c r="RP105" s="52"/>
      <c r="RQ105" s="52"/>
      <c r="RR105" s="52"/>
      <c r="RS105" s="52"/>
      <c r="RT105" s="52"/>
      <c r="RU105" s="52"/>
      <c r="RV105" s="52"/>
      <c r="RW105" s="52"/>
      <c r="RX105" s="52"/>
      <c r="RY105" s="52"/>
      <c r="RZ105" s="52"/>
      <c r="SA105" s="52"/>
      <c r="SB105" s="52"/>
      <c r="SC105" s="52"/>
      <c r="SD105" s="52"/>
      <c r="SE105" s="52"/>
      <c r="SF105" s="52"/>
      <c r="SG105" s="52"/>
      <c r="SH105" s="52"/>
      <c r="SI105" s="52"/>
      <c r="SJ105" s="52"/>
      <c r="SK105" s="52"/>
      <c r="SL105" s="52"/>
      <c r="SM105" s="52"/>
      <c r="SN105" s="52"/>
      <c r="SO105" s="52"/>
      <c r="SP105" s="52"/>
      <c r="SQ105" s="52"/>
      <c r="SR105" s="52"/>
      <c r="SS105" s="52"/>
      <c r="ST105" s="52"/>
      <c r="SU105" s="52"/>
      <c r="SV105" s="52"/>
      <c r="SW105" s="52"/>
      <c r="SX105" s="52"/>
      <c r="SY105" s="52"/>
      <c r="SZ105" s="52"/>
      <c r="TA105" s="52"/>
      <c r="TB105" s="52"/>
      <c r="TC105" s="52"/>
      <c r="TD105" s="52"/>
      <c r="TE105" s="52"/>
      <c r="TF105" s="52"/>
      <c r="TG105" s="52"/>
      <c r="TH105" s="52"/>
      <c r="TI105" s="52"/>
      <c r="TJ105" s="52"/>
      <c r="TK105" s="52"/>
      <c r="TL105" s="52"/>
      <c r="TM105" s="52"/>
      <c r="TN105" s="52"/>
      <c r="TO105" s="52"/>
      <c r="TP105" s="52"/>
      <c r="TQ105" s="52"/>
      <c r="TR105" s="52"/>
      <c r="TS105" s="52"/>
      <c r="TT105" s="52"/>
      <c r="TU105" s="52"/>
      <c r="TV105" s="52"/>
      <c r="TW105" s="52"/>
      <c r="TX105" s="52"/>
      <c r="TY105" s="52"/>
      <c r="TZ105" s="52"/>
      <c r="UA105" s="52"/>
      <c r="UB105" s="52"/>
      <c r="UC105" s="52"/>
      <c r="UD105" s="52"/>
      <c r="UE105" s="52"/>
      <c r="UF105" s="52"/>
      <c r="UG105" s="52"/>
      <c r="UH105" s="52"/>
      <c r="UI105" s="52"/>
      <c r="UJ105" s="52"/>
      <c r="UK105" s="52"/>
      <c r="UL105" s="52"/>
      <c r="UM105" s="52"/>
      <c r="UN105" s="52"/>
      <c r="UO105" s="52"/>
      <c r="UP105" s="52"/>
      <c r="UQ105" s="52"/>
      <c r="UR105" s="52"/>
      <c r="US105" s="52"/>
      <c r="UT105" s="52"/>
      <c r="UU105" s="52"/>
      <c r="UV105" s="52"/>
      <c r="UW105" s="52"/>
      <c r="UX105" s="52"/>
      <c r="UY105" s="52"/>
      <c r="UZ105" s="52"/>
      <c r="VA105" s="52"/>
      <c r="VB105" s="52"/>
      <c r="VC105" s="52"/>
      <c r="VD105" s="52"/>
      <c r="VE105" s="52"/>
      <c r="VF105" s="52"/>
      <c r="VG105" s="52"/>
      <c r="VH105" s="52"/>
      <c r="VI105" s="52"/>
      <c r="VJ105" s="52"/>
      <c r="VK105" s="52"/>
      <c r="VL105" s="52"/>
      <c r="VM105" s="52"/>
      <c r="VN105" s="52"/>
      <c r="VO105" s="52"/>
      <c r="VP105" s="52"/>
      <c r="VQ105" s="52"/>
      <c r="VR105" s="52"/>
      <c r="VS105" s="52"/>
      <c r="VT105" s="52"/>
      <c r="VU105" s="52"/>
      <c r="VV105" s="52"/>
      <c r="VW105" s="52"/>
      <c r="VX105" s="52"/>
      <c r="VY105" s="52"/>
      <c r="VZ105" s="52"/>
      <c r="WA105" s="52"/>
      <c r="WB105" s="52"/>
      <c r="WC105" s="52"/>
      <c r="WD105" s="52"/>
      <c r="WE105" s="52"/>
      <c r="WF105" s="52"/>
      <c r="WG105" s="52"/>
      <c r="WH105" s="52"/>
      <c r="WI105" s="52"/>
      <c r="WJ105" s="52"/>
      <c r="WK105" s="52"/>
      <c r="WL105" s="52"/>
      <c r="WM105" s="52"/>
      <c r="WN105" s="52"/>
      <c r="WO105" s="52"/>
      <c r="WP105" s="52"/>
      <c r="WQ105" s="52"/>
      <c r="WR105" s="52"/>
      <c r="WS105" s="52"/>
      <c r="WT105" s="52"/>
      <c r="WU105" s="52"/>
      <c r="WV105" s="52"/>
      <c r="WW105" s="52"/>
      <c r="WX105" s="52"/>
      <c r="WY105" s="52"/>
      <c r="WZ105" s="52"/>
      <c r="XA105" s="52"/>
      <c r="XB105" s="52"/>
      <c r="XC105" s="52"/>
      <c r="XD105" s="52"/>
      <c r="XE105" s="52"/>
      <c r="XF105" s="52"/>
      <c r="XG105" s="52"/>
      <c r="XH105" s="52"/>
      <c r="XI105" s="52"/>
      <c r="XJ105" s="52"/>
      <c r="XK105" s="52"/>
      <c r="XL105" s="52"/>
      <c r="XM105" s="52"/>
      <c r="XN105" s="52"/>
      <c r="XO105" s="52"/>
      <c r="XP105" s="52"/>
      <c r="XQ105" s="52"/>
      <c r="XR105" s="52"/>
      <c r="XS105" s="52"/>
      <c r="XT105" s="52"/>
      <c r="XU105" s="52"/>
      <c r="XV105" s="52"/>
      <c r="XW105" s="52"/>
      <c r="XX105" s="52"/>
      <c r="XY105" s="52"/>
      <c r="XZ105" s="52"/>
      <c r="YA105" s="52"/>
      <c r="YB105" s="52"/>
      <c r="YC105" s="52"/>
      <c r="YD105" s="52"/>
      <c r="YE105" s="52"/>
      <c r="YF105" s="52"/>
      <c r="YG105" s="52"/>
      <c r="YH105" s="52"/>
      <c r="YI105" s="52"/>
      <c r="YJ105" s="52"/>
      <c r="YK105" s="52"/>
      <c r="YL105" s="52"/>
      <c r="YM105" s="52"/>
      <c r="YN105" s="52"/>
      <c r="YO105" s="52"/>
      <c r="YP105" s="52"/>
      <c r="YQ105" s="52"/>
      <c r="YR105" s="52"/>
      <c r="YS105" s="52"/>
      <c r="YT105" s="52"/>
      <c r="YU105" s="52"/>
      <c r="YV105" s="52"/>
      <c r="YW105" s="52"/>
      <c r="YX105" s="52"/>
      <c r="YY105" s="52"/>
      <c r="YZ105" s="52"/>
      <c r="ZA105" s="52"/>
      <c r="ZB105" s="52"/>
      <c r="ZC105" s="52"/>
      <c r="ZD105" s="52"/>
      <c r="ZE105" s="52"/>
      <c r="ZF105" s="52"/>
      <c r="ZG105" s="52"/>
      <c r="ZH105" s="52"/>
      <c r="ZI105" s="52"/>
      <c r="ZJ105" s="52"/>
      <c r="ZK105" s="52"/>
      <c r="ZL105" s="52"/>
      <c r="ZM105" s="52"/>
      <c r="ZN105" s="52"/>
      <c r="ZO105" s="52"/>
      <c r="ZP105" s="52"/>
      <c r="ZQ105" s="52"/>
      <c r="ZR105" s="52"/>
      <c r="ZS105" s="52"/>
      <c r="ZT105" s="52"/>
      <c r="ZU105" s="52"/>
      <c r="ZV105" s="52"/>
      <c r="ZW105" s="52"/>
      <c r="ZX105" s="52"/>
      <c r="ZY105" s="52"/>
      <c r="ZZ105" s="52"/>
      <c r="AAA105" s="52"/>
      <c r="AAB105" s="52"/>
      <c r="AAC105" s="52"/>
      <c r="AAD105" s="52"/>
      <c r="AAE105" s="52"/>
      <c r="AAF105" s="52"/>
      <c r="AAG105" s="52"/>
      <c r="AAH105" s="52"/>
      <c r="AAI105" s="52"/>
      <c r="AAJ105" s="52"/>
      <c r="AAK105" s="52"/>
      <c r="AAL105" s="52"/>
      <c r="AAM105" s="52"/>
      <c r="AAN105" s="52"/>
      <c r="AAO105" s="52"/>
      <c r="AAP105" s="52"/>
      <c r="AAQ105" s="52"/>
      <c r="AAR105" s="52"/>
      <c r="AAS105" s="52"/>
      <c r="AAT105" s="52"/>
      <c r="AAU105" s="52"/>
      <c r="AAV105" s="52"/>
      <c r="AAW105" s="52"/>
      <c r="AAX105" s="52"/>
      <c r="AAY105" s="52"/>
      <c r="AAZ105" s="52"/>
      <c r="ABA105" s="52"/>
      <c r="ABB105" s="52"/>
      <c r="ABC105" s="52"/>
      <c r="ABD105" s="52"/>
      <c r="ABE105" s="52"/>
      <c r="ABF105" s="52"/>
      <c r="ABG105" s="52"/>
      <c r="ABH105" s="52"/>
      <c r="ABI105" s="52"/>
      <c r="ABJ105" s="52"/>
      <c r="ABK105" s="52"/>
      <c r="ABL105" s="52"/>
      <c r="ABM105" s="52"/>
      <c r="ABN105" s="52"/>
      <c r="ABO105" s="52"/>
      <c r="ABP105" s="52"/>
      <c r="ABQ105" s="52"/>
      <c r="ABR105" s="52"/>
      <c r="ABS105" s="52"/>
      <c r="ABT105" s="52"/>
      <c r="ABU105" s="52"/>
      <c r="ABV105" s="52"/>
      <c r="ABW105" s="52"/>
      <c r="ABX105" s="52"/>
      <c r="ABY105" s="52"/>
      <c r="ABZ105" s="52"/>
      <c r="ACA105" s="52"/>
      <c r="ACB105" s="52"/>
      <c r="ACC105" s="52"/>
      <c r="ACD105" s="52"/>
      <c r="ACE105" s="52"/>
      <c r="ACF105" s="52"/>
      <c r="ACG105" s="52"/>
      <c r="ACH105" s="52"/>
      <c r="ACI105" s="52"/>
      <c r="ACJ105" s="52"/>
      <c r="ACK105" s="52"/>
      <c r="ACL105" s="52"/>
      <c r="ACM105" s="52"/>
      <c r="ACN105" s="52"/>
      <c r="ACO105" s="52"/>
      <c r="ACP105" s="52"/>
      <c r="ACQ105" s="52"/>
      <c r="ACR105" s="52"/>
      <c r="ACS105" s="52"/>
      <c r="ACT105" s="52"/>
      <c r="ACU105" s="52"/>
      <c r="ACV105" s="52"/>
      <c r="ACW105" s="52"/>
      <c r="ACX105" s="52"/>
      <c r="ACY105" s="52"/>
      <c r="ACZ105" s="52"/>
      <c r="ADA105" s="52"/>
      <c r="ADB105" s="52"/>
      <c r="ADC105" s="52"/>
      <c r="ADD105" s="52"/>
      <c r="ADE105" s="52"/>
      <c r="ADF105" s="52"/>
      <c r="ADG105" s="52"/>
      <c r="ADH105" s="52"/>
      <c r="ADI105" s="52"/>
      <c r="ADJ105" s="52"/>
      <c r="ADK105" s="52"/>
      <c r="ADL105" s="52"/>
      <c r="ADM105" s="52"/>
      <c r="ADN105" s="52"/>
      <c r="ADO105" s="52"/>
      <c r="ADP105" s="52"/>
      <c r="ADQ105" s="52"/>
      <c r="ADR105" s="52"/>
      <c r="ADS105" s="52"/>
      <c r="ADT105" s="52"/>
      <c r="ADU105" s="52"/>
      <c r="ADV105" s="52"/>
      <c r="ADW105" s="52"/>
      <c r="ADX105" s="52"/>
      <c r="ADY105" s="52"/>
      <c r="ADZ105" s="52"/>
      <c r="AEA105" s="52"/>
      <c r="AEB105" s="52"/>
      <c r="AEC105" s="52"/>
      <c r="AED105" s="52"/>
      <c r="AEE105" s="52"/>
      <c r="AEF105" s="52"/>
      <c r="AEG105" s="52"/>
      <c r="AEH105" s="52"/>
      <c r="AEI105" s="52"/>
      <c r="AEJ105" s="52"/>
      <c r="AEK105" s="52"/>
      <c r="AEL105" s="52"/>
      <c r="AEM105" s="52"/>
      <c r="AEN105" s="52"/>
      <c r="AEO105" s="52"/>
      <c r="AEP105" s="52"/>
      <c r="AEQ105" s="52"/>
      <c r="AER105" s="52"/>
      <c r="AES105" s="52"/>
      <c r="AET105" s="52"/>
      <c r="AEU105" s="52"/>
      <c r="AEV105" s="52"/>
      <c r="AEW105" s="52"/>
      <c r="AEX105" s="52"/>
      <c r="AEY105" s="52"/>
      <c r="AEZ105" s="52"/>
      <c r="AFA105" s="52"/>
      <c r="AFB105" s="52"/>
      <c r="AFC105" s="52"/>
      <c r="AFD105" s="52"/>
      <c r="AFE105" s="52"/>
      <c r="AFF105" s="52"/>
      <c r="AFG105" s="52"/>
      <c r="AFH105" s="52"/>
      <c r="AFI105" s="52"/>
      <c r="AFJ105" s="52"/>
      <c r="AFK105" s="52"/>
      <c r="AFL105" s="52"/>
      <c r="AFM105" s="52"/>
      <c r="AFN105" s="52"/>
      <c r="AFO105" s="52"/>
      <c r="AFP105" s="52"/>
      <c r="AFQ105" s="52"/>
      <c r="AFR105" s="52"/>
      <c r="AFS105" s="52"/>
      <c r="AFT105" s="52"/>
      <c r="AFU105" s="52"/>
      <c r="AFV105" s="52"/>
      <c r="AFW105" s="52"/>
      <c r="AFX105" s="52"/>
      <c r="AFY105" s="52"/>
      <c r="AFZ105" s="52"/>
      <c r="AGA105" s="52"/>
      <c r="AGB105" s="52"/>
      <c r="AGC105" s="52"/>
      <c r="AGD105" s="52"/>
      <c r="AGE105" s="52"/>
      <c r="AGF105" s="52"/>
      <c r="AGG105" s="52"/>
      <c r="AGH105" s="52"/>
      <c r="AGI105" s="52"/>
      <c r="AGJ105" s="52"/>
      <c r="AGK105" s="52"/>
      <c r="AGL105" s="52"/>
      <c r="AGM105" s="52"/>
      <c r="AGN105" s="52"/>
      <c r="AGO105" s="52"/>
      <c r="AGP105" s="52"/>
      <c r="AGQ105" s="52"/>
      <c r="AGR105" s="52"/>
      <c r="AGS105" s="52"/>
      <c r="AGT105" s="52"/>
      <c r="AGU105" s="52"/>
      <c r="AGV105" s="52"/>
      <c r="AGW105" s="52"/>
      <c r="AGX105" s="52"/>
      <c r="AGY105" s="52"/>
      <c r="AGZ105" s="52"/>
      <c r="AHA105" s="52"/>
      <c r="AHB105" s="52"/>
      <c r="AHC105" s="52"/>
      <c r="AHD105" s="52"/>
      <c r="AHE105" s="52"/>
      <c r="AHF105" s="52"/>
      <c r="AHG105" s="52"/>
      <c r="AHH105" s="52"/>
      <c r="AHI105" s="52"/>
      <c r="AHJ105" s="52"/>
      <c r="AHK105" s="52"/>
      <c r="AHL105" s="52"/>
      <c r="AHM105" s="52"/>
      <c r="AHN105" s="52"/>
      <c r="AHO105" s="52"/>
      <c r="AHP105" s="52"/>
      <c r="AHQ105" s="52"/>
      <c r="AHR105" s="52"/>
      <c r="AHS105" s="52"/>
      <c r="AHT105" s="52"/>
      <c r="AHU105" s="52"/>
      <c r="AHV105" s="52"/>
      <c r="AHW105" s="52"/>
      <c r="AHX105" s="52"/>
      <c r="AHY105" s="52"/>
      <c r="AHZ105" s="52"/>
      <c r="AIA105" s="52"/>
      <c r="AIB105" s="52"/>
      <c r="AIC105" s="52"/>
      <c r="AID105" s="52"/>
      <c r="AIE105" s="52"/>
      <c r="AIF105" s="52"/>
      <c r="AIG105" s="52"/>
      <c r="AIH105" s="52"/>
      <c r="AII105" s="52"/>
      <c r="AIJ105" s="52"/>
      <c r="AIK105" s="52"/>
      <c r="AIL105" s="52"/>
      <c r="AIM105" s="52"/>
      <c r="AIN105" s="52"/>
      <c r="AIO105" s="52"/>
      <c r="AIP105" s="52"/>
      <c r="AIQ105" s="52"/>
      <c r="AIR105" s="52"/>
      <c r="AIS105" s="52"/>
      <c r="AIT105" s="52"/>
      <c r="AIU105" s="52"/>
      <c r="AIV105" s="52"/>
      <c r="AIW105" s="52"/>
      <c r="AIX105" s="52"/>
      <c r="AIY105" s="52"/>
      <c r="AIZ105" s="52"/>
      <c r="AJA105" s="52"/>
      <c r="AJB105" s="52"/>
      <c r="AJC105" s="52"/>
      <c r="AJD105" s="52"/>
      <c r="AJE105" s="52"/>
      <c r="AJF105" s="52"/>
      <c r="AJG105" s="52"/>
      <c r="AJH105" s="52"/>
      <c r="AJI105" s="52"/>
      <c r="AJJ105" s="52"/>
      <c r="AJK105" s="52"/>
      <c r="AJL105" s="52"/>
      <c r="AJM105" s="52"/>
      <c r="AJN105" s="52"/>
      <c r="AJO105" s="52"/>
      <c r="AJP105" s="52"/>
      <c r="AJQ105" s="52"/>
      <c r="AJR105" s="52"/>
      <c r="AJS105" s="52"/>
      <c r="AJT105" s="52"/>
      <c r="AJU105" s="52"/>
      <c r="AJV105" s="52"/>
      <c r="AJW105" s="52"/>
      <c r="AJX105" s="52"/>
      <c r="AJY105" s="52"/>
      <c r="AJZ105" s="52"/>
      <c r="AKA105" s="52"/>
      <c r="AKB105" s="52"/>
      <c r="AKC105" s="52"/>
      <c r="AKD105" s="52"/>
      <c r="AKE105" s="52"/>
      <c r="AKF105" s="52"/>
      <c r="AKG105" s="52"/>
      <c r="AKH105" s="52"/>
      <c r="AKI105" s="52"/>
      <c r="AKJ105" s="52"/>
      <c r="AKK105" s="52"/>
      <c r="AKL105" s="52"/>
      <c r="AKM105" s="52"/>
      <c r="AKN105" s="52"/>
      <c r="AKO105" s="52"/>
      <c r="AKP105" s="52"/>
      <c r="AKQ105" s="52"/>
      <c r="AKR105" s="52"/>
      <c r="AKS105" s="52"/>
      <c r="AKT105" s="52"/>
      <c r="AKU105" s="52"/>
      <c r="AKV105" s="52"/>
      <c r="AKW105" s="52"/>
      <c r="AKX105" s="52"/>
      <c r="AKY105" s="52"/>
      <c r="AKZ105" s="52"/>
      <c r="ALA105" s="52"/>
      <c r="ALB105" s="52"/>
      <c r="ALC105" s="52"/>
      <c r="ALD105" s="52"/>
      <c r="ALE105" s="52"/>
      <c r="ALF105" s="52"/>
      <c r="ALG105" s="52"/>
      <c r="ALH105" s="52"/>
      <c r="ALI105" s="52"/>
      <c r="ALJ105" s="52"/>
      <c r="ALK105" s="52"/>
      <c r="ALL105" s="52"/>
      <c r="ALM105" s="52"/>
      <c r="ALN105" s="52"/>
      <c r="ALO105" s="52"/>
      <c r="ALP105" s="52"/>
      <c r="ALQ105" s="52"/>
      <c r="ALR105" s="52"/>
      <c r="ALS105" s="52"/>
      <c r="ALT105" s="52"/>
      <c r="ALU105" s="52"/>
      <c r="ALV105" s="52"/>
      <c r="ALW105" s="52"/>
      <c r="ALX105" s="52"/>
      <c r="ALY105" s="52"/>
      <c r="ALZ105" s="52"/>
      <c r="AMA105" s="52"/>
      <c r="AMB105" s="52"/>
      <c r="AMC105" s="52"/>
      <c r="AMD105" s="52"/>
      <c r="AME105" s="52"/>
      <c r="AMF105" s="52"/>
      <c r="AMG105" s="52"/>
      <c r="AMH105" s="52"/>
      <c r="AMI105" s="52"/>
      <c r="AMJ105" s="52"/>
      <c r="AMK105" s="52"/>
      <c r="AML105" s="52"/>
      <c r="AMM105" s="52"/>
      <c r="AMN105" s="52"/>
      <c r="AMO105" s="52"/>
      <c r="AMP105" s="52"/>
      <c r="AMQ105" s="52"/>
      <c r="AMR105" s="52"/>
      <c r="AMS105" s="52"/>
      <c r="AMT105" s="52"/>
      <c r="AMU105" s="52"/>
      <c r="AMV105" s="52"/>
      <c r="AMW105" s="52"/>
      <c r="AMX105" s="52"/>
      <c r="AMY105" s="52"/>
      <c r="AMZ105" s="52"/>
      <c r="ANA105" s="52"/>
      <c r="ANB105" s="52"/>
      <c r="ANC105" s="52"/>
      <c r="AND105" s="52"/>
      <c r="ANE105" s="52"/>
      <c r="ANF105" s="52"/>
      <c r="ANG105" s="52"/>
      <c r="ANH105" s="52"/>
      <c r="ANI105" s="52"/>
      <c r="ANJ105" s="52"/>
      <c r="ANK105" s="52"/>
      <c r="ANL105" s="52"/>
      <c r="ANM105" s="52"/>
      <c r="ANN105" s="52"/>
      <c r="ANO105" s="52"/>
      <c r="ANP105" s="52"/>
      <c r="ANQ105" s="52"/>
      <c r="ANR105" s="52"/>
      <c r="ANS105" s="52"/>
      <c r="ANT105" s="52"/>
      <c r="ANU105" s="52"/>
      <c r="ANV105" s="52"/>
      <c r="ANW105" s="52"/>
      <c r="ANX105" s="52"/>
      <c r="ANY105" s="52"/>
      <c r="ANZ105" s="52"/>
      <c r="AOA105" s="52"/>
      <c r="AOB105" s="52"/>
      <c r="AOC105" s="52"/>
      <c r="AOD105" s="52"/>
      <c r="AOE105" s="52"/>
      <c r="AOF105" s="52"/>
      <c r="AOG105" s="52"/>
      <c r="AOH105" s="52"/>
      <c r="AOI105" s="52"/>
      <c r="AOJ105" s="52"/>
      <c r="AOK105" s="52"/>
      <c r="AOL105" s="52"/>
      <c r="AOM105" s="52"/>
      <c r="AON105" s="52"/>
      <c r="AOO105" s="52"/>
      <c r="AOP105" s="52"/>
      <c r="AOQ105" s="52"/>
      <c r="AOR105" s="52"/>
      <c r="AOS105" s="52"/>
      <c r="AOT105" s="52"/>
      <c r="AOU105" s="52"/>
      <c r="AOV105" s="52"/>
      <c r="AOW105" s="52"/>
      <c r="AOX105" s="52"/>
      <c r="AOY105" s="52"/>
      <c r="AOZ105" s="52"/>
      <c r="APA105" s="52"/>
      <c r="APB105" s="52"/>
      <c r="APC105" s="52"/>
      <c r="APD105" s="52"/>
      <c r="APE105" s="52"/>
      <c r="APF105" s="52"/>
      <c r="APG105" s="52"/>
      <c r="APH105" s="52"/>
      <c r="API105" s="52"/>
      <c r="APJ105" s="52"/>
      <c r="APK105" s="52"/>
      <c r="APL105" s="52"/>
      <c r="APM105" s="52"/>
      <c r="APN105" s="52"/>
      <c r="APO105" s="52"/>
      <c r="APP105" s="52"/>
      <c r="APQ105" s="52"/>
      <c r="APR105" s="52"/>
      <c r="APS105" s="52"/>
      <c r="APT105" s="52"/>
      <c r="APU105" s="52"/>
      <c r="APV105" s="52"/>
      <c r="APW105" s="52"/>
      <c r="APX105" s="52"/>
      <c r="APY105" s="52"/>
      <c r="APZ105" s="52"/>
      <c r="AQA105" s="52"/>
      <c r="AQB105" s="52"/>
      <c r="AQC105" s="52"/>
      <c r="AQD105" s="52"/>
      <c r="AQE105" s="52"/>
      <c r="AQF105" s="52"/>
      <c r="AQG105" s="52"/>
      <c r="AQH105" s="52"/>
      <c r="AQI105" s="52"/>
      <c r="AQJ105" s="52"/>
      <c r="AQK105" s="52"/>
      <c r="AQL105" s="52"/>
      <c r="AQM105" s="52"/>
      <c r="AQN105" s="52"/>
      <c r="AQO105" s="52"/>
      <c r="AQP105" s="52"/>
      <c r="AQQ105" s="52"/>
      <c r="AQR105" s="52"/>
      <c r="AQS105" s="52"/>
      <c r="AQT105" s="52"/>
      <c r="AQU105" s="52"/>
      <c r="AQV105" s="52"/>
      <c r="AQW105" s="52"/>
      <c r="AQX105" s="52"/>
      <c r="AQY105" s="52"/>
      <c r="AQZ105" s="52"/>
      <c r="ARA105" s="52"/>
      <c r="ARB105" s="52"/>
      <c r="ARC105" s="52"/>
      <c r="ARD105" s="52"/>
      <c r="ARE105" s="52"/>
      <c r="ARF105" s="52"/>
      <c r="ARG105" s="52"/>
      <c r="ARH105" s="52"/>
      <c r="ARI105" s="52"/>
      <c r="ARJ105" s="52"/>
      <c r="ARK105" s="52"/>
      <c r="ARL105" s="52"/>
      <c r="ARM105" s="52"/>
      <c r="ARN105" s="52"/>
      <c r="ARO105" s="52"/>
      <c r="ARP105" s="52"/>
      <c r="ARQ105" s="52"/>
      <c r="ARR105" s="52"/>
      <c r="ARS105" s="52"/>
      <c r="ART105" s="52"/>
      <c r="ARU105" s="52"/>
      <c r="ARV105" s="52"/>
      <c r="ARW105" s="52"/>
      <c r="ARX105" s="52"/>
      <c r="ARY105" s="52"/>
      <c r="ARZ105" s="52"/>
      <c r="ASA105" s="52"/>
      <c r="ASB105" s="52"/>
      <c r="ASC105" s="52"/>
      <c r="ASD105" s="52"/>
      <c r="ASE105" s="52"/>
      <c r="ASF105" s="52"/>
      <c r="ASG105" s="52"/>
      <c r="ASH105" s="52"/>
      <c r="ASI105" s="52"/>
      <c r="ASJ105" s="52"/>
      <c r="ASK105" s="52"/>
      <c r="ASL105" s="52"/>
      <c r="ASM105" s="52"/>
      <c r="ASN105" s="52"/>
      <c r="ASO105" s="52"/>
      <c r="ASP105" s="52"/>
      <c r="ASQ105" s="52"/>
      <c r="ASR105" s="52"/>
      <c r="ASS105" s="52"/>
      <c r="AST105" s="52"/>
      <c r="ASU105" s="52"/>
      <c r="ASV105" s="52"/>
      <c r="ASW105" s="52"/>
      <c r="ASX105" s="52"/>
      <c r="ASY105" s="52"/>
      <c r="ASZ105" s="52"/>
      <c r="ATA105" s="52"/>
      <c r="ATB105" s="52"/>
      <c r="ATC105" s="52"/>
      <c r="ATD105" s="52"/>
      <c r="ATE105" s="52"/>
      <c r="ATF105" s="52"/>
      <c r="ATG105" s="52"/>
      <c r="ATH105" s="52"/>
      <c r="ATI105" s="52"/>
      <c r="ATJ105" s="52"/>
      <c r="ATK105" s="52"/>
      <c r="ATL105" s="52"/>
      <c r="ATM105" s="52"/>
      <c r="ATN105" s="52"/>
      <c r="ATO105" s="52"/>
      <c r="ATP105" s="52"/>
      <c r="ATQ105" s="52"/>
      <c r="ATR105" s="52"/>
      <c r="ATS105" s="52"/>
      <c r="ATT105" s="52"/>
      <c r="ATU105" s="52"/>
      <c r="ATV105" s="52"/>
      <c r="ATW105" s="52"/>
      <c r="ATX105" s="52"/>
      <c r="ATY105" s="52"/>
      <c r="ATZ105" s="52"/>
      <c r="AUA105" s="52"/>
      <c r="AUB105" s="52"/>
      <c r="AUC105" s="52"/>
      <c r="AUD105" s="52"/>
      <c r="AUE105" s="52"/>
      <c r="AUF105" s="52"/>
      <c r="AUG105" s="52"/>
      <c r="AUH105" s="52"/>
      <c r="AUI105" s="52"/>
      <c r="AUJ105" s="52"/>
      <c r="AUK105" s="52"/>
      <c r="AUL105" s="52"/>
      <c r="AUM105" s="52"/>
      <c r="AUN105" s="52"/>
      <c r="AUO105" s="52"/>
      <c r="AUP105" s="52"/>
      <c r="AUQ105" s="52"/>
      <c r="AUR105" s="52"/>
      <c r="AUS105" s="52"/>
      <c r="AUT105" s="52"/>
      <c r="AUU105" s="52"/>
      <c r="AUV105" s="52"/>
      <c r="AUW105" s="52"/>
      <c r="AUX105" s="52"/>
      <c r="AUY105" s="52"/>
      <c r="AUZ105" s="52"/>
      <c r="AVA105" s="52"/>
      <c r="AVB105" s="52"/>
      <c r="AVC105" s="52"/>
      <c r="AVD105" s="52"/>
      <c r="AVE105" s="52"/>
      <c r="AVF105" s="52"/>
      <c r="AVG105" s="52"/>
      <c r="AVH105" s="52"/>
      <c r="AVI105" s="52"/>
      <c r="AVJ105" s="52"/>
      <c r="AVK105" s="52"/>
      <c r="AVL105" s="52"/>
      <c r="AVM105" s="52"/>
      <c r="AVN105" s="52"/>
      <c r="AVO105" s="52"/>
      <c r="AVP105" s="52"/>
      <c r="AVQ105" s="52"/>
      <c r="AVR105" s="52"/>
      <c r="AVS105" s="52"/>
      <c r="AVT105" s="52"/>
      <c r="AVU105" s="52"/>
      <c r="AVV105" s="52"/>
      <c r="AVW105" s="52"/>
      <c r="AVX105" s="52"/>
      <c r="AVY105" s="52"/>
      <c r="AVZ105" s="52"/>
      <c r="AWA105" s="52"/>
      <c r="AWB105" s="52"/>
      <c r="AWC105" s="52"/>
      <c r="AWD105" s="52"/>
      <c r="AWE105" s="52"/>
      <c r="AWF105" s="52"/>
      <c r="AWG105" s="52"/>
      <c r="AWH105" s="52"/>
      <c r="AWI105" s="52"/>
      <c r="AWJ105" s="52"/>
      <c r="AWK105" s="52"/>
      <c r="AWL105" s="52"/>
      <c r="AWM105" s="52"/>
      <c r="AWN105" s="52"/>
      <c r="AWO105" s="52"/>
      <c r="AWP105" s="52"/>
      <c r="AWQ105" s="52"/>
      <c r="AWR105" s="52"/>
      <c r="AWS105" s="52"/>
      <c r="AWT105" s="52"/>
      <c r="AWU105" s="52"/>
      <c r="AWV105" s="52"/>
      <c r="AWW105" s="52"/>
      <c r="AWX105" s="52"/>
      <c r="AWY105" s="52"/>
      <c r="AWZ105" s="52"/>
      <c r="AXA105" s="52"/>
      <c r="AXB105" s="52"/>
      <c r="AXC105" s="52"/>
      <c r="AXD105" s="52"/>
      <c r="AXE105" s="52"/>
      <c r="AXF105" s="52"/>
      <c r="AXG105" s="52"/>
      <c r="AXH105" s="52"/>
      <c r="AXI105" s="52"/>
      <c r="AXJ105" s="52"/>
      <c r="AXK105" s="52"/>
      <c r="AXL105" s="52"/>
      <c r="AXM105" s="52"/>
      <c r="AXN105" s="52"/>
      <c r="AXO105" s="52"/>
      <c r="AXP105" s="52"/>
      <c r="AXQ105" s="52"/>
      <c r="AXR105" s="52"/>
      <c r="AXS105" s="52"/>
      <c r="AXT105" s="52"/>
      <c r="AXU105" s="52"/>
      <c r="AXV105" s="52"/>
      <c r="AXW105" s="52"/>
      <c r="AXX105" s="52"/>
      <c r="AXY105" s="52"/>
      <c r="AXZ105" s="52"/>
      <c r="AYA105" s="52"/>
      <c r="AYB105" s="52"/>
      <c r="AYC105" s="52"/>
      <c r="AYD105" s="52"/>
      <c r="AYE105" s="52"/>
      <c r="AYF105" s="52"/>
      <c r="AYG105" s="52"/>
      <c r="AYH105" s="52"/>
      <c r="AYI105" s="52"/>
      <c r="AYJ105" s="52"/>
      <c r="AYK105" s="52"/>
      <c r="AYL105" s="52"/>
      <c r="AYM105" s="52"/>
      <c r="AYN105" s="52"/>
      <c r="AYO105" s="52"/>
      <c r="AYP105" s="52"/>
      <c r="AYQ105" s="52"/>
      <c r="AYR105" s="52"/>
      <c r="AYS105" s="52"/>
      <c r="AYT105" s="52"/>
      <c r="AYU105" s="52"/>
      <c r="AYV105" s="52"/>
      <c r="AYW105" s="52"/>
      <c r="AYX105" s="52"/>
      <c r="AYY105" s="52"/>
      <c r="AYZ105" s="52"/>
      <c r="AZA105" s="52"/>
      <c r="AZB105" s="52"/>
      <c r="AZC105" s="52"/>
      <c r="AZD105" s="52"/>
      <c r="AZE105" s="52"/>
      <c r="AZF105" s="52"/>
      <c r="AZG105" s="52"/>
      <c r="AZH105" s="52"/>
      <c r="AZI105" s="52"/>
      <c r="AZJ105" s="52"/>
      <c r="AZK105" s="52"/>
      <c r="AZL105" s="52"/>
      <c r="AZM105" s="52"/>
      <c r="AZN105" s="52"/>
      <c r="AZO105" s="52"/>
      <c r="AZP105" s="52"/>
      <c r="AZQ105" s="52"/>
      <c r="AZR105" s="52"/>
      <c r="AZS105" s="52"/>
      <c r="AZT105" s="52"/>
      <c r="AZU105" s="52"/>
      <c r="AZV105" s="52"/>
      <c r="AZW105" s="52"/>
      <c r="AZX105" s="52"/>
      <c r="AZY105" s="52"/>
      <c r="AZZ105" s="52"/>
      <c r="BAA105" s="52"/>
      <c r="BAB105" s="52"/>
      <c r="BAC105" s="52"/>
      <c r="BAD105" s="52"/>
      <c r="BAE105" s="52"/>
      <c r="BAF105" s="52"/>
      <c r="BAG105" s="52"/>
      <c r="BAH105" s="52"/>
      <c r="BAI105" s="52"/>
      <c r="BAJ105" s="52"/>
      <c r="BAK105" s="52"/>
      <c r="BAL105" s="52"/>
      <c r="BAM105" s="52"/>
      <c r="BAN105" s="52"/>
      <c r="BAO105" s="52"/>
      <c r="BAP105" s="52"/>
      <c r="BAQ105" s="52"/>
      <c r="BAR105" s="52"/>
      <c r="BAS105" s="52"/>
      <c r="BAT105" s="52"/>
      <c r="BAU105" s="52"/>
      <c r="BAV105" s="52"/>
      <c r="BAW105" s="52"/>
      <c r="BAX105" s="52"/>
      <c r="BAY105" s="52"/>
      <c r="BAZ105" s="52"/>
      <c r="BBA105" s="52"/>
      <c r="BBB105" s="52"/>
      <c r="BBC105" s="52"/>
      <c r="BBD105" s="52"/>
      <c r="BBE105" s="52"/>
      <c r="BBF105" s="52"/>
      <c r="BBG105" s="52"/>
      <c r="BBH105" s="52"/>
      <c r="BBI105" s="52"/>
      <c r="BBJ105" s="52"/>
      <c r="BBK105" s="52"/>
      <c r="BBL105" s="52"/>
      <c r="BBM105" s="52"/>
      <c r="BBN105" s="52"/>
      <c r="BBO105" s="52"/>
      <c r="BBP105" s="52"/>
      <c r="BBQ105" s="52"/>
      <c r="BBR105" s="52"/>
      <c r="BBS105" s="52"/>
      <c r="BBT105" s="52"/>
      <c r="BBU105" s="52"/>
      <c r="BBV105" s="52"/>
      <c r="BBW105" s="52"/>
      <c r="BBX105" s="52"/>
      <c r="BBY105" s="52"/>
      <c r="BBZ105" s="52"/>
      <c r="BCA105" s="52"/>
      <c r="BCB105" s="52"/>
      <c r="BCC105" s="52"/>
      <c r="BCD105" s="52"/>
      <c r="BCE105" s="52"/>
      <c r="BCF105" s="52"/>
      <c r="BCG105" s="52"/>
      <c r="BCH105" s="52"/>
      <c r="BCI105" s="52"/>
      <c r="BCJ105" s="52"/>
      <c r="BCK105" s="52"/>
      <c r="BCL105" s="52"/>
      <c r="BCM105" s="52"/>
      <c r="BCN105" s="52"/>
      <c r="BCO105" s="52"/>
      <c r="BCP105" s="52"/>
      <c r="BCQ105" s="52"/>
      <c r="BCR105" s="52"/>
      <c r="BCS105" s="52"/>
      <c r="BCT105" s="52"/>
      <c r="BCU105" s="52"/>
      <c r="BCV105" s="52"/>
      <c r="BCW105" s="52"/>
      <c r="BCX105" s="52"/>
      <c r="BCY105" s="52"/>
      <c r="BCZ105" s="52"/>
      <c r="BDA105" s="52"/>
      <c r="BDB105" s="52"/>
      <c r="BDC105" s="52"/>
      <c r="BDD105" s="52"/>
      <c r="BDE105" s="52"/>
      <c r="BDF105" s="52"/>
      <c r="BDG105" s="52"/>
      <c r="BDH105" s="52"/>
      <c r="BDI105" s="52"/>
      <c r="BDJ105" s="52"/>
      <c r="BDK105" s="52"/>
      <c r="BDL105" s="52"/>
      <c r="BDM105" s="52"/>
      <c r="BDN105" s="52"/>
      <c r="BDO105" s="52"/>
      <c r="BDP105" s="52"/>
      <c r="BDQ105" s="52"/>
      <c r="BDR105" s="52"/>
      <c r="BDS105" s="52"/>
      <c r="BDT105" s="52"/>
      <c r="BDU105" s="52"/>
      <c r="BDV105" s="52"/>
      <c r="BDW105" s="52"/>
      <c r="BDX105" s="52"/>
      <c r="BDY105" s="52"/>
      <c r="BDZ105" s="52"/>
      <c r="BEA105" s="52"/>
      <c r="BEB105" s="52"/>
      <c r="BEC105" s="52"/>
      <c r="BED105" s="52"/>
      <c r="BEE105" s="52"/>
      <c r="BEF105" s="52"/>
      <c r="BEG105" s="52"/>
      <c r="BEH105" s="52"/>
      <c r="BEI105" s="52"/>
      <c r="BEJ105" s="52"/>
      <c r="BEK105" s="52"/>
      <c r="BEL105" s="52"/>
      <c r="BEM105" s="52"/>
      <c r="BEN105" s="52"/>
      <c r="BEO105" s="52"/>
      <c r="BEP105" s="52"/>
      <c r="BEQ105" s="52"/>
      <c r="BER105" s="52"/>
      <c r="BES105" s="52"/>
      <c r="BET105" s="52"/>
      <c r="BEU105" s="52"/>
      <c r="BEV105" s="52"/>
      <c r="BEW105" s="52"/>
      <c r="BEX105" s="52"/>
      <c r="BEY105" s="52"/>
      <c r="BEZ105" s="52"/>
      <c r="BFA105" s="52"/>
      <c r="BFB105" s="52"/>
      <c r="BFC105" s="52"/>
      <c r="BFD105" s="52"/>
      <c r="BFE105" s="52"/>
      <c r="BFF105" s="52"/>
      <c r="BFG105" s="52"/>
      <c r="BFH105" s="52"/>
      <c r="BFI105" s="52"/>
      <c r="BFJ105" s="52"/>
      <c r="BFK105" s="52"/>
      <c r="BFL105" s="52"/>
      <c r="BFM105" s="52"/>
      <c r="BFN105" s="52"/>
      <c r="BFO105" s="52"/>
      <c r="BFP105" s="52"/>
      <c r="BFQ105" s="52"/>
      <c r="BFR105" s="52"/>
      <c r="BFS105" s="52"/>
      <c r="BFT105" s="52"/>
      <c r="BFU105" s="52"/>
      <c r="BFV105" s="52"/>
      <c r="BFW105" s="52"/>
      <c r="BFX105" s="52"/>
      <c r="BFY105" s="52"/>
      <c r="BFZ105" s="52"/>
      <c r="BGA105" s="52"/>
      <c r="BGB105" s="52"/>
      <c r="BGC105" s="52"/>
      <c r="BGD105" s="52"/>
      <c r="BGE105" s="52"/>
      <c r="BGF105" s="52"/>
      <c r="BGG105" s="52"/>
      <c r="BGH105" s="52"/>
      <c r="BGI105" s="52"/>
      <c r="BGJ105" s="52"/>
      <c r="BGK105" s="52"/>
      <c r="BGL105" s="52"/>
      <c r="BGM105" s="52"/>
      <c r="BGN105" s="52"/>
      <c r="BGO105" s="52"/>
      <c r="BGP105" s="52"/>
      <c r="BGQ105" s="52"/>
      <c r="BGR105" s="52"/>
      <c r="BGS105" s="52"/>
      <c r="BGT105" s="52"/>
      <c r="BGU105" s="52"/>
      <c r="BGV105" s="52"/>
      <c r="BGW105" s="52"/>
      <c r="BGX105" s="52"/>
      <c r="BGY105" s="52"/>
      <c r="BGZ105" s="52"/>
      <c r="BHA105" s="52"/>
      <c r="BHB105" s="52"/>
      <c r="BHC105" s="52"/>
      <c r="BHD105" s="52"/>
      <c r="BHE105" s="52"/>
      <c r="BHF105" s="52"/>
      <c r="BHG105" s="52"/>
      <c r="BHH105" s="52"/>
      <c r="BHI105" s="52"/>
      <c r="BHJ105" s="52"/>
      <c r="BHK105" s="52"/>
      <c r="BHL105" s="52"/>
      <c r="BHM105" s="52"/>
      <c r="BHN105" s="52"/>
      <c r="BHO105" s="52"/>
      <c r="BHP105" s="52"/>
      <c r="BHQ105" s="52"/>
      <c r="BHR105" s="52"/>
      <c r="BHS105" s="52"/>
      <c r="BHT105" s="52"/>
      <c r="BHU105" s="52"/>
      <c r="BHV105" s="52"/>
      <c r="BHW105" s="52"/>
      <c r="BHX105" s="52"/>
      <c r="BHY105" s="52"/>
      <c r="BHZ105" s="52"/>
      <c r="BIA105" s="52"/>
      <c r="BIB105" s="52"/>
      <c r="BIC105" s="52"/>
      <c r="BID105" s="52"/>
      <c r="BIE105" s="52"/>
      <c r="BIF105" s="52"/>
      <c r="BIG105" s="52"/>
      <c r="BIH105" s="52"/>
      <c r="BII105" s="52"/>
      <c r="BIJ105" s="52"/>
      <c r="BIK105" s="52"/>
      <c r="BIL105" s="52"/>
      <c r="BIM105" s="52"/>
      <c r="BIN105" s="52"/>
      <c r="BIO105" s="52"/>
      <c r="BIP105" s="52"/>
      <c r="BIQ105" s="52"/>
      <c r="BIR105" s="52"/>
      <c r="BIS105" s="52"/>
      <c r="BIT105" s="52"/>
      <c r="BIU105" s="52"/>
      <c r="BIV105" s="52"/>
      <c r="BIW105" s="52"/>
      <c r="BIX105" s="52"/>
      <c r="BIY105" s="52"/>
      <c r="BIZ105" s="52"/>
      <c r="BJA105" s="52"/>
      <c r="BJB105" s="52"/>
      <c r="BJC105" s="52"/>
      <c r="BJD105" s="52"/>
      <c r="BJE105" s="52"/>
      <c r="BJF105" s="52"/>
      <c r="BJG105" s="52"/>
      <c r="BJH105" s="52"/>
      <c r="BJI105" s="52"/>
      <c r="BJJ105" s="52"/>
      <c r="BJK105" s="52"/>
      <c r="BJL105" s="52"/>
      <c r="BJM105" s="52"/>
      <c r="BJN105" s="52"/>
      <c r="BJO105" s="52"/>
      <c r="BJP105" s="52"/>
      <c r="BJQ105" s="52"/>
      <c r="BJR105" s="52"/>
      <c r="BJS105" s="52"/>
      <c r="BJT105" s="52"/>
      <c r="BJU105" s="52"/>
      <c r="BJV105" s="52"/>
      <c r="BJW105" s="52"/>
      <c r="BJX105" s="52"/>
      <c r="BJY105" s="52"/>
      <c r="BJZ105" s="52"/>
      <c r="BKA105" s="52"/>
      <c r="BKB105" s="52"/>
      <c r="BKC105" s="52"/>
      <c r="BKD105" s="52"/>
      <c r="BKE105" s="52"/>
      <c r="BKF105" s="52"/>
      <c r="BKG105" s="52"/>
      <c r="BKH105" s="52"/>
      <c r="BKI105" s="52"/>
      <c r="BKJ105" s="52"/>
      <c r="BKK105" s="52"/>
      <c r="BKL105" s="52"/>
      <c r="BKM105" s="52"/>
      <c r="BKN105" s="52"/>
      <c r="BKO105" s="52"/>
      <c r="BKP105" s="52"/>
      <c r="BKQ105" s="52"/>
      <c r="BKR105" s="52"/>
      <c r="BKS105" s="52"/>
      <c r="BKT105" s="52"/>
      <c r="BKU105" s="52"/>
      <c r="BKV105" s="52"/>
      <c r="BKW105" s="52"/>
      <c r="BKX105" s="52"/>
      <c r="BKY105" s="52"/>
      <c r="BKZ105" s="52"/>
      <c r="BLA105" s="52"/>
      <c r="BLB105" s="52"/>
      <c r="BLC105" s="52"/>
      <c r="BLD105" s="52"/>
      <c r="BLE105" s="52"/>
      <c r="BLF105" s="52"/>
      <c r="BLG105" s="52"/>
      <c r="BLH105" s="52"/>
      <c r="BLI105" s="52"/>
      <c r="BLJ105" s="52"/>
      <c r="BLK105" s="52"/>
      <c r="BLL105" s="52"/>
      <c r="BLM105" s="52"/>
      <c r="BLN105" s="52"/>
      <c r="BLO105" s="52"/>
      <c r="BLP105" s="52"/>
      <c r="BLQ105" s="52"/>
      <c r="BLR105" s="52"/>
      <c r="BLS105" s="52"/>
      <c r="BLT105" s="52"/>
      <c r="BLU105" s="52"/>
      <c r="BLV105" s="52"/>
      <c r="BLW105" s="52"/>
      <c r="BLX105" s="52"/>
      <c r="BLY105" s="52"/>
      <c r="BLZ105" s="52"/>
      <c r="BMA105" s="52"/>
      <c r="BMB105" s="52"/>
      <c r="BMC105" s="52"/>
      <c r="BMD105" s="52"/>
      <c r="BME105" s="52"/>
      <c r="BMF105" s="52"/>
      <c r="BMG105" s="52"/>
      <c r="BMH105" s="52"/>
      <c r="BMI105" s="52"/>
      <c r="BMJ105" s="52"/>
      <c r="BMK105" s="52"/>
      <c r="BML105" s="52"/>
      <c r="BMM105" s="52"/>
      <c r="BMN105" s="52"/>
      <c r="BMO105" s="52"/>
      <c r="BMP105" s="52"/>
      <c r="BMQ105" s="52"/>
      <c r="BMR105" s="52"/>
      <c r="BMS105" s="52"/>
      <c r="BMT105" s="52"/>
      <c r="BMU105" s="52"/>
      <c r="BMV105" s="52"/>
      <c r="BMW105" s="52"/>
      <c r="BMX105" s="52"/>
      <c r="BMY105" s="52"/>
      <c r="BMZ105" s="52"/>
      <c r="BNA105" s="52"/>
      <c r="BNB105" s="52"/>
      <c r="BNC105" s="52"/>
      <c r="BND105" s="52"/>
      <c r="BNE105" s="52"/>
      <c r="BNF105" s="52"/>
      <c r="BNG105" s="52"/>
      <c r="BNH105" s="52"/>
      <c r="BNI105" s="52"/>
      <c r="BNJ105" s="52"/>
      <c r="BNK105" s="52"/>
      <c r="BNL105" s="52"/>
      <c r="BNM105" s="52"/>
      <c r="BNN105" s="52"/>
      <c r="BNO105" s="52"/>
      <c r="BNP105" s="52"/>
      <c r="BNQ105" s="52"/>
      <c r="BNR105" s="52"/>
      <c r="BNS105" s="52"/>
      <c r="BNT105" s="52"/>
      <c r="BNU105" s="52"/>
      <c r="BNV105" s="52"/>
      <c r="BNW105" s="52"/>
      <c r="BNX105" s="52"/>
      <c r="BNY105" s="52"/>
      <c r="BNZ105" s="52"/>
      <c r="BOA105" s="52"/>
      <c r="BOB105" s="52"/>
      <c r="BOC105" s="52"/>
      <c r="BOD105" s="52"/>
      <c r="BOE105" s="52"/>
      <c r="BOF105" s="52"/>
      <c r="BOG105" s="52"/>
      <c r="BOH105" s="52"/>
      <c r="BOI105" s="52"/>
      <c r="BOJ105" s="52"/>
      <c r="BOK105" s="52"/>
      <c r="BOL105" s="52"/>
      <c r="BOM105" s="52"/>
      <c r="BON105" s="52"/>
      <c r="BOO105" s="52"/>
      <c r="BOP105" s="52"/>
      <c r="BOQ105" s="52"/>
    </row>
    <row r="106" spans="1:1759" s="25" customFormat="1" ht="40.35" customHeight="1" x14ac:dyDescent="0.2">
      <c r="A106" s="29"/>
      <c r="B106" s="29"/>
      <c r="C106" s="29"/>
      <c r="D106" s="7"/>
      <c r="E106" s="26" t="s">
        <v>104</v>
      </c>
      <c r="F106" s="17" t="s">
        <v>45</v>
      </c>
      <c r="G106" s="17">
        <v>14274349</v>
      </c>
      <c r="H106" s="12">
        <f>7300000+4500000</f>
        <v>11800000</v>
      </c>
      <c r="I106" s="12"/>
      <c r="J106" s="12">
        <f t="shared" si="24"/>
        <v>11800000</v>
      </c>
      <c r="K106" s="18">
        <v>83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  <c r="IW106" s="52"/>
      <c r="IX106" s="52"/>
      <c r="IY106" s="52"/>
      <c r="IZ106" s="52"/>
      <c r="JA106" s="52"/>
      <c r="JB106" s="52"/>
      <c r="JC106" s="52"/>
      <c r="JD106" s="52"/>
      <c r="JE106" s="52"/>
      <c r="JF106" s="52"/>
      <c r="JG106" s="52"/>
      <c r="JH106" s="52"/>
      <c r="JI106" s="52"/>
      <c r="JJ106" s="52"/>
      <c r="JK106" s="52"/>
      <c r="JL106" s="52"/>
      <c r="JM106" s="52"/>
      <c r="JN106" s="52"/>
      <c r="JO106" s="52"/>
      <c r="JP106" s="52"/>
      <c r="JQ106" s="52"/>
      <c r="JR106" s="52"/>
      <c r="JS106" s="52"/>
      <c r="JT106" s="52"/>
      <c r="JU106" s="52"/>
      <c r="JV106" s="52"/>
      <c r="JW106" s="52"/>
      <c r="JX106" s="52"/>
      <c r="JY106" s="52"/>
      <c r="JZ106" s="52"/>
      <c r="KA106" s="52"/>
      <c r="KB106" s="52"/>
      <c r="KC106" s="52"/>
      <c r="KD106" s="52"/>
      <c r="KE106" s="52"/>
      <c r="KF106" s="52"/>
      <c r="KG106" s="52"/>
      <c r="KH106" s="52"/>
      <c r="KI106" s="52"/>
      <c r="KJ106" s="52"/>
      <c r="KK106" s="52"/>
      <c r="KL106" s="52"/>
      <c r="KM106" s="52"/>
      <c r="KN106" s="52"/>
      <c r="KO106" s="52"/>
      <c r="KP106" s="52"/>
      <c r="KQ106" s="52"/>
      <c r="KR106" s="52"/>
      <c r="KS106" s="52"/>
      <c r="KT106" s="52"/>
      <c r="KU106" s="52"/>
      <c r="KV106" s="52"/>
      <c r="KW106" s="52"/>
      <c r="KX106" s="52"/>
      <c r="KY106" s="52"/>
      <c r="KZ106" s="52"/>
      <c r="LA106" s="52"/>
      <c r="LB106" s="52"/>
      <c r="LC106" s="52"/>
      <c r="LD106" s="52"/>
      <c r="LE106" s="52"/>
      <c r="LF106" s="52"/>
      <c r="LG106" s="52"/>
      <c r="LH106" s="52"/>
      <c r="LI106" s="52"/>
      <c r="LJ106" s="52"/>
      <c r="LK106" s="52"/>
      <c r="LL106" s="52"/>
      <c r="LM106" s="52"/>
      <c r="LN106" s="52"/>
      <c r="LO106" s="52"/>
      <c r="LP106" s="52"/>
      <c r="LQ106" s="52"/>
      <c r="LR106" s="52"/>
      <c r="LS106" s="52"/>
      <c r="LT106" s="52"/>
      <c r="LU106" s="52"/>
      <c r="LV106" s="52"/>
      <c r="LW106" s="52"/>
      <c r="LX106" s="52"/>
      <c r="LY106" s="52"/>
      <c r="LZ106" s="52"/>
      <c r="MA106" s="52"/>
      <c r="MB106" s="52"/>
      <c r="MC106" s="52"/>
      <c r="MD106" s="52"/>
      <c r="ME106" s="52"/>
      <c r="MF106" s="52"/>
      <c r="MG106" s="52"/>
      <c r="MH106" s="52"/>
      <c r="MI106" s="52"/>
      <c r="MJ106" s="52"/>
      <c r="MK106" s="52"/>
      <c r="ML106" s="52"/>
      <c r="MM106" s="52"/>
      <c r="MN106" s="52"/>
      <c r="MO106" s="52"/>
      <c r="MP106" s="52"/>
      <c r="MQ106" s="52"/>
      <c r="MR106" s="52"/>
      <c r="MS106" s="52"/>
      <c r="MT106" s="52"/>
      <c r="MU106" s="52"/>
      <c r="MV106" s="52"/>
      <c r="MW106" s="52"/>
      <c r="MX106" s="52"/>
      <c r="MY106" s="52"/>
      <c r="MZ106" s="52"/>
      <c r="NA106" s="52"/>
      <c r="NB106" s="52"/>
      <c r="NC106" s="52"/>
      <c r="ND106" s="52"/>
      <c r="NE106" s="52"/>
      <c r="NF106" s="52"/>
      <c r="NG106" s="52"/>
      <c r="NH106" s="52"/>
      <c r="NI106" s="52"/>
      <c r="NJ106" s="52"/>
      <c r="NK106" s="52"/>
      <c r="NL106" s="52"/>
      <c r="NM106" s="52"/>
      <c r="NN106" s="52"/>
      <c r="NO106" s="52"/>
      <c r="NP106" s="52"/>
      <c r="NQ106" s="52"/>
      <c r="NR106" s="52"/>
      <c r="NS106" s="52"/>
      <c r="NT106" s="52"/>
      <c r="NU106" s="52"/>
      <c r="NV106" s="52"/>
      <c r="NW106" s="52"/>
      <c r="NX106" s="52"/>
      <c r="NY106" s="52"/>
      <c r="NZ106" s="52"/>
      <c r="OA106" s="52"/>
      <c r="OB106" s="52"/>
      <c r="OC106" s="52"/>
      <c r="OD106" s="52"/>
      <c r="OE106" s="52"/>
      <c r="OF106" s="52"/>
      <c r="OG106" s="52"/>
      <c r="OH106" s="52"/>
      <c r="OI106" s="52"/>
      <c r="OJ106" s="52"/>
      <c r="OK106" s="52"/>
      <c r="OL106" s="52"/>
      <c r="OM106" s="52"/>
      <c r="ON106" s="52"/>
      <c r="OO106" s="52"/>
      <c r="OP106" s="52"/>
      <c r="OQ106" s="52"/>
      <c r="OR106" s="52"/>
      <c r="OS106" s="52"/>
      <c r="OT106" s="52"/>
      <c r="OU106" s="52"/>
      <c r="OV106" s="52"/>
      <c r="OW106" s="52"/>
      <c r="OX106" s="52"/>
      <c r="OY106" s="52"/>
      <c r="OZ106" s="52"/>
      <c r="PA106" s="52"/>
      <c r="PB106" s="52"/>
      <c r="PC106" s="52"/>
      <c r="PD106" s="52"/>
      <c r="PE106" s="52"/>
      <c r="PF106" s="52"/>
      <c r="PG106" s="52"/>
      <c r="PH106" s="52"/>
      <c r="PI106" s="52"/>
      <c r="PJ106" s="52"/>
      <c r="PK106" s="52"/>
      <c r="PL106" s="52"/>
      <c r="PM106" s="52"/>
      <c r="PN106" s="52"/>
      <c r="PO106" s="52"/>
      <c r="PP106" s="52"/>
      <c r="PQ106" s="52"/>
      <c r="PR106" s="52"/>
      <c r="PS106" s="52"/>
      <c r="PT106" s="52"/>
      <c r="PU106" s="52"/>
      <c r="PV106" s="52"/>
      <c r="PW106" s="52"/>
      <c r="PX106" s="52"/>
      <c r="PY106" s="52"/>
      <c r="PZ106" s="52"/>
      <c r="QA106" s="52"/>
      <c r="QB106" s="52"/>
      <c r="QC106" s="52"/>
      <c r="QD106" s="52"/>
      <c r="QE106" s="52"/>
      <c r="QF106" s="52"/>
      <c r="QG106" s="52"/>
      <c r="QH106" s="52"/>
      <c r="QI106" s="52"/>
      <c r="QJ106" s="52"/>
      <c r="QK106" s="52"/>
      <c r="QL106" s="52"/>
      <c r="QM106" s="52"/>
      <c r="QN106" s="52"/>
      <c r="QO106" s="52"/>
      <c r="QP106" s="52"/>
      <c r="QQ106" s="52"/>
      <c r="QR106" s="52"/>
      <c r="QS106" s="52"/>
      <c r="QT106" s="52"/>
      <c r="QU106" s="52"/>
      <c r="QV106" s="52"/>
      <c r="QW106" s="52"/>
      <c r="QX106" s="52"/>
      <c r="QY106" s="52"/>
      <c r="QZ106" s="52"/>
      <c r="RA106" s="52"/>
      <c r="RB106" s="52"/>
      <c r="RC106" s="52"/>
      <c r="RD106" s="52"/>
      <c r="RE106" s="52"/>
      <c r="RF106" s="52"/>
      <c r="RG106" s="52"/>
      <c r="RH106" s="52"/>
      <c r="RI106" s="52"/>
      <c r="RJ106" s="52"/>
      <c r="RK106" s="52"/>
      <c r="RL106" s="52"/>
      <c r="RM106" s="52"/>
      <c r="RN106" s="52"/>
      <c r="RO106" s="52"/>
      <c r="RP106" s="52"/>
      <c r="RQ106" s="52"/>
      <c r="RR106" s="52"/>
      <c r="RS106" s="52"/>
      <c r="RT106" s="52"/>
      <c r="RU106" s="52"/>
      <c r="RV106" s="52"/>
      <c r="RW106" s="52"/>
      <c r="RX106" s="52"/>
      <c r="RY106" s="52"/>
      <c r="RZ106" s="52"/>
      <c r="SA106" s="52"/>
      <c r="SB106" s="52"/>
      <c r="SC106" s="52"/>
      <c r="SD106" s="52"/>
      <c r="SE106" s="52"/>
      <c r="SF106" s="52"/>
      <c r="SG106" s="52"/>
      <c r="SH106" s="52"/>
      <c r="SI106" s="52"/>
      <c r="SJ106" s="52"/>
      <c r="SK106" s="52"/>
      <c r="SL106" s="52"/>
      <c r="SM106" s="52"/>
      <c r="SN106" s="52"/>
      <c r="SO106" s="52"/>
      <c r="SP106" s="52"/>
      <c r="SQ106" s="52"/>
      <c r="SR106" s="52"/>
      <c r="SS106" s="52"/>
      <c r="ST106" s="52"/>
      <c r="SU106" s="52"/>
      <c r="SV106" s="52"/>
      <c r="SW106" s="52"/>
      <c r="SX106" s="52"/>
      <c r="SY106" s="52"/>
      <c r="SZ106" s="52"/>
      <c r="TA106" s="52"/>
      <c r="TB106" s="52"/>
      <c r="TC106" s="52"/>
      <c r="TD106" s="52"/>
      <c r="TE106" s="52"/>
      <c r="TF106" s="52"/>
      <c r="TG106" s="52"/>
      <c r="TH106" s="52"/>
      <c r="TI106" s="52"/>
      <c r="TJ106" s="52"/>
      <c r="TK106" s="52"/>
      <c r="TL106" s="52"/>
      <c r="TM106" s="52"/>
      <c r="TN106" s="52"/>
      <c r="TO106" s="52"/>
      <c r="TP106" s="52"/>
      <c r="TQ106" s="52"/>
      <c r="TR106" s="52"/>
      <c r="TS106" s="52"/>
      <c r="TT106" s="52"/>
      <c r="TU106" s="52"/>
      <c r="TV106" s="52"/>
      <c r="TW106" s="52"/>
      <c r="TX106" s="52"/>
      <c r="TY106" s="52"/>
      <c r="TZ106" s="52"/>
      <c r="UA106" s="52"/>
      <c r="UB106" s="52"/>
      <c r="UC106" s="52"/>
      <c r="UD106" s="52"/>
      <c r="UE106" s="52"/>
      <c r="UF106" s="52"/>
      <c r="UG106" s="52"/>
      <c r="UH106" s="52"/>
      <c r="UI106" s="52"/>
      <c r="UJ106" s="52"/>
      <c r="UK106" s="52"/>
      <c r="UL106" s="52"/>
      <c r="UM106" s="52"/>
      <c r="UN106" s="52"/>
      <c r="UO106" s="52"/>
      <c r="UP106" s="52"/>
      <c r="UQ106" s="52"/>
      <c r="UR106" s="52"/>
      <c r="US106" s="52"/>
      <c r="UT106" s="52"/>
      <c r="UU106" s="52"/>
      <c r="UV106" s="52"/>
      <c r="UW106" s="52"/>
      <c r="UX106" s="52"/>
      <c r="UY106" s="52"/>
      <c r="UZ106" s="52"/>
      <c r="VA106" s="52"/>
      <c r="VB106" s="52"/>
      <c r="VC106" s="52"/>
      <c r="VD106" s="52"/>
      <c r="VE106" s="52"/>
      <c r="VF106" s="52"/>
      <c r="VG106" s="52"/>
      <c r="VH106" s="52"/>
      <c r="VI106" s="52"/>
      <c r="VJ106" s="52"/>
      <c r="VK106" s="52"/>
      <c r="VL106" s="52"/>
      <c r="VM106" s="52"/>
      <c r="VN106" s="52"/>
      <c r="VO106" s="52"/>
      <c r="VP106" s="52"/>
      <c r="VQ106" s="52"/>
      <c r="VR106" s="52"/>
      <c r="VS106" s="52"/>
      <c r="VT106" s="52"/>
      <c r="VU106" s="52"/>
      <c r="VV106" s="52"/>
      <c r="VW106" s="52"/>
      <c r="VX106" s="52"/>
      <c r="VY106" s="52"/>
      <c r="VZ106" s="52"/>
      <c r="WA106" s="52"/>
      <c r="WB106" s="52"/>
      <c r="WC106" s="52"/>
      <c r="WD106" s="52"/>
      <c r="WE106" s="52"/>
      <c r="WF106" s="52"/>
      <c r="WG106" s="52"/>
      <c r="WH106" s="52"/>
      <c r="WI106" s="52"/>
      <c r="WJ106" s="52"/>
      <c r="WK106" s="52"/>
      <c r="WL106" s="52"/>
      <c r="WM106" s="52"/>
      <c r="WN106" s="52"/>
      <c r="WO106" s="52"/>
      <c r="WP106" s="52"/>
      <c r="WQ106" s="52"/>
      <c r="WR106" s="52"/>
      <c r="WS106" s="52"/>
      <c r="WT106" s="52"/>
      <c r="WU106" s="52"/>
      <c r="WV106" s="52"/>
      <c r="WW106" s="52"/>
      <c r="WX106" s="52"/>
      <c r="WY106" s="52"/>
      <c r="WZ106" s="52"/>
      <c r="XA106" s="52"/>
      <c r="XB106" s="52"/>
      <c r="XC106" s="52"/>
      <c r="XD106" s="52"/>
      <c r="XE106" s="52"/>
      <c r="XF106" s="52"/>
      <c r="XG106" s="52"/>
      <c r="XH106" s="52"/>
      <c r="XI106" s="52"/>
      <c r="XJ106" s="52"/>
      <c r="XK106" s="52"/>
      <c r="XL106" s="52"/>
      <c r="XM106" s="52"/>
      <c r="XN106" s="52"/>
      <c r="XO106" s="52"/>
      <c r="XP106" s="52"/>
      <c r="XQ106" s="52"/>
      <c r="XR106" s="52"/>
      <c r="XS106" s="52"/>
      <c r="XT106" s="52"/>
      <c r="XU106" s="52"/>
      <c r="XV106" s="52"/>
      <c r="XW106" s="52"/>
      <c r="XX106" s="52"/>
      <c r="XY106" s="52"/>
      <c r="XZ106" s="52"/>
      <c r="YA106" s="52"/>
      <c r="YB106" s="52"/>
      <c r="YC106" s="52"/>
      <c r="YD106" s="52"/>
      <c r="YE106" s="52"/>
      <c r="YF106" s="52"/>
      <c r="YG106" s="52"/>
      <c r="YH106" s="52"/>
      <c r="YI106" s="52"/>
      <c r="YJ106" s="52"/>
      <c r="YK106" s="52"/>
      <c r="YL106" s="52"/>
      <c r="YM106" s="52"/>
      <c r="YN106" s="52"/>
      <c r="YO106" s="52"/>
      <c r="YP106" s="52"/>
      <c r="YQ106" s="52"/>
      <c r="YR106" s="52"/>
      <c r="YS106" s="52"/>
      <c r="YT106" s="52"/>
      <c r="YU106" s="52"/>
      <c r="YV106" s="52"/>
      <c r="YW106" s="52"/>
      <c r="YX106" s="52"/>
      <c r="YY106" s="52"/>
      <c r="YZ106" s="52"/>
      <c r="ZA106" s="52"/>
      <c r="ZB106" s="52"/>
      <c r="ZC106" s="52"/>
      <c r="ZD106" s="52"/>
      <c r="ZE106" s="52"/>
      <c r="ZF106" s="52"/>
      <c r="ZG106" s="52"/>
      <c r="ZH106" s="52"/>
      <c r="ZI106" s="52"/>
      <c r="ZJ106" s="52"/>
      <c r="ZK106" s="52"/>
      <c r="ZL106" s="52"/>
      <c r="ZM106" s="52"/>
      <c r="ZN106" s="52"/>
      <c r="ZO106" s="52"/>
      <c r="ZP106" s="52"/>
      <c r="ZQ106" s="52"/>
      <c r="ZR106" s="52"/>
      <c r="ZS106" s="52"/>
      <c r="ZT106" s="52"/>
      <c r="ZU106" s="52"/>
      <c r="ZV106" s="52"/>
      <c r="ZW106" s="52"/>
      <c r="ZX106" s="52"/>
      <c r="ZY106" s="52"/>
      <c r="ZZ106" s="52"/>
      <c r="AAA106" s="52"/>
      <c r="AAB106" s="52"/>
      <c r="AAC106" s="52"/>
      <c r="AAD106" s="52"/>
      <c r="AAE106" s="52"/>
      <c r="AAF106" s="52"/>
      <c r="AAG106" s="52"/>
      <c r="AAH106" s="52"/>
      <c r="AAI106" s="52"/>
      <c r="AAJ106" s="52"/>
      <c r="AAK106" s="52"/>
      <c r="AAL106" s="52"/>
      <c r="AAM106" s="52"/>
      <c r="AAN106" s="52"/>
      <c r="AAO106" s="52"/>
      <c r="AAP106" s="52"/>
      <c r="AAQ106" s="52"/>
      <c r="AAR106" s="52"/>
      <c r="AAS106" s="52"/>
      <c r="AAT106" s="52"/>
      <c r="AAU106" s="52"/>
      <c r="AAV106" s="52"/>
      <c r="AAW106" s="52"/>
      <c r="AAX106" s="52"/>
      <c r="AAY106" s="52"/>
      <c r="AAZ106" s="52"/>
      <c r="ABA106" s="52"/>
      <c r="ABB106" s="52"/>
      <c r="ABC106" s="52"/>
      <c r="ABD106" s="52"/>
      <c r="ABE106" s="52"/>
      <c r="ABF106" s="52"/>
      <c r="ABG106" s="52"/>
      <c r="ABH106" s="52"/>
      <c r="ABI106" s="52"/>
      <c r="ABJ106" s="52"/>
      <c r="ABK106" s="52"/>
      <c r="ABL106" s="52"/>
      <c r="ABM106" s="52"/>
      <c r="ABN106" s="52"/>
      <c r="ABO106" s="52"/>
      <c r="ABP106" s="52"/>
      <c r="ABQ106" s="52"/>
      <c r="ABR106" s="52"/>
      <c r="ABS106" s="52"/>
      <c r="ABT106" s="52"/>
      <c r="ABU106" s="52"/>
      <c r="ABV106" s="52"/>
      <c r="ABW106" s="52"/>
      <c r="ABX106" s="52"/>
      <c r="ABY106" s="52"/>
      <c r="ABZ106" s="52"/>
      <c r="ACA106" s="52"/>
      <c r="ACB106" s="52"/>
      <c r="ACC106" s="52"/>
      <c r="ACD106" s="52"/>
      <c r="ACE106" s="52"/>
      <c r="ACF106" s="52"/>
      <c r="ACG106" s="52"/>
      <c r="ACH106" s="52"/>
      <c r="ACI106" s="52"/>
      <c r="ACJ106" s="52"/>
      <c r="ACK106" s="52"/>
      <c r="ACL106" s="52"/>
      <c r="ACM106" s="52"/>
      <c r="ACN106" s="52"/>
      <c r="ACO106" s="52"/>
      <c r="ACP106" s="52"/>
      <c r="ACQ106" s="52"/>
      <c r="ACR106" s="52"/>
      <c r="ACS106" s="52"/>
      <c r="ACT106" s="52"/>
      <c r="ACU106" s="52"/>
      <c r="ACV106" s="52"/>
      <c r="ACW106" s="52"/>
      <c r="ACX106" s="52"/>
      <c r="ACY106" s="52"/>
      <c r="ACZ106" s="52"/>
      <c r="ADA106" s="52"/>
      <c r="ADB106" s="52"/>
      <c r="ADC106" s="52"/>
      <c r="ADD106" s="52"/>
      <c r="ADE106" s="52"/>
      <c r="ADF106" s="52"/>
      <c r="ADG106" s="52"/>
      <c r="ADH106" s="52"/>
      <c r="ADI106" s="52"/>
      <c r="ADJ106" s="52"/>
      <c r="ADK106" s="52"/>
      <c r="ADL106" s="52"/>
      <c r="ADM106" s="52"/>
      <c r="ADN106" s="52"/>
      <c r="ADO106" s="52"/>
      <c r="ADP106" s="52"/>
      <c r="ADQ106" s="52"/>
      <c r="ADR106" s="52"/>
      <c r="ADS106" s="52"/>
      <c r="ADT106" s="52"/>
      <c r="ADU106" s="52"/>
      <c r="ADV106" s="52"/>
      <c r="ADW106" s="52"/>
      <c r="ADX106" s="52"/>
      <c r="ADY106" s="52"/>
      <c r="ADZ106" s="52"/>
      <c r="AEA106" s="52"/>
      <c r="AEB106" s="52"/>
      <c r="AEC106" s="52"/>
      <c r="AED106" s="52"/>
      <c r="AEE106" s="52"/>
      <c r="AEF106" s="52"/>
      <c r="AEG106" s="52"/>
      <c r="AEH106" s="52"/>
      <c r="AEI106" s="52"/>
      <c r="AEJ106" s="52"/>
      <c r="AEK106" s="52"/>
      <c r="AEL106" s="52"/>
      <c r="AEM106" s="52"/>
      <c r="AEN106" s="52"/>
      <c r="AEO106" s="52"/>
      <c r="AEP106" s="52"/>
      <c r="AEQ106" s="52"/>
      <c r="AER106" s="52"/>
      <c r="AES106" s="52"/>
      <c r="AET106" s="52"/>
      <c r="AEU106" s="52"/>
      <c r="AEV106" s="52"/>
      <c r="AEW106" s="52"/>
      <c r="AEX106" s="52"/>
      <c r="AEY106" s="52"/>
      <c r="AEZ106" s="52"/>
      <c r="AFA106" s="52"/>
      <c r="AFB106" s="52"/>
      <c r="AFC106" s="52"/>
      <c r="AFD106" s="52"/>
      <c r="AFE106" s="52"/>
      <c r="AFF106" s="52"/>
      <c r="AFG106" s="52"/>
      <c r="AFH106" s="52"/>
      <c r="AFI106" s="52"/>
      <c r="AFJ106" s="52"/>
      <c r="AFK106" s="52"/>
      <c r="AFL106" s="52"/>
      <c r="AFM106" s="52"/>
      <c r="AFN106" s="52"/>
      <c r="AFO106" s="52"/>
      <c r="AFP106" s="52"/>
      <c r="AFQ106" s="52"/>
      <c r="AFR106" s="52"/>
      <c r="AFS106" s="52"/>
      <c r="AFT106" s="52"/>
      <c r="AFU106" s="52"/>
      <c r="AFV106" s="52"/>
      <c r="AFW106" s="52"/>
      <c r="AFX106" s="52"/>
      <c r="AFY106" s="52"/>
      <c r="AFZ106" s="52"/>
      <c r="AGA106" s="52"/>
      <c r="AGB106" s="52"/>
      <c r="AGC106" s="52"/>
      <c r="AGD106" s="52"/>
      <c r="AGE106" s="52"/>
      <c r="AGF106" s="52"/>
      <c r="AGG106" s="52"/>
      <c r="AGH106" s="52"/>
      <c r="AGI106" s="52"/>
      <c r="AGJ106" s="52"/>
      <c r="AGK106" s="52"/>
      <c r="AGL106" s="52"/>
      <c r="AGM106" s="52"/>
      <c r="AGN106" s="52"/>
      <c r="AGO106" s="52"/>
      <c r="AGP106" s="52"/>
      <c r="AGQ106" s="52"/>
      <c r="AGR106" s="52"/>
      <c r="AGS106" s="52"/>
      <c r="AGT106" s="52"/>
      <c r="AGU106" s="52"/>
      <c r="AGV106" s="52"/>
      <c r="AGW106" s="52"/>
      <c r="AGX106" s="52"/>
      <c r="AGY106" s="52"/>
      <c r="AGZ106" s="52"/>
      <c r="AHA106" s="52"/>
      <c r="AHB106" s="52"/>
      <c r="AHC106" s="52"/>
      <c r="AHD106" s="52"/>
      <c r="AHE106" s="52"/>
      <c r="AHF106" s="52"/>
      <c r="AHG106" s="52"/>
      <c r="AHH106" s="52"/>
      <c r="AHI106" s="52"/>
      <c r="AHJ106" s="52"/>
      <c r="AHK106" s="52"/>
      <c r="AHL106" s="52"/>
      <c r="AHM106" s="52"/>
      <c r="AHN106" s="52"/>
      <c r="AHO106" s="52"/>
      <c r="AHP106" s="52"/>
      <c r="AHQ106" s="52"/>
      <c r="AHR106" s="52"/>
      <c r="AHS106" s="52"/>
      <c r="AHT106" s="52"/>
      <c r="AHU106" s="52"/>
      <c r="AHV106" s="52"/>
      <c r="AHW106" s="52"/>
      <c r="AHX106" s="52"/>
      <c r="AHY106" s="52"/>
      <c r="AHZ106" s="52"/>
      <c r="AIA106" s="52"/>
      <c r="AIB106" s="52"/>
      <c r="AIC106" s="52"/>
      <c r="AID106" s="52"/>
      <c r="AIE106" s="52"/>
      <c r="AIF106" s="52"/>
      <c r="AIG106" s="52"/>
      <c r="AIH106" s="52"/>
      <c r="AII106" s="52"/>
      <c r="AIJ106" s="52"/>
      <c r="AIK106" s="52"/>
      <c r="AIL106" s="52"/>
      <c r="AIM106" s="52"/>
      <c r="AIN106" s="52"/>
      <c r="AIO106" s="52"/>
      <c r="AIP106" s="52"/>
      <c r="AIQ106" s="52"/>
      <c r="AIR106" s="52"/>
      <c r="AIS106" s="52"/>
      <c r="AIT106" s="52"/>
      <c r="AIU106" s="52"/>
      <c r="AIV106" s="52"/>
      <c r="AIW106" s="52"/>
      <c r="AIX106" s="52"/>
      <c r="AIY106" s="52"/>
      <c r="AIZ106" s="52"/>
      <c r="AJA106" s="52"/>
      <c r="AJB106" s="52"/>
      <c r="AJC106" s="52"/>
      <c r="AJD106" s="52"/>
      <c r="AJE106" s="52"/>
      <c r="AJF106" s="52"/>
      <c r="AJG106" s="52"/>
      <c r="AJH106" s="52"/>
      <c r="AJI106" s="52"/>
      <c r="AJJ106" s="52"/>
      <c r="AJK106" s="52"/>
      <c r="AJL106" s="52"/>
      <c r="AJM106" s="52"/>
      <c r="AJN106" s="52"/>
      <c r="AJO106" s="52"/>
      <c r="AJP106" s="52"/>
      <c r="AJQ106" s="52"/>
      <c r="AJR106" s="52"/>
      <c r="AJS106" s="52"/>
      <c r="AJT106" s="52"/>
      <c r="AJU106" s="52"/>
      <c r="AJV106" s="52"/>
      <c r="AJW106" s="52"/>
      <c r="AJX106" s="52"/>
      <c r="AJY106" s="52"/>
      <c r="AJZ106" s="52"/>
      <c r="AKA106" s="52"/>
      <c r="AKB106" s="52"/>
      <c r="AKC106" s="52"/>
      <c r="AKD106" s="52"/>
      <c r="AKE106" s="52"/>
      <c r="AKF106" s="52"/>
      <c r="AKG106" s="52"/>
      <c r="AKH106" s="52"/>
      <c r="AKI106" s="52"/>
      <c r="AKJ106" s="52"/>
      <c r="AKK106" s="52"/>
      <c r="AKL106" s="52"/>
      <c r="AKM106" s="52"/>
      <c r="AKN106" s="52"/>
      <c r="AKO106" s="52"/>
      <c r="AKP106" s="52"/>
      <c r="AKQ106" s="52"/>
      <c r="AKR106" s="52"/>
      <c r="AKS106" s="52"/>
      <c r="AKT106" s="52"/>
      <c r="AKU106" s="52"/>
      <c r="AKV106" s="52"/>
      <c r="AKW106" s="52"/>
      <c r="AKX106" s="52"/>
      <c r="AKY106" s="52"/>
      <c r="AKZ106" s="52"/>
      <c r="ALA106" s="52"/>
      <c r="ALB106" s="52"/>
      <c r="ALC106" s="52"/>
      <c r="ALD106" s="52"/>
      <c r="ALE106" s="52"/>
      <c r="ALF106" s="52"/>
      <c r="ALG106" s="52"/>
      <c r="ALH106" s="52"/>
      <c r="ALI106" s="52"/>
      <c r="ALJ106" s="52"/>
      <c r="ALK106" s="52"/>
      <c r="ALL106" s="52"/>
      <c r="ALM106" s="52"/>
      <c r="ALN106" s="52"/>
      <c r="ALO106" s="52"/>
      <c r="ALP106" s="52"/>
      <c r="ALQ106" s="52"/>
      <c r="ALR106" s="52"/>
      <c r="ALS106" s="52"/>
      <c r="ALT106" s="52"/>
      <c r="ALU106" s="52"/>
      <c r="ALV106" s="52"/>
      <c r="ALW106" s="52"/>
      <c r="ALX106" s="52"/>
      <c r="ALY106" s="52"/>
      <c r="ALZ106" s="52"/>
      <c r="AMA106" s="52"/>
      <c r="AMB106" s="52"/>
      <c r="AMC106" s="52"/>
      <c r="AMD106" s="52"/>
      <c r="AME106" s="52"/>
      <c r="AMF106" s="52"/>
      <c r="AMG106" s="52"/>
      <c r="AMH106" s="52"/>
      <c r="AMI106" s="52"/>
      <c r="AMJ106" s="52"/>
      <c r="AMK106" s="52"/>
      <c r="AML106" s="52"/>
      <c r="AMM106" s="52"/>
      <c r="AMN106" s="52"/>
      <c r="AMO106" s="52"/>
      <c r="AMP106" s="52"/>
      <c r="AMQ106" s="52"/>
      <c r="AMR106" s="52"/>
      <c r="AMS106" s="52"/>
      <c r="AMT106" s="52"/>
      <c r="AMU106" s="52"/>
      <c r="AMV106" s="52"/>
      <c r="AMW106" s="52"/>
      <c r="AMX106" s="52"/>
      <c r="AMY106" s="52"/>
      <c r="AMZ106" s="52"/>
      <c r="ANA106" s="52"/>
      <c r="ANB106" s="52"/>
      <c r="ANC106" s="52"/>
      <c r="AND106" s="52"/>
      <c r="ANE106" s="52"/>
      <c r="ANF106" s="52"/>
      <c r="ANG106" s="52"/>
      <c r="ANH106" s="52"/>
      <c r="ANI106" s="52"/>
      <c r="ANJ106" s="52"/>
      <c r="ANK106" s="52"/>
      <c r="ANL106" s="52"/>
      <c r="ANM106" s="52"/>
      <c r="ANN106" s="52"/>
      <c r="ANO106" s="52"/>
      <c r="ANP106" s="52"/>
      <c r="ANQ106" s="52"/>
      <c r="ANR106" s="52"/>
      <c r="ANS106" s="52"/>
      <c r="ANT106" s="52"/>
      <c r="ANU106" s="52"/>
      <c r="ANV106" s="52"/>
      <c r="ANW106" s="52"/>
      <c r="ANX106" s="52"/>
      <c r="ANY106" s="52"/>
      <c r="ANZ106" s="52"/>
      <c r="AOA106" s="52"/>
      <c r="AOB106" s="52"/>
      <c r="AOC106" s="52"/>
      <c r="AOD106" s="52"/>
      <c r="AOE106" s="52"/>
      <c r="AOF106" s="52"/>
      <c r="AOG106" s="52"/>
      <c r="AOH106" s="52"/>
      <c r="AOI106" s="52"/>
      <c r="AOJ106" s="52"/>
      <c r="AOK106" s="52"/>
      <c r="AOL106" s="52"/>
      <c r="AOM106" s="52"/>
      <c r="AON106" s="52"/>
      <c r="AOO106" s="52"/>
      <c r="AOP106" s="52"/>
      <c r="AOQ106" s="52"/>
      <c r="AOR106" s="52"/>
      <c r="AOS106" s="52"/>
      <c r="AOT106" s="52"/>
      <c r="AOU106" s="52"/>
      <c r="AOV106" s="52"/>
      <c r="AOW106" s="52"/>
      <c r="AOX106" s="52"/>
      <c r="AOY106" s="52"/>
      <c r="AOZ106" s="52"/>
      <c r="APA106" s="52"/>
      <c r="APB106" s="52"/>
      <c r="APC106" s="52"/>
      <c r="APD106" s="52"/>
      <c r="APE106" s="52"/>
      <c r="APF106" s="52"/>
      <c r="APG106" s="52"/>
      <c r="APH106" s="52"/>
      <c r="API106" s="52"/>
      <c r="APJ106" s="52"/>
      <c r="APK106" s="52"/>
      <c r="APL106" s="52"/>
      <c r="APM106" s="52"/>
      <c r="APN106" s="52"/>
      <c r="APO106" s="52"/>
      <c r="APP106" s="52"/>
      <c r="APQ106" s="52"/>
      <c r="APR106" s="52"/>
      <c r="APS106" s="52"/>
      <c r="APT106" s="52"/>
      <c r="APU106" s="52"/>
      <c r="APV106" s="52"/>
      <c r="APW106" s="52"/>
      <c r="APX106" s="52"/>
      <c r="APY106" s="52"/>
      <c r="APZ106" s="52"/>
      <c r="AQA106" s="52"/>
      <c r="AQB106" s="52"/>
      <c r="AQC106" s="52"/>
      <c r="AQD106" s="52"/>
      <c r="AQE106" s="52"/>
      <c r="AQF106" s="52"/>
      <c r="AQG106" s="52"/>
      <c r="AQH106" s="52"/>
      <c r="AQI106" s="52"/>
      <c r="AQJ106" s="52"/>
      <c r="AQK106" s="52"/>
      <c r="AQL106" s="52"/>
      <c r="AQM106" s="52"/>
      <c r="AQN106" s="52"/>
      <c r="AQO106" s="52"/>
      <c r="AQP106" s="52"/>
      <c r="AQQ106" s="52"/>
      <c r="AQR106" s="52"/>
      <c r="AQS106" s="52"/>
      <c r="AQT106" s="52"/>
      <c r="AQU106" s="52"/>
      <c r="AQV106" s="52"/>
      <c r="AQW106" s="52"/>
      <c r="AQX106" s="52"/>
      <c r="AQY106" s="52"/>
      <c r="AQZ106" s="52"/>
      <c r="ARA106" s="52"/>
      <c r="ARB106" s="52"/>
      <c r="ARC106" s="52"/>
      <c r="ARD106" s="52"/>
      <c r="ARE106" s="52"/>
      <c r="ARF106" s="52"/>
      <c r="ARG106" s="52"/>
      <c r="ARH106" s="52"/>
      <c r="ARI106" s="52"/>
      <c r="ARJ106" s="52"/>
      <c r="ARK106" s="52"/>
      <c r="ARL106" s="52"/>
      <c r="ARM106" s="52"/>
      <c r="ARN106" s="52"/>
      <c r="ARO106" s="52"/>
      <c r="ARP106" s="52"/>
      <c r="ARQ106" s="52"/>
      <c r="ARR106" s="52"/>
      <c r="ARS106" s="52"/>
      <c r="ART106" s="52"/>
      <c r="ARU106" s="52"/>
      <c r="ARV106" s="52"/>
      <c r="ARW106" s="52"/>
      <c r="ARX106" s="52"/>
      <c r="ARY106" s="52"/>
      <c r="ARZ106" s="52"/>
      <c r="ASA106" s="52"/>
      <c r="ASB106" s="52"/>
      <c r="ASC106" s="52"/>
      <c r="ASD106" s="52"/>
      <c r="ASE106" s="52"/>
      <c r="ASF106" s="52"/>
      <c r="ASG106" s="52"/>
      <c r="ASH106" s="52"/>
      <c r="ASI106" s="52"/>
      <c r="ASJ106" s="52"/>
      <c r="ASK106" s="52"/>
      <c r="ASL106" s="52"/>
      <c r="ASM106" s="52"/>
      <c r="ASN106" s="52"/>
      <c r="ASO106" s="52"/>
      <c r="ASP106" s="52"/>
      <c r="ASQ106" s="52"/>
      <c r="ASR106" s="52"/>
      <c r="ASS106" s="52"/>
      <c r="AST106" s="52"/>
      <c r="ASU106" s="52"/>
      <c r="ASV106" s="52"/>
      <c r="ASW106" s="52"/>
      <c r="ASX106" s="52"/>
      <c r="ASY106" s="52"/>
      <c r="ASZ106" s="52"/>
      <c r="ATA106" s="52"/>
      <c r="ATB106" s="52"/>
      <c r="ATC106" s="52"/>
      <c r="ATD106" s="52"/>
      <c r="ATE106" s="52"/>
      <c r="ATF106" s="52"/>
      <c r="ATG106" s="52"/>
      <c r="ATH106" s="52"/>
      <c r="ATI106" s="52"/>
      <c r="ATJ106" s="52"/>
      <c r="ATK106" s="52"/>
      <c r="ATL106" s="52"/>
      <c r="ATM106" s="52"/>
      <c r="ATN106" s="52"/>
      <c r="ATO106" s="52"/>
      <c r="ATP106" s="52"/>
      <c r="ATQ106" s="52"/>
      <c r="ATR106" s="52"/>
      <c r="ATS106" s="52"/>
      <c r="ATT106" s="52"/>
      <c r="ATU106" s="52"/>
      <c r="ATV106" s="52"/>
      <c r="ATW106" s="52"/>
      <c r="ATX106" s="52"/>
      <c r="ATY106" s="52"/>
      <c r="ATZ106" s="52"/>
      <c r="AUA106" s="52"/>
      <c r="AUB106" s="52"/>
      <c r="AUC106" s="52"/>
      <c r="AUD106" s="52"/>
      <c r="AUE106" s="52"/>
      <c r="AUF106" s="52"/>
      <c r="AUG106" s="52"/>
      <c r="AUH106" s="52"/>
      <c r="AUI106" s="52"/>
      <c r="AUJ106" s="52"/>
      <c r="AUK106" s="52"/>
      <c r="AUL106" s="52"/>
      <c r="AUM106" s="52"/>
      <c r="AUN106" s="52"/>
      <c r="AUO106" s="52"/>
      <c r="AUP106" s="52"/>
      <c r="AUQ106" s="52"/>
      <c r="AUR106" s="52"/>
      <c r="AUS106" s="52"/>
      <c r="AUT106" s="52"/>
      <c r="AUU106" s="52"/>
      <c r="AUV106" s="52"/>
      <c r="AUW106" s="52"/>
      <c r="AUX106" s="52"/>
      <c r="AUY106" s="52"/>
      <c r="AUZ106" s="52"/>
      <c r="AVA106" s="52"/>
      <c r="AVB106" s="52"/>
      <c r="AVC106" s="52"/>
      <c r="AVD106" s="52"/>
      <c r="AVE106" s="52"/>
      <c r="AVF106" s="52"/>
      <c r="AVG106" s="52"/>
      <c r="AVH106" s="52"/>
      <c r="AVI106" s="52"/>
      <c r="AVJ106" s="52"/>
      <c r="AVK106" s="52"/>
      <c r="AVL106" s="52"/>
      <c r="AVM106" s="52"/>
      <c r="AVN106" s="52"/>
      <c r="AVO106" s="52"/>
      <c r="AVP106" s="52"/>
      <c r="AVQ106" s="52"/>
      <c r="AVR106" s="52"/>
      <c r="AVS106" s="52"/>
      <c r="AVT106" s="52"/>
      <c r="AVU106" s="52"/>
      <c r="AVV106" s="52"/>
      <c r="AVW106" s="52"/>
      <c r="AVX106" s="52"/>
      <c r="AVY106" s="52"/>
      <c r="AVZ106" s="52"/>
      <c r="AWA106" s="52"/>
      <c r="AWB106" s="52"/>
      <c r="AWC106" s="52"/>
      <c r="AWD106" s="52"/>
      <c r="AWE106" s="52"/>
      <c r="AWF106" s="52"/>
      <c r="AWG106" s="52"/>
      <c r="AWH106" s="52"/>
      <c r="AWI106" s="52"/>
      <c r="AWJ106" s="52"/>
      <c r="AWK106" s="52"/>
      <c r="AWL106" s="52"/>
      <c r="AWM106" s="52"/>
      <c r="AWN106" s="52"/>
      <c r="AWO106" s="52"/>
      <c r="AWP106" s="52"/>
      <c r="AWQ106" s="52"/>
      <c r="AWR106" s="52"/>
      <c r="AWS106" s="52"/>
      <c r="AWT106" s="52"/>
      <c r="AWU106" s="52"/>
      <c r="AWV106" s="52"/>
      <c r="AWW106" s="52"/>
      <c r="AWX106" s="52"/>
      <c r="AWY106" s="52"/>
      <c r="AWZ106" s="52"/>
      <c r="AXA106" s="52"/>
      <c r="AXB106" s="52"/>
      <c r="AXC106" s="52"/>
      <c r="AXD106" s="52"/>
      <c r="AXE106" s="52"/>
      <c r="AXF106" s="52"/>
      <c r="AXG106" s="52"/>
      <c r="AXH106" s="52"/>
      <c r="AXI106" s="52"/>
      <c r="AXJ106" s="52"/>
      <c r="AXK106" s="52"/>
      <c r="AXL106" s="52"/>
      <c r="AXM106" s="52"/>
      <c r="AXN106" s="52"/>
      <c r="AXO106" s="52"/>
      <c r="AXP106" s="52"/>
      <c r="AXQ106" s="52"/>
      <c r="AXR106" s="52"/>
      <c r="AXS106" s="52"/>
      <c r="AXT106" s="52"/>
      <c r="AXU106" s="52"/>
      <c r="AXV106" s="52"/>
      <c r="AXW106" s="52"/>
      <c r="AXX106" s="52"/>
      <c r="AXY106" s="52"/>
      <c r="AXZ106" s="52"/>
      <c r="AYA106" s="52"/>
      <c r="AYB106" s="52"/>
      <c r="AYC106" s="52"/>
      <c r="AYD106" s="52"/>
      <c r="AYE106" s="52"/>
      <c r="AYF106" s="52"/>
      <c r="AYG106" s="52"/>
      <c r="AYH106" s="52"/>
      <c r="AYI106" s="52"/>
      <c r="AYJ106" s="52"/>
      <c r="AYK106" s="52"/>
      <c r="AYL106" s="52"/>
      <c r="AYM106" s="52"/>
      <c r="AYN106" s="52"/>
      <c r="AYO106" s="52"/>
      <c r="AYP106" s="52"/>
      <c r="AYQ106" s="52"/>
      <c r="AYR106" s="52"/>
      <c r="AYS106" s="52"/>
      <c r="AYT106" s="52"/>
      <c r="AYU106" s="52"/>
      <c r="AYV106" s="52"/>
      <c r="AYW106" s="52"/>
      <c r="AYX106" s="52"/>
      <c r="AYY106" s="52"/>
      <c r="AYZ106" s="52"/>
      <c r="AZA106" s="52"/>
      <c r="AZB106" s="52"/>
      <c r="AZC106" s="52"/>
      <c r="AZD106" s="52"/>
      <c r="AZE106" s="52"/>
      <c r="AZF106" s="52"/>
      <c r="AZG106" s="52"/>
      <c r="AZH106" s="52"/>
      <c r="AZI106" s="52"/>
      <c r="AZJ106" s="52"/>
      <c r="AZK106" s="52"/>
      <c r="AZL106" s="52"/>
      <c r="AZM106" s="52"/>
      <c r="AZN106" s="52"/>
      <c r="AZO106" s="52"/>
      <c r="AZP106" s="52"/>
      <c r="AZQ106" s="52"/>
      <c r="AZR106" s="52"/>
      <c r="AZS106" s="52"/>
      <c r="AZT106" s="52"/>
      <c r="AZU106" s="52"/>
      <c r="AZV106" s="52"/>
      <c r="AZW106" s="52"/>
      <c r="AZX106" s="52"/>
      <c r="AZY106" s="52"/>
      <c r="AZZ106" s="52"/>
      <c r="BAA106" s="52"/>
      <c r="BAB106" s="52"/>
      <c r="BAC106" s="52"/>
      <c r="BAD106" s="52"/>
      <c r="BAE106" s="52"/>
      <c r="BAF106" s="52"/>
      <c r="BAG106" s="52"/>
      <c r="BAH106" s="52"/>
      <c r="BAI106" s="52"/>
      <c r="BAJ106" s="52"/>
      <c r="BAK106" s="52"/>
      <c r="BAL106" s="52"/>
      <c r="BAM106" s="52"/>
      <c r="BAN106" s="52"/>
      <c r="BAO106" s="52"/>
      <c r="BAP106" s="52"/>
      <c r="BAQ106" s="52"/>
      <c r="BAR106" s="52"/>
      <c r="BAS106" s="52"/>
      <c r="BAT106" s="52"/>
      <c r="BAU106" s="52"/>
      <c r="BAV106" s="52"/>
      <c r="BAW106" s="52"/>
      <c r="BAX106" s="52"/>
      <c r="BAY106" s="52"/>
      <c r="BAZ106" s="52"/>
      <c r="BBA106" s="52"/>
      <c r="BBB106" s="52"/>
      <c r="BBC106" s="52"/>
      <c r="BBD106" s="52"/>
      <c r="BBE106" s="52"/>
      <c r="BBF106" s="52"/>
      <c r="BBG106" s="52"/>
      <c r="BBH106" s="52"/>
      <c r="BBI106" s="52"/>
      <c r="BBJ106" s="52"/>
      <c r="BBK106" s="52"/>
      <c r="BBL106" s="52"/>
      <c r="BBM106" s="52"/>
      <c r="BBN106" s="52"/>
      <c r="BBO106" s="52"/>
      <c r="BBP106" s="52"/>
      <c r="BBQ106" s="52"/>
      <c r="BBR106" s="52"/>
      <c r="BBS106" s="52"/>
      <c r="BBT106" s="52"/>
      <c r="BBU106" s="52"/>
      <c r="BBV106" s="52"/>
      <c r="BBW106" s="52"/>
      <c r="BBX106" s="52"/>
      <c r="BBY106" s="52"/>
      <c r="BBZ106" s="52"/>
      <c r="BCA106" s="52"/>
      <c r="BCB106" s="52"/>
      <c r="BCC106" s="52"/>
      <c r="BCD106" s="52"/>
      <c r="BCE106" s="52"/>
      <c r="BCF106" s="52"/>
      <c r="BCG106" s="52"/>
      <c r="BCH106" s="52"/>
      <c r="BCI106" s="52"/>
      <c r="BCJ106" s="52"/>
      <c r="BCK106" s="52"/>
      <c r="BCL106" s="52"/>
      <c r="BCM106" s="52"/>
      <c r="BCN106" s="52"/>
      <c r="BCO106" s="52"/>
      <c r="BCP106" s="52"/>
      <c r="BCQ106" s="52"/>
      <c r="BCR106" s="52"/>
      <c r="BCS106" s="52"/>
      <c r="BCT106" s="52"/>
      <c r="BCU106" s="52"/>
      <c r="BCV106" s="52"/>
      <c r="BCW106" s="52"/>
      <c r="BCX106" s="52"/>
      <c r="BCY106" s="52"/>
      <c r="BCZ106" s="52"/>
      <c r="BDA106" s="52"/>
      <c r="BDB106" s="52"/>
      <c r="BDC106" s="52"/>
      <c r="BDD106" s="52"/>
      <c r="BDE106" s="52"/>
      <c r="BDF106" s="52"/>
      <c r="BDG106" s="52"/>
      <c r="BDH106" s="52"/>
      <c r="BDI106" s="52"/>
      <c r="BDJ106" s="52"/>
      <c r="BDK106" s="52"/>
      <c r="BDL106" s="52"/>
      <c r="BDM106" s="52"/>
      <c r="BDN106" s="52"/>
      <c r="BDO106" s="52"/>
      <c r="BDP106" s="52"/>
      <c r="BDQ106" s="52"/>
      <c r="BDR106" s="52"/>
      <c r="BDS106" s="52"/>
      <c r="BDT106" s="52"/>
      <c r="BDU106" s="52"/>
      <c r="BDV106" s="52"/>
      <c r="BDW106" s="52"/>
      <c r="BDX106" s="52"/>
      <c r="BDY106" s="52"/>
      <c r="BDZ106" s="52"/>
      <c r="BEA106" s="52"/>
      <c r="BEB106" s="52"/>
      <c r="BEC106" s="52"/>
      <c r="BED106" s="52"/>
      <c r="BEE106" s="52"/>
      <c r="BEF106" s="52"/>
      <c r="BEG106" s="52"/>
      <c r="BEH106" s="52"/>
      <c r="BEI106" s="52"/>
      <c r="BEJ106" s="52"/>
      <c r="BEK106" s="52"/>
      <c r="BEL106" s="52"/>
      <c r="BEM106" s="52"/>
      <c r="BEN106" s="52"/>
      <c r="BEO106" s="52"/>
      <c r="BEP106" s="52"/>
      <c r="BEQ106" s="52"/>
      <c r="BER106" s="52"/>
      <c r="BES106" s="52"/>
      <c r="BET106" s="52"/>
      <c r="BEU106" s="52"/>
      <c r="BEV106" s="52"/>
      <c r="BEW106" s="52"/>
      <c r="BEX106" s="52"/>
      <c r="BEY106" s="52"/>
      <c r="BEZ106" s="52"/>
      <c r="BFA106" s="52"/>
      <c r="BFB106" s="52"/>
      <c r="BFC106" s="52"/>
      <c r="BFD106" s="52"/>
      <c r="BFE106" s="52"/>
      <c r="BFF106" s="52"/>
      <c r="BFG106" s="52"/>
      <c r="BFH106" s="52"/>
      <c r="BFI106" s="52"/>
      <c r="BFJ106" s="52"/>
      <c r="BFK106" s="52"/>
      <c r="BFL106" s="52"/>
      <c r="BFM106" s="52"/>
      <c r="BFN106" s="52"/>
      <c r="BFO106" s="52"/>
      <c r="BFP106" s="52"/>
      <c r="BFQ106" s="52"/>
      <c r="BFR106" s="52"/>
      <c r="BFS106" s="52"/>
      <c r="BFT106" s="52"/>
      <c r="BFU106" s="52"/>
      <c r="BFV106" s="52"/>
      <c r="BFW106" s="52"/>
      <c r="BFX106" s="52"/>
      <c r="BFY106" s="52"/>
      <c r="BFZ106" s="52"/>
      <c r="BGA106" s="52"/>
      <c r="BGB106" s="52"/>
      <c r="BGC106" s="52"/>
      <c r="BGD106" s="52"/>
      <c r="BGE106" s="52"/>
      <c r="BGF106" s="52"/>
      <c r="BGG106" s="52"/>
      <c r="BGH106" s="52"/>
      <c r="BGI106" s="52"/>
      <c r="BGJ106" s="52"/>
      <c r="BGK106" s="52"/>
      <c r="BGL106" s="52"/>
      <c r="BGM106" s="52"/>
      <c r="BGN106" s="52"/>
      <c r="BGO106" s="52"/>
      <c r="BGP106" s="52"/>
      <c r="BGQ106" s="52"/>
      <c r="BGR106" s="52"/>
      <c r="BGS106" s="52"/>
      <c r="BGT106" s="52"/>
      <c r="BGU106" s="52"/>
      <c r="BGV106" s="52"/>
      <c r="BGW106" s="52"/>
      <c r="BGX106" s="52"/>
      <c r="BGY106" s="52"/>
      <c r="BGZ106" s="52"/>
      <c r="BHA106" s="52"/>
      <c r="BHB106" s="52"/>
      <c r="BHC106" s="52"/>
      <c r="BHD106" s="52"/>
      <c r="BHE106" s="52"/>
      <c r="BHF106" s="52"/>
      <c r="BHG106" s="52"/>
      <c r="BHH106" s="52"/>
      <c r="BHI106" s="52"/>
      <c r="BHJ106" s="52"/>
      <c r="BHK106" s="52"/>
      <c r="BHL106" s="52"/>
      <c r="BHM106" s="52"/>
      <c r="BHN106" s="52"/>
      <c r="BHO106" s="52"/>
      <c r="BHP106" s="52"/>
      <c r="BHQ106" s="52"/>
      <c r="BHR106" s="52"/>
      <c r="BHS106" s="52"/>
      <c r="BHT106" s="52"/>
      <c r="BHU106" s="52"/>
      <c r="BHV106" s="52"/>
      <c r="BHW106" s="52"/>
      <c r="BHX106" s="52"/>
      <c r="BHY106" s="52"/>
      <c r="BHZ106" s="52"/>
      <c r="BIA106" s="52"/>
      <c r="BIB106" s="52"/>
      <c r="BIC106" s="52"/>
      <c r="BID106" s="52"/>
      <c r="BIE106" s="52"/>
      <c r="BIF106" s="52"/>
      <c r="BIG106" s="52"/>
      <c r="BIH106" s="52"/>
      <c r="BII106" s="52"/>
      <c r="BIJ106" s="52"/>
      <c r="BIK106" s="52"/>
      <c r="BIL106" s="52"/>
      <c r="BIM106" s="52"/>
      <c r="BIN106" s="52"/>
      <c r="BIO106" s="52"/>
      <c r="BIP106" s="52"/>
      <c r="BIQ106" s="52"/>
      <c r="BIR106" s="52"/>
      <c r="BIS106" s="52"/>
      <c r="BIT106" s="52"/>
      <c r="BIU106" s="52"/>
      <c r="BIV106" s="52"/>
      <c r="BIW106" s="52"/>
      <c r="BIX106" s="52"/>
      <c r="BIY106" s="52"/>
      <c r="BIZ106" s="52"/>
      <c r="BJA106" s="52"/>
      <c r="BJB106" s="52"/>
      <c r="BJC106" s="52"/>
      <c r="BJD106" s="52"/>
      <c r="BJE106" s="52"/>
      <c r="BJF106" s="52"/>
      <c r="BJG106" s="52"/>
      <c r="BJH106" s="52"/>
      <c r="BJI106" s="52"/>
      <c r="BJJ106" s="52"/>
      <c r="BJK106" s="52"/>
      <c r="BJL106" s="52"/>
      <c r="BJM106" s="52"/>
      <c r="BJN106" s="52"/>
      <c r="BJO106" s="52"/>
      <c r="BJP106" s="52"/>
      <c r="BJQ106" s="52"/>
      <c r="BJR106" s="52"/>
      <c r="BJS106" s="52"/>
      <c r="BJT106" s="52"/>
      <c r="BJU106" s="52"/>
      <c r="BJV106" s="52"/>
      <c r="BJW106" s="52"/>
      <c r="BJX106" s="52"/>
      <c r="BJY106" s="52"/>
      <c r="BJZ106" s="52"/>
      <c r="BKA106" s="52"/>
      <c r="BKB106" s="52"/>
      <c r="BKC106" s="52"/>
      <c r="BKD106" s="52"/>
      <c r="BKE106" s="52"/>
      <c r="BKF106" s="52"/>
      <c r="BKG106" s="52"/>
      <c r="BKH106" s="52"/>
      <c r="BKI106" s="52"/>
      <c r="BKJ106" s="52"/>
      <c r="BKK106" s="52"/>
      <c r="BKL106" s="52"/>
      <c r="BKM106" s="52"/>
      <c r="BKN106" s="52"/>
      <c r="BKO106" s="52"/>
      <c r="BKP106" s="52"/>
      <c r="BKQ106" s="52"/>
      <c r="BKR106" s="52"/>
      <c r="BKS106" s="52"/>
      <c r="BKT106" s="52"/>
      <c r="BKU106" s="52"/>
      <c r="BKV106" s="52"/>
      <c r="BKW106" s="52"/>
      <c r="BKX106" s="52"/>
      <c r="BKY106" s="52"/>
      <c r="BKZ106" s="52"/>
      <c r="BLA106" s="52"/>
      <c r="BLB106" s="52"/>
      <c r="BLC106" s="52"/>
      <c r="BLD106" s="52"/>
      <c r="BLE106" s="52"/>
      <c r="BLF106" s="52"/>
      <c r="BLG106" s="52"/>
      <c r="BLH106" s="52"/>
      <c r="BLI106" s="52"/>
      <c r="BLJ106" s="52"/>
      <c r="BLK106" s="52"/>
      <c r="BLL106" s="52"/>
      <c r="BLM106" s="52"/>
      <c r="BLN106" s="52"/>
      <c r="BLO106" s="52"/>
      <c r="BLP106" s="52"/>
      <c r="BLQ106" s="52"/>
      <c r="BLR106" s="52"/>
      <c r="BLS106" s="52"/>
      <c r="BLT106" s="52"/>
      <c r="BLU106" s="52"/>
      <c r="BLV106" s="52"/>
      <c r="BLW106" s="52"/>
      <c r="BLX106" s="52"/>
      <c r="BLY106" s="52"/>
      <c r="BLZ106" s="52"/>
      <c r="BMA106" s="52"/>
      <c r="BMB106" s="52"/>
      <c r="BMC106" s="52"/>
      <c r="BMD106" s="52"/>
      <c r="BME106" s="52"/>
      <c r="BMF106" s="52"/>
      <c r="BMG106" s="52"/>
      <c r="BMH106" s="52"/>
      <c r="BMI106" s="52"/>
      <c r="BMJ106" s="52"/>
      <c r="BMK106" s="52"/>
      <c r="BML106" s="52"/>
      <c r="BMM106" s="52"/>
      <c r="BMN106" s="52"/>
      <c r="BMO106" s="52"/>
      <c r="BMP106" s="52"/>
      <c r="BMQ106" s="52"/>
      <c r="BMR106" s="52"/>
      <c r="BMS106" s="52"/>
      <c r="BMT106" s="52"/>
      <c r="BMU106" s="52"/>
      <c r="BMV106" s="52"/>
      <c r="BMW106" s="52"/>
      <c r="BMX106" s="52"/>
      <c r="BMY106" s="52"/>
      <c r="BMZ106" s="52"/>
      <c r="BNA106" s="52"/>
      <c r="BNB106" s="52"/>
      <c r="BNC106" s="52"/>
      <c r="BND106" s="52"/>
      <c r="BNE106" s="52"/>
      <c r="BNF106" s="52"/>
      <c r="BNG106" s="52"/>
      <c r="BNH106" s="52"/>
      <c r="BNI106" s="52"/>
      <c r="BNJ106" s="52"/>
      <c r="BNK106" s="52"/>
      <c r="BNL106" s="52"/>
      <c r="BNM106" s="52"/>
      <c r="BNN106" s="52"/>
      <c r="BNO106" s="52"/>
      <c r="BNP106" s="52"/>
      <c r="BNQ106" s="52"/>
      <c r="BNR106" s="52"/>
      <c r="BNS106" s="52"/>
      <c r="BNT106" s="52"/>
      <c r="BNU106" s="52"/>
      <c r="BNV106" s="52"/>
      <c r="BNW106" s="52"/>
      <c r="BNX106" s="52"/>
      <c r="BNY106" s="52"/>
      <c r="BNZ106" s="52"/>
      <c r="BOA106" s="52"/>
      <c r="BOB106" s="52"/>
      <c r="BOC106" s="52"/>
      <c r="BOD106" s="52"/>
      <c r="BOE106" s="52"/>
      <c r="BOF106" s="52"/>
      <c r="BOG106" s="52"/>
      <c r="BOH106" s="52"/>
      <c r="BOI106" s="52"/>
      <c r="BOJ106" s="52"/>
      <c r="BOK106" s="52"/>
      <c r="BOL106" s="52"/>
      <c r="BOM106" s="52"/>
      <c r="BON106" s="52"/>
      <c r="BOO106" s="52"/>
      <c r="BOP106" s="52"/>
      <c r="BOQ106" s="52"/>
    </row>
    <row r="107" spans="1:1759" s="25" customFormat="1" ht="32.1" customHeight="1" x14ac:dyDescent="0.2">
      <c r="A107" s="29"/>
      <c r="B107" s="29"/>
      <c r="C107" s="29"/>
      <c r="D107" s="7"/>
      <c r="E107" s="26" t="s">
        <v>105</v>
      </c>
      <c r="F107" s="6">
        <v>2019</v>
      </c>
      <c r="G107" s="17">
        <v>299996</v>
      </c>
      <c r="H107" s="12">
        <v>280000</v>
      </c>
      <c r="I107" s="12">
        <v>-9493</v>
      </c>
      <c r="J107" s="12">
        <f>I107+H107</f>
        <v>270507</v>
      </c>
      <c r="K107" s="18">
        <v>100</v>
      </c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  <c r="IW107" s="52"/>
      <c r="IX107" s="52"/>
      <c r="IY107" s="52"/>
      <c r="IZ107" s="52"/>
      <c r="JA107" s="52"/>
      <c r="JB107" s="52"/>
      <c r="JC107" s="52"/>
      <c r="JD107" s="52"/>
      <c r="JE107" s="52"/>
      <c r="JF107" s="52"/>
      <c r="JG107" s="52"/>
      <c r="JH107" s="52"/>
      <c r="JI107" s="52"/>
      <c r="JJ107" s="52"/>
      <c r="JK107" s="52"/>
      <c r="JL107" s="52"/>
      <c r="JM107" s="52"/>
      <c r="JN107" s="52"/>
      <c r="JO107" s="52"/>
      <c r="JP107" s="52"/>
      <c r="JQ107" s="52"/>
      <c r="JR107" s="52"/>
      <c r="JS107" s="52"/>
      <c r="JT107" s="52"/>
      <c r="JU107" s="52"/>
      <c r="JV107" s="52"/>
      <c r="JW107" s="52"/>
      <c r="JX107" s="52"/>
      <c r="JY107" s="52"/>
      <c r="JZ107" s="52"/>
      <c r="KA107" s="52"/>
      <c r="KB107" s="52"/>
      <c r="KC107" s="52"/>
      <c r="KD107" s="52"/>
      <c r="KE107" s="52"/>
      <c r="KF107" s="52"/>
      <c r="KG107" s="52"/>
      <c r="KH107" s="52"/>
      <c r="KI107" s="52"/>
      <c r="KJ107" s="52"/>
      <c r="KK107" s="52"/>
      <c r="KL107" s="52"/>
      <c r="KM107" s="52"/>
      <c r="KN107" s="52"/>
      <c r="KO107" s="52"/>
      <c r="KP107" s="52"/>
      <c r="KQ107" s="52"/>
      <c r="KR107" s="52"/>
      <c r="KS107" s="52"/>
      <c r="KT107" s="52"/>
      <c r="KU107" s="52"/>
      <c r="KV107" s="52"/>
      <c r="KW107" s="52"/>
      <c r="KX107" s="52"/>
      <c r="KY107" s="52"/>
      <c r="KZ107" s="52"/>
      <c r="LA107" s="52"/>
      <c r="LB107" s="52"/>
      <c r="LC107" s="52"/>
      <c r="LD107" s="52"/>
      <c r="LE107" s="52"/>
      <c r="LF107" s="52"/>
      <c r="LG107" s="52"/>
      <c r="LH107" s="52"/>
      <c r="LI107" s="52"/>
      <c r="LJ107" s="52"/>
      <c r="LK107" s="52"/>
      <c r="LL107" s="52"/>
      <c r="LM107" s="52"/>
      <c r="LN107" s="52"/>
      <c r="LO107" s="52"/>
      <c r="LP107" s="52"/>
      <c r="LQ107" s="52"/>
      <c r="LR107" s="52"/>
      <c r="LS107" s="52"/>
      <c r="LT107" s="52"/>
      <c r="LU107" s="52"/>
      <c r="LV107" s="52"/>
      <c r="LW107" s="52"/>
      <c r="LX107" s="52"/>
      <c r="LY107" s="52"/>
      <c r="LZ107" s="52"/>
      <c r="MA107" s="52"/>
      <c r="MB107" s="52"/>
      <c r="MC107" s="52"/>
      <c r="MD107" s="52"/>
      <c r="ME107" s="52"/>
      <c r="MF107" s="52"/>
      <c r="MG107" s="52"/>
      <c r="MH107" s="52"/>
      <c r="MI107" s="52"/>
      <c r="MJ107" s="52"/>
      <c r="MK107" s="52"/>
      <c r="ML107" s="52"/>
      <c r="MM107" s="52"/>
      <c r="MN107" s="52"/>
      <c r="MO107" s="52"/>
      <c r="MP107" s="52"/>
      <c r="MQ107" s="52"/>
      <c r="MR107" s="52"/>
      <c r="MS107" s="52"/>
      <c r="MT107" s="52"/>
      <c r="MU107" s="52"/>
      <c r="MV107" s="52"/>
      <c r="MW107" s="52"/>
      <c r="MX107" s="52"/>
      <c r="MY107" s="52"/>
      <c r="MZ107" s="52"/>
      <c r="NA107" s="52"/>
      <c r="NB107" s="52"/>
      <c r="NC107" s="52"/>
      <c r="ND107" s="52"/>
      <c r="NE107" s="52"/>
      <c r="NF107" s="52"/>
      <c r="NG107" s="52"/>
      <c r="NH107" s="52"/>
      <c r="NI107" s="52"/>
      <c r="NJ107" s="52"/>
      <c r="NK107" s="52"/>
      <c r="NL107" s="52"/>
      <c r="NM107" s="52"/>
      <c r="NN107" s="52"/>
      <c r="NO107" s="52"/>
      <c r="NP107" s="52"/>
      <c r="NQ107" s="52"/>
      <c r="NR107" s="52"/>
      <c r="NS107" s="52"/>
      <c r="NT107" s="52"/>
      <c r="NU107" s="52"/>
      <c r="NV107" s="52"/>
      <c r="NW107" s="52"/>
      <c r="NX107" s="52"/>
      <c r="NY107" s="52"/>
      <c r="NZ107" s="52"/>
      <c r="OA107" s="52"/>
      <c r="OB107" s="52"/>
      <c r="OC107" s="52"/>
      <c r="OD107" s="52"/>
      <c r="OE107" s="52"/>
      <c r="OF107" s="52"/>
      <c r="OG107" s="52"/>
      <c r="OH107" s="52"/>
      <c r="OI107" s="52"/>
      <c r="OJ107" s="52"/>
      <c r="OK107" s="52"/>
      <c r="OL107" s="52"/>
      <c r="OM107" s="52"/>
      <c r="ON107" s="52"/>
      <c r="OO107" s="52"/>
      <c r="OP107" s="52"/>
      <c r="OQ107" s="52"/>
      <c r="OR107" s="52"/>
      <c r="OS107" s="52"/>
      <c r="OT107" s="52"/>
      <c r="OU107" s="52"/>
      <c r="OV107" s="52"/>
      <c r="OW107" s="52"/>
      <c r="OX107" s="52"/>
      <c r="OY107" s="52"/>
      <c r="OZ107" s="52"/>
      <c r="PA107" s="52"/>
      <c r="PB107" s="52"/>
      <c r="PC107" s="52"/>
      <c r="PD107" s="52"/>
      <c r="PE107" s="52"/>
      <c r="PF107" s="52"/>
      <c r="PG107" s="52"/>
      <c r="PH107" s="52"/>
      <c r="PI107" s="52"/>
      <c r="PJ107" s="52"/>
      <c r="PK107" s="52"/>
      <c r="PL107" s="52"/>
      <c r="PM107" s="52"/>
      <c r="PN107" s="52"/>
      <c r="PO107" s="52"/>
      <c r="PP107" s="52"/>
      <c r="PQ107" s="52"/>
      <c r="PR107" s="52"/>
      <c r="PS107" s="52"/>
      <c r="PT107" s="52"/>
      <c r="PU107" s="52"/>
      <c r="PV107" s="52"/>
      <c r="PW107" s="52"/>
      <c r="PX107" s="52"/>
      <c r="PY107" s="52"/>
      <c r="PZ107" s="52"/>
      <c r="QA107" s="52"/>
      <c r="QB107" s="52"/>
      <c r="QC107" s="52"/>
      <c r="QD107" s="52"/>
      <c r="QE107" s="52"/>
      <c r="QF107" s="52"/>
      <c r="QG107" s="52"/>
      <c r="QH107" s="52"/>
      <c r="QI107" s="52"/>
      <c r="QJ107" s="52"/>
      <c r="QK107" s="52"/>
      <c r="QL107" s="52"/>
      <c r="QM107" s="52"/>
      <c r="QN107" s="52"/>
      <c r="QO107" s="52"/>
      <c r="QP107" s="52"/>
      <c r="QQ107" s="52"/>
      <c r="QR107" s="52"/>
      <c r="QS107" s="52"/>
      <c r="QT107" s="52"/>
      <c r="QU107" s="52"/>
      <c r="QV107" s="52"/>
      <c r="QW107" s="52"/>
      <c r="QX107" s="52"/>
      <c r="QY107" s="52"/>
      <c r="QZ107" s="52"/>
      <c r="RA107" s="52"/>
      <c r="RB107" s="52"/>
      <c r="RC107" s="52"/>
      <c r="RD107" s="52"/>
      <c r="RE107" s="52"/>
      <c r="RF107" s="52"/>
      <c r="RG107" s="52"/>
      <c r="RH107" s="52"/>
      <c r="RI107" s="52"/>
      <c r="RJ107" s="52"/>
      <c r="RK107" s="52"/>
      <c r="RL107" s="52"/>
      <c r="RM107" s="52"/>
      <c r="RN107" s="52"/>
      <c r="RO107" s="52"/>
      <c r="RP107" s="52"/>
      <c r="RQ107" s="52"/>
      <c r="RR107" s="52"/>
      <c r="RS107" s="52"/>
      <c r="RT107" s="52"/>
      <c r="RU107" s="52"/>
      <c r="RV107" s="52"/>
      <c r="RW107" s="52"/>
      <c r="RX107" s="52"/>
      <c r="RY107" s="52"/>
      <c r="RZ107" s="52"/>
      <c r="SA107" s="52"/>
      <c r="SB107" s="52"/>
      <c r="SC107" s="52"/>
      <c r="SD107" s="52"/>
      <c r="SE107" s="52"/>
      <c r="SF107" s="52"/>
      <c r="SG107" s="52"/>
      <c r="SH107" s="52"/>
      <c r="SI107" s="52"/>
      <c r="SJ107" s="52"/>
      <c r="SK107" s="52"/>
      <c r="SL107" s="52"/>
      <c r="SM107" s="52"/>
      <c r="SN107" s="52"/>
      <c r="SO107" s="52"/>
      <c r="SP107" s="52"/>
      <c r="SQ107" s="52"/>
      <c r="SR107" s="52"/>
      <c r="SS107" s="52"/>
      <c r="ST107" s="52"/>
      <c r="SU107" s="52"/>
      <c r="SV107" s="52"/>
      <c r="SW107" s="52"/>
      <c r="SX107" s="52"/>
      <c r="SY107" s="52"/>
      <c r="SZ107" s="52"/>
      <c r="TA107" s="52"/>
      <c r="TB107" s="52"/>
      <c r="TC107" s="52"/>
      <c r="TD107" s="52"/>
      <c r="TE107" s="52"/>
      <c r="TF107" s="52"/>
      <c r="TG107" s="52"/>
      <c r="TH107" s="52"/>
      <c r="TI107" s="52"/>
      <c r="TJ107" s="52"/>
      <c r="TK107" s="52"/>
      <c r="TL107" s="52"/>
      <c r="TM107" s="52"/>
      <c r="TN107" s="52"/>
      <c r="TO107" s="52"/>
      <c r="TP107" s="52"/>
      <c r="TQ107" s="52"/>
      <c r="TR107" s="52"/>
      <c r="TS107" s="52"/>
      <c r="TT107" s="52"/>
      <c r="TU107" s="52"/>
      <c r="TV107" s="52"/>
      <c r="TW107" s="52"/>
      <c r="TX107" s="52"/>
      <c r="TY107" s="52"/>
      <c r="TZ107" s="52"/>
      <c r="UA107" s="52"/>
      <c r="UB107" s="52"/>
      <c r="UC107" s="52"/>
      <c r="UD107" s="52"/>
      <c r="UE107" s="52"/>
      <c r="UF107" s="52"/>
      <c r="UG107" s="52"/>
      <c r="UH107" s="52"/>
      <c r="UI107" s="52"/>
      <c r="UJ107" s="52"/>
      <c r="UK107" s="52"/>
      <c r="UL107" s="52"/>
      <c r="UM107" s="52"/>
      <c r="UN107" s="52"/>
      <c r="UO107" s="52"/>
      <c r="UP107" s="52"/>
      <c r="UQ107" s="52"/>
      <c r="UR107" s="52"/>
      <c r="US107" s="52"/>
      <c r="UT107" s="52"/>
      <c r="UU107" s="52"/>
      <c r="UV107" s="52"/>
      <c r="UW107" s="52"/>
      <c r="UX107" s="52"/>
      <c r="UY107" s="52"/>
      <c r="UZ107" s="52"/>
      <c r="VA107" s="52"/>
      <c r="VB107" s="52"/>
      <c r="VC107" s="52"/>
      <c r="VD107" s="52"/>
      <c r="VE107" s="52"/>
      <c r="VF107" s="52"/>
      <c r="VG107" s="52"/>
      <c r="VH107" s="52"/>
      <c r="VI107" s="52"/>
      <c r="VJ107" s="52"/>
      <c r="VK107" s="52"/>
      <c r="VL107" s="52"/>
      <c r="VM107" s="52"/>
      <c r="VN107" s="52"/>
      <c r="VO107" s="52"/>
      <c r="VP107" s="52"/>
      <c r="VQ107" s="52"/>
      <c r="VR107" s="52"/>
      <c r="VS107" s="52"/>
      <c r="VT107" s="52"/>
      <c r="VU107" s="52"/>
      <c r="VV107" s="52"/>
      <c r="VW107" s="52"/>
      <c r="VX107" s="52"/>
      <c r="VY107" s="52"/>
      <c r="VZ107" s="52"/>
      <c r="WA107" s="52"/>
      <c r="WB107" s="52"/>
      <c r="WC107" s="52"/>
      <c r="WD107" s="52"/>
      <c r="WE107" s="52"/>
      <c r="WF107" s="52"/>
      <c r="WG107" s="52"/>
      <c r="WH107" s="52"/>
      <c r="WI107" s="52"/>
      <c r="WJ107" s="52"/>
      <c r="WK107" s="52"/>
      <c r="WL107" s="52"/>
      <c r="WM107" s="52"/>
      <c r="WN107" s="52"/>
      <c r="WO107" s="52"/>
      <c r="WP107" s="52"/>
      <c r="WQ107" s="52"/>
      <c r="WR107" s="52"/>
      <c r="WS107" s="52"/>
      <c r="WT107" s="52"/>
      <c r="WU107" s="52"/>
      <c r="WV107" s="52"/>
      <c r="WW107" s="52"/>
      <c r="WX107" s="52"/>
      <c r="WY107" s="52"/>
      <c r="WZ107" s="52"/>
      <c r="XA107" s="52"/>
      <c r="XB107" s="52"/>
      <c r="XC107" s="52"/>
      <c r="XD107" s="52"/>
      <c r="XE107" s="52"/>
      <c r="XF107" s="52"/>
      <c r="XG107" s="52"/>
      <c r="XH107" s="52"/>
      <c r="XI107" s="52"/>
      <c r="XJ107" s="52"/>
      <c r="XK107" s="52"/>
      <c r="XL107" s="52"/>
      <c r="XM107" s="52"/>
      <c r="XN107" s="52"/>
      <c r="XO107" s="52"/>
      <c r="XP107" s="52"/>
      <c r="XQ107" s="52"/>
      <c r="XR107" s="52"/>
      <c r="XS107" s="52"/>
      <c r="XT107" s="52"/>
      <c r="XU107" s="52"/>
      <c r="XV107" s="52"/>
      <c r="XW107" s="52"/>
      <c r="XX107" s="52"/>
      <c r="XY107" s="52"/>
      <c r="XZ107" s="52"/>
      <c r="YA107" s="52"/>
      <c r="YB107" s="52"/>
      <c r="YC107" s="52"/>
      <c r="YD107" s="52"/>
      <c r="YE107" s="52"/>
      <c r="YF107" s="52"/>
      <c r="YG107" s="52"/>
      <c r="YH107" s="52"/>
      <c r="YI107" s="52"/>
      <c r="YJ107" s="52"/>
      <c r="YK107" s="52"/>
      <c r="YL107" s="52"/>
      <c r="YM107" s="52"/>
      <c r="YN107" s="52"/>
      <c r="YO107" s="52"/>
      <c r="YP107" s="52"/>
      <c r="YQ107" s="52"/>
      <c r="YR107" s="52"/>
      <c r="YS107" s="52"/>
      <c r="YT107" s="52"/>
      <c r="YU107" s="52"/>
      <c r="YV107" s="52"/>
      <c r="YW107" s="52"/>
      <c r="YX107" s="52"/>
      <c r="YY107" s="52"/>
      <c r="YZ107" s="52"/>
      <c r="ZA107" s="52"/>
      <c r="ZB107" s="52"/>
      <c r="ZC107" s="52"/>
      <c r="ZD107" s="52"/>
      <c r="ZE107" s="52"/>
      <c r="ZF107" s="52"/>
      <c r="ZG107" s="52"/>
      <c r="ZH107" s="52"/>
      <c r="ZI107" s="52"/>
      <c r="ZJ107" s="52"/>
      <c r="ZK107" s="52"/>
      <c r="ZL107" s="52"/>
      <c r="ZM107" s="52"/>
      <c r="ZN107" s="52"/>
      <c r="ZO107" s="52"/>
      <c r="ZP107" s="52"/>
      <c r="ZQ107" s="52"/>
      <c r="ZR107" s="52"/>
      <c r="ZS107" s="52"/>
      <c r="ZT107" s="52"/>
      <c r="ZU107" s="52"/>
      <c r="ZV107" s="52"/>
      <c r="ZW107" s="52"/>
      <c r="ZX107" s="52"/>
      <c r="ZY107" s="52"/>
      <c r="ZZ107" s="52"/>
      <c r="AAA107" s="52"/>
      <c r="AAB107" s="52"/>
      <c r="AAC107" s="52"/>
      <c r="AAD107" s="52"/>
      <c r="AAE107" s="52"/>
      <c r="AAF107" s="52"/>
      <c r="AAG107" s="52"/>
      <c r="AAH107" s="52"/>
      <c r="AAI107" s="52"/>
      <c r="AAJ107" s="52"/>
      <c r="AAK107" s="52"/>
      <c r="AAL107" s="52"/>
      <c r="AAM107" s="52"/>
      <c r="AAN107" s="52"/>
      <c r="AAO107" s="52"/>
      <c r="AAP107" s="52"/>
      <c r="AAQ107" s="52"/>
      <c r="AAR107" s="52"/>
      <c r="AAS107" s="52"/>
      <c r="AAT107" s="52"/>
      <c r="AAU107" s="52"/>
      <c r="AAV107" s="52"/>
      <c r="AAW107" s="52"/>
      <c r="AAX107" s="52"/>
      <c r="AAY107" s="52"/>
      <c r="AAZ107" s="52"/>
      <c r="ABA107" s="52"/>
      <c r="ABB107" s="52"/>
      <c r="ABC107" s="52"/>
      <c r="ABD107" s="52"/>
      <c r="ABE107" s="52"/>
      <c r="ABF107" s="52"/>
      <c r="ABG107" s="52"/>
      <c r="ABH107" s="52"/>
      <c r="ABI107" s="52"/>
      <c r="ABJ107" s="52"/>
      <c r="ABK107" s="52"/>
      <c r="ABL107" s="52"/>
      <c r="ABM107" s="52"/>
      <c r="ABN107" s="52"/>
      <c r="ABO107" s="52"/>
      <c r="ABP107" s="52"/>
      <c r="ABQ107" s="52"/>
      <c r="ABR107" s="52"/>
      <c r="ABS107" s="52"/>
      <c r="ABT107" s="52"/>
      <c r="ABU107" s="52"/>
      <c r="ABV107" s="52"/>
      <c r="ABW107" s="52"/>
      <c r="ABX107" s="52"/>
      <c r="ABY107" s="52"/>
      <c r="ABZ107" s="52"/>
      <c r="ACA107" s="52"/>
      <c r="ACB107" s="52"/>
      <c r="ACC107" s="52"/>
      <c r="ACD107" s="52"/>
      <c r="ACE107" s="52"/>
      <c r="ACF107" s="52"/>
      <c r="ACG107" s="52"/>
      <c r="ACH107" s="52"/>
      <c r="ACI107" s="52"/>
      <c r="ACJ107" s="52"/>
      <c r="ACK107" s="52"/>
      <c r="ACL107" s="52"/>
      <c r="ACM107" s="52"/>
      <c r="ACN107" s="52"/>
      <c r="ACO107" s="52"/>
      <c r="ACP107" s="52"/>
      <c r="ACQ107" s="52"/>
      <c r="ACR107" s="52"/>
      <c r="ACS107" s="52"/>
      <c r="ACT107" s="52"/>
      <c r="ACU107" s="52"/>
      <c r="ACV107" s="52"/>
      <c r="ACW107" s="52"/>
      <c r="ACX107" s="52"/>
      <c r="ACY107" s="52"/>
      <c r="ACZ107" s="52"/>
      <c r="ADA107" s="52"/>
      <c r="ADB107" s="52"/>
      <c r="ADC107" s="52"/>
      <c r="ADD107" s="52"/>
      <c r="ADE107" s="52"/>
      <c r="ADF107" s="52"/>
      <c r="ADG107" s="52"/>
      <c r="ADH107" s="52"/>
      <c r="ADI107" s="52"/>
      <c r="ADJ107" s="52"/>
      <c r="ADK107" s="52"/>
      <c r="ADL107" s="52"/>
      <c r="ADM107" s="52"/>
      <c r="ADN107" s="52"/>
      <c r="ADO107" s="52"/>
      <c r="ADP107" s="52"/>
      <c r="ADQ107" s="52"/>
      <c r="ADR107" s="52"/>
      <c r="ADS107" s="52"/>
      <c r="ADT107" s="52"/>
      <c r="ADU107" s="52"/>
      <c r="ADV107" s="52"/>
      <c r="ADW107" s="52"/>
      <c r="ADX107" s="52"/>
      <c r="ADY107" s="52"/>
      <c r="ADZ107" s="52"/>
      <c r="AEA107" s="52"/>
      <c r="AEB107" s="52"/>
      <c r="AEC107" s="52"/>
      <c r="AED107" s="52"/>
      <c r="AEE107" s="52"/>
      <c r="AEF107" s="52"/>
      <c r="AEG107" s="52"/>
      <c r="AEH107" s="52"/>
      <c r="AEI107" s="52"/>
      <c r="AEJ107" s="52"/>
      <c r="AEK107" s="52"/>
      <c r="AEL107" s="52"/>
      <c r="AEM107" s="52"/>
      <c r="AEN107" s="52"/>
      <c r="AEO107" s="52"/>
      <c r="AEP107" s="52"/>
      <c r="AEQ107" s="52"/>
      <c r="AER107" s="52"/>
      <c r="AES107" s="52"/>
      <c r="AET107" s="52"/>
      <c r="AEU107" s="52"/>
      <c r="AEV107" s="52"/>
      <c r="AEW107" s="52"/>
      <c r="AEX107" s="52"/>
      <c r="AEY107" s="52"/>
      <c r="AEZ107" s="52"/>
      <c r="AFA107" s="52"/>
      <c r="AFB107" s="52"/>
      <c r="AFC107" s="52"/>
      <c r="AFD107" s="52"/>
      <c r="AFE107" s="52"/>
      <c r="AFF107" s="52"/>
      <c r="AFG107" s="52"/>
      <c r="AFH107" s="52"/>
      <c r="AFI107" s="52"/>
      <c r="AFJ107" s="52"/>
      <c r="AFK107" s="52"/>
      <c r="AFL107" s="52"/>
      <c r="AFM107" s="52"/>
      <c r="AFN107" s="52"/>
      <c r="AFO107" s="52"/>
      <c r="AFP107" s="52"/>
      <c r="AFQ107" s="52"/>
      <c r="AFR107" s="52"/>
      <c r="AFS107" s="52"/>
      <c r="AFT107" s="52"/>
      <c r="AFU107" s="52"/>
      <c r="AFV107" s="52"/>
      <c r="AFW107" s="52"/>
      <c r="AFX107" s="52"/>
      <c r="AFY107" s="52"/>
      <c r="AFZ107" s="52"/>
      <c r="AGA107" s="52"/>
      <c r="AGB107" s="52"/>
      <c r="AGC107" s="52"/>
      <c r="AGD107" s="52"/>
      <c r="AGE107" s="52"/>
      <c r="AGF107" s="52"/>
      <c r="AGG107" s="52"/>
      <c r="AGH107" s="52"/>
      <c r="AGI107" s="52"/>
      <c r="AGJ107" s="52"/>
      <c r="AGK107" s="52"/>
      <c r="AGL107" s="52"/>
      <c r="AGM107" s="52"/>
      <c r="AGN107" s="52"/>
      <c r="AGO107" s="52"/>
      <c r="AGP107" s="52"/>
      <c r="AGQ107" s="52"/>
      <c r="AGR107" s="52"/>
      <c r="AGS107" s="52"/>
      <c r="AGT107" s="52"/>
      <c r="AGU107" s="52"/>
      <c r="AGV107" s="52"/>
      <c r="AGW107" s="52"/>
      <c r="AGX107" s="52"/>
      <c r="AGY107" s="52"/>
      <c r="AGZ107" s="52"/>
      <c r="AHA107" s="52"/>
      <c r="AHB107" s="52"/>
      <c r="AHC107" s="52"/>
      <c r="AHD107" s="52"/>
      <c r="AHE107" s="52"/>
      <c r="AHF107" s="52"/>
      <c r="AHG107" s="52"/>
      <c r="AHH107" s="52"/>
      <c r="AHI107" s="52"/>
      <c r="AHJ107" s="52"/>
      <c r="AHK107" s="52"/>
      <c r="AHL107" s="52"/>
      <c r="AHM107" s="52"/>
      <c r="AHN107" s="52"/>
      <c r="AHO107" s="52"/>
      <c r="AHP107" s="52"/>
      <c r="AHQ107" s="52"/>
      <c r="AHR107" s="52"/>
      <c r="AHS107" s="52"/>
      <c r="AHT107" s="52"/>
      <c r="AHU107" s="52"/>
      <c r="AHV107" s="52"/>
      <c r="AHW107" s="52"/>
      <c r="AHX107" s="52"/>
      <c r="AHY107" s="52"/>
      <c r="AHZ107" s="52"/>
      <c r="AIA107" s="52"/>
      <c r="AIB107" s="52"/>
      <c r="AIC107" s="52"/>
      <c r="AID107" s="52"/>
      <c r="AIE107" s="52"/>
      <c r="AIF107" s="52"/>
      <c r="AIG107" s="52"/>
      <c r="AIH107" s="52"/>
      <c r="AII107" s="52"/>
      <c r="AIJ107" s="52"/>
      <c r="AIK107" s="52"/>
      <c r="AIL107" s="52"/>
      <c r="AIM107" s="52"/>
      <c r="AIN107" s="52"/>
      <c r="AIO107" s="52"/>
      <c r="AIP107" s="52"/>
      <c r="AIQ107" s="52"/>
      <c r="AIR107" s="52"/>
      <c r="AIS107" s="52"/>
      <c r="AIT107" s="52"/>
      <c r="AIU107" s="52"/>
      <c r="AIV107" s="52"/>
      <c r="AIW107" s="52"/>
      <c r="AIX107" s="52"/>
      <c r="AIY107" s="52"/>
      <c r="AIZ107" s="52"/>
      <c r="AJA107" s="52"/>
      <c r="AJB107" s="52"/>
      <c r="AJC107" s="52"/>
      <c r="AJD107" s="52"/>
      <c r="AJE107" s="52"/>
      <c r="AJF107" s="52"/>
      <c r="AJG107" s="52"/>
      <c r="AJH107" s="52"/>
      <c r="AJI107" s="52"/>
      <c r="AJJ107" s="52"/>
      <c r="AJK107" s="52"/>
      <c r="AJL107" s="52"/>
      <c r="AJM107" s="52"/>
      <c r="AJN107" s="52"/>
      <c r="AJO107" s="52"/>
      <c r="AJP107" s="52"/>
      <c r="AJQ107" s="52"/>
      <c r="AJR107" s="52"/>
      <c r="AJS107" s="52"/>
      <c r="AJT107" s="52"/>
      <c r="AJU107" s="52"/>
      <c r="AJV107" s="52"/>
      <c r="AJW107" s="52"/>
      <c r="AJX107" s="52"/>
      <c r="AJY107" s="52"/>
      <c r="AJZ107" s="52"/>
      <c r="AKA107" s="52"/>
      <c r="AKB107" s="52"/>
      <c r="AKC107" s="52"/>
      <c r="AKD107" s="52"/>
      <c r="AKE107" s="52"/>
      <c r="AKF107" s="52"/>
      <c r="AKG107" s="52"/>
      <c r="AKH107" s="52"/>
      <c r="AKI107" s="52"/>
      <c r="AKJ107" s="52"/>
      <c r="AKK107" s="52"/>
      <c r="AKL107" s="52"/>
      <c r="AKM107" s="52"/>
      <c r="AKN107" s="52"/>
      <c r="AKO107" s="52"/>
      <c r="AKP107" s="52"/>
      <c r="AKQ107" s="52"/>
      <c r="AKR107" s="52"/>
      <c r="AKS107" s="52"/>
      <c r="AKT107" s="52"/>
      <c r="AKU107" s="52"/>
      <c r="AKV107" s="52"/>
      <c r="AKW107" s="52"/>
      <c r="AKX107" s="52"/>
      <c r="AKY107" s="52"/>
      <c r="AKZ107" s="52"/>
      <c r="ALA107" s="52"/>
      <c r="ALB107" s="52"/>
      <c r="ALC107" s="52"/>
      <c r="ALD107" s="52"/>
      <c r="ALE107" s="52"/>
      <c r="ALF107" s="52"/>
      <c r="ALG107" s="52"/>
      <c r="ALH107" s="52"/>
      <c r="ALI107" s="52"/>
      <c r="ALJ107" s="52"/>
      <c r="ALK107" s="52"/>
      <c r="ALL107" s="52"/>
      <c r="ALM107" s="52"/>
      <c r="ALN107" s="52"/>
      <c r="ALO107" s="52"/>
      <c r="ALP107" s="52"/>
      <c r="ALQ107" s="52"/>
      <c r="ALR107" s="52"/>
      <c r="ALS107" s="52"/>
      <c r="ALT107" s="52"/>
      <c r="ALU107" s="52"/>
      <c r="ALV107" s="52"/>
      <c r="ALW107" s="52"/>
      <c r="ALX107" s="52"/>
      <c r="ALY107" s="52"/>
      <c r="ALZ107" s="52"/>
      <c r="AMA107" s="52"/>
      <c r="AMB107" s="52"/>
      <c r="AMC107" s="52"/>
      <c r="AMD107" s="52"/>
      <c r="AME107" s="52"/>
      <c r="AMF107" s="52"/>
      <c r="AMG107" s="52"/>
      <c r="AMH107" s="52"/>
      <c r="AMI107" s="52"/>
      <c r="AMJ107" s="52"/>
      <c r="AMK107" s="52"/>
      <c r="AML107" s="52"/>
      <c r="AMM107" s="52"/>
      <c r="AMN107" s="52"/>
      <c r="AMO107" s="52"/>
      <c r="AMP107" s="52"/>
      <c r="AMQ107" s="52"/>
      <c r="AMR107" s="52"/>
      <c r="AMS107" s="52"/>
      <c r="AMT107" s="52"/>
      <c r="AMU107" s="52"/>
      <c r="AMV107" s="52"/>
      <c r="AMW107" s="52"/>
      <c r="AMX107" s="52"/>
      <c r="AMY107" s="52"/>
      <c r="AMZ107" s="52"/>
      <c r="ANA107" s="52"/>
      <c r="ANB107" s="52"/>
      <c r="ANC107" s="52"/>
      <c r="AND107" s="52"/>
      <c r="ANE107" s="52"/>
      <c r="ANF107" s="52"/>
      <c r="ANG107" s="52"/>
      <c r="ANH107" s="52"/>
      <c r="ANI107" s="52"/>
      <c r="ANJ107" s="52"/>
      <c r="ANK107" s="52"/>
      <c r="ANL107" s="52"/>
      <c r="ANM107" s="52"/>
      <c r="ANN107" s="52"/>
      <c r="ANO107" s="52"/>
      <c r="ANP107" s="52"/>
      <c r="ANQ107" s="52"/>
      <c r="ANR107" s="52"/>
      <c r="ANS107" s="52"/>
      <c r="ANT107" s="52"/>
      <c r="ANU107" s="52"/>
      <c r="ANV107" s="52"/>
      <c r="ANW107" s="52"/>
      <c r="ANX107" s="52"/>
      <c r="ANY107" s="52"/>
      <c r="ANZ107" s="52"/>
      <c r="AOA107" s="52"/>
      <c r="AOB107" s="52"/>
      <c r="AOC107" s="52"/>
      <c r="AOD107" s="52"/>
      <c r="AOE107" s="52"/>
      <c r="AOF107" s="52"/>
      <c r="AOG107" s="52"/>
      <c r="AOH107" s="52"/>
      <c r="AOI107" s="52"/>
      <c r="AOJ107" s="52"/>
      <c r="AOK107" s="52"/>
      <c r="AOL107" s="52"/>
      <c r="AOM107" s="52"/>
      <c r="AON107" s="52"/>
      <c r="AOO107" s="52"/>
      <c r="AOP107" s="52"/>
      <c r="AOQ107" s="52"/>
      <c r="AOR107" s="52"/>
      <c r="AOS107" s="52"/>
      <c r="AOT107" s="52"/>
      <c r="AOU107" s="52"/>
      <c r="AOV107" s="52"/>
      <c r="AOW107" s="52"/>
      <c r="AOX107" s="52"/>
      <c r="AOY107" s="52"/>
      <c r="AOZ107" s="52"/>
      <c r="APA107" s="52"/>
      <c r="APB107" s="52"/>
      <c r="APC107" s="52"/>
      <c r="APD107" s="52"/>
      <c r="APE107" s="52"/>
      <c r="APF107" s="52"/>
      <c r="APG107" s="52"/>
      <c r="APH107" s="52"/>
      <c r="API107" s="52"/>
      <c r="APJ107" s="52"/>
      <c r="APK107" s="52"/>
      <c r="APL107" s="52"/>
      <c r="APM107" s="52"/>
      <c r="APN107" s="52"/>
      <c r="APO107" s="52"/>
      <c r="APP107" s="52"/>
      <c r="APQ107" s="52"/>
      <c r="APR107" s="52"/>
      <c r="APS107" s="52"/>
      <c r="APT107" s="52"/>
      <c r="APU107" s="52"/>
      <c r="APV107" s="52"/>
      <c r="APW107" s="52"/>
      <c r="APX107" s="52"/>
      <c r="APY107" s="52"/>
      <c r="APZ107" s="52"/>
      <c r="AQA107" s="52"/>
      <c r="AQB107" s="52"/>
      <c r="AQC107" s="52"/>
      <c r="AQD107" s="52"/>
      <c r="AQE107" s="52"/>
      <c r="AQF107" s="52"/>
      <c r="AQG107" s="52"/>
      <c r="AQH107" s="52"/>
      <c r="AQI107" s="52"/>
      <c r="AQJ107" s="52"/>
      <c r="AQK107" s="52"/>
      <c r="AQL107" s="52"/>
      <c r="AQM107" s="52"/>
      <c r="AQN107" s="52"/>
      <c r="AQO107" s="52"/>
      <c r="AQP107" s="52"/>
      <c r="AQQ107" s="52"/>
      <c r="AQR107" s="52"/>
      <c r="AQS107" s="52"/>
      <c r="AQT107" s="52"/>
      <c r="AQU107" s="52"/>
      <c r="AQV107" s="52"/>
      <c r="AQW107" s="52"/>
      <c r="AQX107" s="52"/>
      <c r="AQY107" s="52"/>
      <c r="AQZ107" s="52"/>
      <c r="ARA107" s="52"/>
      <c r="ARB107" s="52"/>
      <c r="ARC107" s="52"/>
      <c r="ARD107" s="52"/>
      <c r="ARE107" s="52"/>
      <c r="ARF107" s="52"/>
      <c r="ARG107" s="52"/>
      <c r="ARH107" s="52"/>
      <c r="ARI107" s="52"/>
      <c r="ARJ107" s="52"/>
      <c r="ARK107" s="52"/>
      <c r="ARL107" s="52"/>
      <c r="ARM107" s="52"/>
      <c r="ARN107" s="52"/>
      <c r="ARO107" s="52"/>
      <c r="ARP107" s="52"/>
      <c r="ARQ107" s="52"/>
      <c r="ARR107" s="52"/>
      <c r="ARS107" s="52"/>
      <c r="ART107" s="52"/>
      <c r="ARU107" s="52"/>
      <c r="ARV107" s="52"/>
      <c r="ARW107" s="52"/>
      <c r="ARX107" s="52"/>
      <c r="ARY107" s="52"/>
      <c r="ARZ107" s="52"/>
      <c r="ASA107" s="52"/>
      <c r="ASB107" s="52"/>
      <c r="ASC107" s="52"/>
      <c r="ASD107" s="52"/>
      <c r="ASE107" s="52"/>
      <c r="ASF107" s="52"/>
      <c r="ASG107" s="52"/>
      <c r="ASH107" s="52"/>
      <c r="ASI107" s="52"/>
      <c r="ASJ107" s="52"/>
      <c r="ASK107" s="52"/>
      <c r="ASL107" s="52"/>
      <c r="ASM107" s="52"/>
      <c r="ASN107" s="52"/>
      <c r="ASO107" s="52"/>
      <c r="ASP107" s="52"/>
      <c r="ASQ107" s="52"/>
      <c r="ASR107" s="52"/>
      <c r="ASS107" s="52"/>
      <c r="AST107" s="52"/>
      <c r="ASU107" s="52"/>
      <c r="ASV107" s="52"/>
      <c r="ASW107" s="52"/>
      <c r="ASX107" s="52"/>
      <c r="ASY107" s="52"/>
      <c r="ASZ107" s="52"/>
      <c r="ATA107" s="52"/>
      <c r="ATB107" s="52"/>
      <c r="ATC107" s="52"/>
      <c r="ATD107" s="52"/>
      <c r="ATE107" s="52"/>
      <c r="ATF107" s="52"/>
      <c r="ATG107" s="52"/>
      <c r="ATH107" s="52"/>
      <c r="ATI107" s="52"/>
      <c r="ATJ107" s="52"/>
      <c r="ATK107" s="52"/>
      <c r="ATL107" s="52"/>
      <c r="ATM107" s="52"/>
      <c r="ATN107" s="52"/>
      <c r="ATO107" s="52"/>
      <c r="ATP107" s="52"/>
      <c r="ATQ107" s="52"/>
      <c r="ATR107" s="52"/>
      <c r="ATS107" s="52"/>
      <c r="ATT107" s="52"/>
      <c r="ATU107" s="52"/>
      <c r="ATV107" s="52"/>
      <c r="ATW107" s="52"/>
      <c r="ATX107" s="52"/>
      <c r="ATY107" s="52"/>
      <c r="ATZ107" s="52"/>
      <c r="AUA107" s="52"/>
      <c r="AUB107" s="52"/>
      <c r="AUC107" s="52"/>
      <c r="AUD107" s="52"/>
      <c r="AUE107" s="52"/>
      <c r="AUF107" s="52"/>
      <c r="AUG107" s="52"/>
      <c r="AUH107" s="52"/>
      <c r="AUI107" s="52"/>
      <c r="AUJ107" s="52"/>
      <c r="AUK107" s="52"/>
      <c r="AUL107" s="52"/>
      <c r="AUM107" s="52"/>
      <c r="AUN107" s="52"/>
      <c r="AUO107" s="52"/>
      <c r="AUP107" s="52"/>
      <c r="AUQ107" s="52"/>
      <c r="AUR107" s="52"/>
      <c r="AUS107" s="52"/>
      <c r="AUT107" s="52"/>
      <c r="AUU107" s="52"/>
      <c r="AUV107" s="52"/>
      <c r="AUW107" s="52"/>
      <c r="AUX107" s="52"/>
      <c r="AUY107" s="52"/>
      <c r="AUZ107" s="52"/>
      <c r="AVA107" s="52"/>
      <c r="AVB107" s="52"/>
      <c r="AVC107" s="52"/>
      <c r="AVD107" s="52"/>
      <c r="AVE107" s="52"/>
      <c r="AVF107" s="52"/>
      <c r="AVG107" s="52"/>
      <c r="AVH107" s="52"/>
      <c r="AVI107" s="52"/>
      <c r="AVJ107" s="52"/>
      <c r="AVK107" s="52"/>
      <c r="AVL107" s="52"/>
      <c r="AVM107" s="52"/>
      <c r="AVN107" s="52"/>
      <c r="AVO107" s="52"/>
      <c r="AVP107" s="52"/>
      <c r="AVQ107" s="52"/>
      <c r="AVR107" s="52"/>
      <c r="AVS107" s="52"/>
      <c r="AVT107" s="52"/>
      <c r="AVU107" s="52"/>
      <c r="AVV107" s="52"/>
      <c r="AVW107" s="52"/>
      <c r="AVX107" s="52"/>
      <c r="AVY107" s="52"/>
      <c r="AVZ107" s="52"/>
      <c r="AWA107" s="52"/>
      <c r="AWB107" s="52"/>
      <c r="AWC107" s="52"/>
      <c r="AWD107" s="52"/>
      <c r="AWE107" s="52"/>
      <c r="AWF107" s="52"/>
      <c r="AWG107" s="52"/>
      <c r="AWH107" s="52"/>
      <c r="AWI107" s="52"/>
      <c r="AWJ107" s="52"/>
      <c r="AWK107" s="52"/>
      <c r="AWL107" s="52"/>
      <c r="AWM107" s="52"/>
      <c r="AWN107" s="52"/>
      <c r="AWO107" s="52"/>
      <c r="AWP107" s="52"/>
      <c r="AWQ107" s="52"/>
      <c r="AWR107" s="52"/>
      <c r="AWS107" s="52"/>
      <c r="AWT107" s="52"/>
      <c r="AWU107" s="52"/>
      <c r="AWV107" s="52"/>
      <c r="AWW107" s="52"/>
      <c r="AWX107" s="52"/>
      <c r="AWY107" s="52"/>
      <c r="AWZ107" s="52"/>
      <c r="AXA107" s="52"/>
      <c r="AXB107" s="52"/>
      <c r="AXC107" s="52"/>
      <c r="AXD107" s="52"/>
      <c r="AXE107" s="52"/>
      <c r="AXF107" s="52"/>
      <c r="AXG107" s="52"/>
      <c r="AXH107" s="52"/>
      <c r="AXI107" s="52"/>
      <c r="AXJ107" s="52"/>
      <c r="AXK107" s="52"/>
      <c r="AXL107" s="52"/>
      <c r="AXM107" s="52"/>
      <c r="AXN107" s="52"/>
      <c r="AXO107" s="52"/>
      <c r="AXP107" s="52"/>
      <c r="AXQ107" s="52"/>
      <c r="AXR107" s="52"/>
      <c r="AXS107" s="52"/>
      <c r="AXT107" s="52"/>
      <c r="AXU107" s="52"/>
      <c r="AXV107" s="52"/>
      <c r="AXW107" s="52"/>
      <c r="AXX107" s="52"/>
      <c r="AXY107" s="52"/>
      <c r="AXZ107" s="52"/>
      <c r="AYA107" s="52"/>
      <c r="AYB107" s="52"/>
      <c r="AYC107" s="52"/>
      <c r="AYD107" s="52"/>
      <c r="AYE107" s="52"/>
      <c r="AYF107" s="52"/>
      <c r="AYG107" s="52"/>
      <c r="AYH107" s="52"/>
      <c r="AYI107" s="52"/>
      <c r="AYJ107" s="52"/>
      <c r="AYK107" s="52"/>
      <c r="AYL107" s="52"/>
      <c r="AYM107" s="52"/>
      <c r="AYN107" s="52"/>
      <c r="AYO107" s="52"/>
      <c r="AYP107" s="52"/>
      <c r="AYQ107" s="52"/>
      <c r="AYR107" s="52"/>
      <c r="AYS107" s="52"/>
      <c r="AYT107" s="52"/>
      <c r="AYU107" s="52"/>
      <c r="AYV107" s="52"/>
      <c r="AYW107" s="52"/>
      <c r="AYX107" s="52"/>
      <c r="AYY107" s="52"/>
      <c r="AYZ107" s="52"/>
      <c r="AZA107" s="52"/>
      <c r="AZB107" s="52"/>
      <c r="AZC107" s="52"/>
      <c r="AZD107" s="52"/>
      <c r="AZE107" s="52"/>
      <c r="AZF107" s="52"/>
      <c r="AZG107" s="52"/>
      <c r="AZH107" s="52"/>
      <c r="AZI107" s="52"/>
      <c r="AZJ107" s="52"/>
      <c r="AZK107" s="52"/>
      <c r="AZL107" s="52"/>
      <c r="AZM107" s="52"/>
      <c r="AZN107" s="52"/>
      <c r="AZO107" s="52"/>
      <c r="AZP107" s="52"/>
      <c r="AZQ107" s="52"/>
      <c r="AZR107" s="52"/>
      <c r="AZS107" s="52"/>
      <c r="AZT107" s="52"/>
      <c r="AZU107" s="52"/>
      <c r="AZV107" s="52"/>
      <c r="AZW107" s="52"/>
      <c r="AZX107" s="52"/>
      <c r="AZY107" s="52"/>
      <c r="AZZ107" s="52"/>
      <c r="BAA107" s="52"/>
      <c r="BAB107" s="52"/>
      <c r="BAC107" s="52"/>
      <c r="BAD107" s="52"/>
      <c r="BAE107" s="52"/>
      <c r="BAF107" s="52"/>
      <c r="BAG107" s="52"/>
      <c r="BAH107" s="52"/>
      <c r="BAI107" s="52"/>
      <c r="BAJ107" s="52"/>
      <c r="BAK107" s="52"/>
      <c r="BAL107" s="52"/>
      <c r="BAM107" s="52"/>
      <c r="BAN107" s="52"/>
      <c r="BAO107" s="52"/>
      <c r="BAP107" s="52"/>
      <c r="BAQ107" s="52"/>
      <c r="BAR107" s="52"/>
      <c r="BAS107" s="52"/>
      <c r="BAT107" s="52"/>
      <c r="BAU107" s="52"/>
      <c r="BAV107" s="52"/>
      <c r="BAW107" s="52"/>
      <c r="BAX107" s="52"/>
      <c r="BAY107" s="52"/>
      <c r="BAZ107" s="52"/>
      <c r="BBA107" s="52"/>
      <c r="BBB107" s="52"/>
      <c r="BBC107" s="52"/>
      <c r="BBD107" s="52"/>
      <c r="BBE107" s="52"/>
      <c r="BBF107" s="52"/>
      <c r="BBG107" s="52"/>
      <c r="BBH107" s="52"/>
      <c r="BBI107" s="52"/>
      <c r="BBJ107" s="52"/>
      <c r="BBK107" s="52"/>
      <c r="BBL107" s="52"/>
      <c r="BBM107" s="52"/>
      <c r="BBN107" s="52"/>
      <c r="BBO107" s="52"/>
      <c r="BBP107" s="52"/>
      <c r="BBQ107" s="52"/>
      <c r="BBR107" s="52"/>
      <c r="BBS107" s="52"/>
      <c r="BBT107" s="52"/>
      <c r="BBU107" s="52"/>
      <c r="BBV107" s="52"/>
      <c r="BBW107" s="52"/>
      <c r="BBX107" s="52"/>
      <c r="BBY107" s="52"/>
      <c r="BBZ107" s="52"/>
      <c r="BCA107" s="52"/>
      <c r="BCB107" s="52"/>
      <c r="BCC107" s="52"/>
      <c r="BCD107" s="52"/>
      <c r="BCE107" s="52"/>
      <c r="BCF107" s="52"/>
      <c r="BCG107" s="52"/>
      <c r="BCH107" s="52"/>
      <c r="BCI107" s="52"/>
      <c r="BCJ107" s="52"/>
      <c r="BCK107" s="52"/>
      <c r="BCL107" s="52"/>
      <c r="BCM107" s="52"/>
      <c r="BCN107" s="52"/>
      <c r="BCO107" s="52"/>
      <c r="BCP107" s="52"/>
      <c r="BCQ107" s="52"/>
      <c r="BCR107" s="52"/>
      <c r="BCS107" s="52"/>
      <c r="BCT107" s="52"/>
      <c r="BCU107" s="52"/>
      <c r="BCV107" s="52"/>
      <c r="BCW107" s="52"/>
      <c r="BCX107" s="52"/>
      <c r="BCY107" s="52"/>
      <c r="BCZ107" s="52"/>
      <c r="BDA107" s="52"/>
      <c r="BDB107" s="52"/>
      <c r="BDC107" s="52"/>
      <c r="BDD107" s="52"/>
      <c r="BDE107" s="52"/>
      <c r="BDF107" s="52"/>
      <c r="BDG107" s="52"/>
      <c r="BDH107" s="52"/>
      <c r="BDI107" s="52"/>
      <c r="BDJ107" s="52"/>
      <c r="BDK107" s="52"/>
      <c r="BDL107" s="52"/>
      <c r="BDM107" s="52"/>
      <c r="BDN107" s="52"/>
      <c r="BDO107" s="52"/>
      <c r="BDP107" s="52"/>
      <c r="BDQ107" s="52"/>
      <c r="BDR107" s="52"/>
      <c r="BDS107" s="52"/>
      <c r="BDT107" s="52"/>
      <c r="BDU107" s="52"/>
      <c r="BDV107" s="52"/>
      <c r="BDW107" s="52"/>
      <c r="BDX107" s="52"/>
      <c r="BDY107" s="52"/>
      <c r="BDZ107" s="52"/>
      <c r="BEA107" s="52"/>
      <c r="BEB107" s="52"/>
      <c r="BEC107" s="52"/>
      <c r="BED107" s="52"/>
      <c r="BEE107" s="52"/>
      <c r="BEF107" s="52"/>
      <c r="BEG107" s="52"/>
      <c r="BEH107" s="52"/>
      <c r="BEI107" s="52"/>
      <c r="BEJ107" s="52"/>
      <c r="BEK107" s="52"/>
      <c r="BEL107" s="52"/>
      <c r="BEM107" s="52"/>
      <c r="BEN107" s="52"/>
      <c r="BEO107" s="52"/>
      <c r="BEP107" s="52"/>
      <c r="BEQ107" s="52"/>
      <c r="BER107" s="52"/>
      <c r="BES107" s="52"/>
      <c r="BET107" s="52"/>
      <c r="BEU107" s="52"/>
      <c r="BEV107" s="52"/>
      <c r="BEW107" s="52"/>
      <c r="BEX107" s="52"/>
      <c r="BEY107" s="52"/>
      <c r="BEZ107" s="52"/>
      <c r="BFA107" s="52"/>
      <c r="BFB107" s="52"/>
      <c r="BFC107" s="52"/>
      <c r="BFD107" s="52"/>
      <c r="BFE107" s="52"/>
      <c r="BFF107" s="52"/>
      <c r="BFG107" s="52"/>
      <c r="BFH107" s="52"/>
      <c r="BFI107" s="52"/>
      <c r="BFJ107" s="52"/>
      <c r="BFK107" s="52"/>
      <c r="BFL107" s="52"/>
      <c r="BFM107" s="52"/>
      <c r="BFN107" s="52"/>
      <c r="BFO107" s="52"/>
      <c r="BFP107" s="52"/>
      <c r="BFQ107" s="52"/>
      <c r="BFR107" s="52"/>
      <c r="BFS107" s="52"/>
      <c r="BFT107" s="52"/>
      <c r="BFU107" s="52"/>
      <c r="BFV107" s="52"/>
      <c r="BFW107" s="52"/>
      <c r="BFX107" s="52"/>
      <c r="BFY107" s="52"/>
      <c r="BFZ107" s="52"/>
      <c r="BGA107" s="52"/>
      <c r="BGB107" s="52"/>
      <c r="BGC107" s="52"/>
      <c r="BGD107" s="52"/>
      <c r="BGE107" s="52"/>
      <c r="BGF107" s="52"/>
      <c r="BGG107" s="52"/>
      <c r="BGH107" s="52"/>
      <c r="BGI107" s="52"/>
      <c r="BGJ107" s="52"/>
      <c r="BGK107" s="52"/>
      <c r="BGL107" s="52"/>
      <c r="BGM107" s="52"/>
      <c r="BGN107" s="52"/>
      <c r="BGO107" s="52"/>
      <c r="BGP107" s="52"/>
      <c r="BGQ107" s="52"/>
      <c r="BGR107" s="52"/>
      <c r="BGS107" s="52"/>
      <c r="BGT107" s="52"/>
      <c r="BGU107" s="52"/>
      <c r="BGV107" s="52"/>
      <c r="BGW107" s="52"/>
      <c r="BGX107" s="52"/>
      <c r="BGY107" s="52"/>
      <c r="BGZ107" s="52"/>
      <c r="BHA107" s="52"/>
      <c r="BHB107" s="52"/>
      <c r="BHC107" s="52"/>
      <c r="BHD107" s="52"/>
      <c r="BHE107" s="52"/>
      <c r="BHF107" s="52"/>
      <c r="BHG107" s="52"/>
      <c r="BHH107" s="52"/>
      <c r="BHI107" s="52"/>
      <c r="BHJ107" s="52"/>
      <c r="BHK107" s="52"/>
      <c r="BHL107" s="52"/>
      <c r="BHM107" s="52"/>
      <c r="BHN107" s="52"/>
      <c r="BHO107" s="52"/>
      <c r="BHP107" s="52"/>
      <c r="BHQ107" s="52"/>
      <c r="BHR107" s="52"/>
      <c r="BHS107" s="52"/>
      <c r="BHT107" s="52"/>
      <c r="BHU107" s="52"/>
      <c r="BHV107" s="52"/>
      <c r="BHW107" s="52"/>
      <c r="BHX107" s="52"/>
      <c r="BHY107" s="52"/>
      <c r="BHZ107" s="52"/>
      <c r="BIA107" s="52"/>
      <c r="BIB107" s="52"/>
      <c r="BIC107" s="52"/>
      <c r="BID107" s="52"/>
      <c r="BIE107" s="52"/>
      <c r="BIF107" s="52"/>
      <c r="BIG107" s="52"/>
      <c r="BIH107" s="52"/>
      <c r="BII107" s="52"/>
      <c r="BIJ107" s="52"/>
      <c r="BIK107" s="52"/>
      <c r="BIL107" s="52"/>
      <c r="BIM107" s="52"/>
      <c r="BIN107" s="52"/>
      <c r="BIO107" s="52"/>
      <c r="BIP107" s="52"/>
      <c r="BIQ107" s="52"/>
      <c r="BIR107" s="52"/>
      <c r="BIS107" s="52"/>
      <c r="BIT107" s="52"/>
      <c r="BIU107" s="52"/>
      <c r="BIV107" s="52"/>
      <c r="BIW107" s="52"/>
      <c r="BIX107" s="52"/>
      <c r="BIY107" s="52"/>
      <c r="BIZ107" s="52"/>
      <c r="BJA107" s="52"/>
      <c r="BJB107" s="52"/>
      <c r="BJC107" s="52"/>
      <c r="BJD107" s="52"/>
      <c r="BJE107" s="52"/>
      <c r="BJF107" s="52"/>
      <c r="BJG107" s="52"/>
      <c r="BJH107" s="52"/>
      <c r="BJI107" s="52"/>
      <c r="BJJ107" s="52"/>
      <c r="BJK107" s="52"/>
      <c r="BJL107" s="52"/>
      <c r="BJM107" s="52"/>
      <c r="BJN107" s="52"/>
      <c r="BJO107" s="52"/>
      <c r="BJP107" s="52"/>
      <c r="BJQ107" s="52"/>
      <c r="BJR107" s="52"/>
      <c r="BJS107" s="52"/>
      <c r="BJT107" s="52"/>
      <c r="BJU107" s="52"/>
      <c r="BJV107" s="52"/>
      <c r="BJW107" s="52"/>
      <c r="BJX107" s="52"/>
      <c r="BJY107" s="52"/>
      <c r="BJZ107" s="52"/>
      <c r="BKA107" s="52"/>
      <c r="BKB107" s="52"/>
      <c r="BKC107" s="52"/>
      <c r="BKD107" s="52"/>
      <c r="BKE107" s="52"/>
      <c r="BKF107" s="52"/>
      <c r="BKG107" s="52"/>
      <c r="BKH107" s="52"/>
      <c r="BKI107" s="52"/>
      <c r="BKJ107" s="52"/>
      <c r="BKK107" s="52"/>
      <c r="BKL107" s="52"/>
      <c r="BKM107" s="52"/>
      <c r="BKN107" s="52"/>
      <c r="BKO107" s="52"/>
      <c r="BKP107" s="52"/>
      <c r="BKQ107" s="52"/>
      <c r="BKR107" s="52"/>
      <c r="BKS107" s="52"/>
      <c r="BKT107" s="52"/>
      <c r="BKU107" s="52"/>
      <c r="BKV107" s="52"/>
      <c r="BKW107" s="52"/>
      <c r="BKX107" s="52"/>
      <c r="BKY107" s="52"/>
      <c r="BKZ107" s="52"/>
      <c r="BLA107" s="52"/>
      <c r="BLB107" s="52"/>
      <c r="BLC107" s="52"/>
      <c r="BLD107" s="52"/>
      <c r="BLE107" s="52"/>
      <c r="BLF107" s="52"/>
      <c r="BLG107" s="52"/>
      <c r="BLH107" s="52"/>
      <c r="BLI107" s="52"/>
      <c r="BLJ107" s="52"/>
      <c r="BLK107" s="52"/>
      <c r="BLL107" s="52"/>
      <c r="BLM107" s="52"/>
      <c r="BLN107" s="52"/>
      <c r="BLO107" s="52"/>
      <c r="BLP107" s="52"/>
      <c r="BLQ107" s="52"/>
      <c r="BLR107" s="52"/>
      <c r="BLS107" s="52"/>
      <c r="BLT107" s="52"/>
      <c r="BLU107" s="52"/>
      <c r="BLV107" s="52"/>
      <c r="BLW107" s="52"/>
      <c r="BLX107" s="52"/>
      <c r="BLY107" s="52"/>
      <c r="BLZ107" s="52"/>
      <c r="BMA107" s="52"/>
      <c r="BMB107" s="52"/>
      <c r="BMC107" s="52"/>
      <c r="BMD107" s="52"/>
      <c r="BME107" s="52"/>
      <c r="BMF107" s="52"/>
      <c r="BMG107" s="52"/>
      <c r="BMH107" s="52"/>
      <c r="BMI107" s="52"/>
      <c r="BMJ107" s="52"/>
      <c r="BMK107" s="52"/>
      <c r="BML107" s="52"/>
      <c r="BMM107" s="52"/>
      <c r="BMN107" s="52"/>
      <c r="BMO107" s="52"/>
      <c r="BMP107" s="52"/>
      <c r="BMQ107" s="52"/>
      <c r="BMR107" s="52"/>
      <c r="BMS107" s="52"/>
      <c r="BMT107" s="52"/>
      <c r="BMU107" s="52"/>
      <c r="BMV107" s="52"/>
      <c r="BMW107" s="52"/>
      <c r="BMX107" s="52"/>
      <c r="BMY107" s="52"/>
      <c r="BMZ107" s="52"/>
      <c r="BNA107" s="52"/>
      <c r="BNB107" s="52"/>
      <c r="BNC107" s="52"/>
      <c r="BND107" s="52"/>
      <c r="BNE107" s="52"/>
      <c r="BNF107" s="52"/>
      <c r="BNG107" s="52"/>
      <c r="BNH107" s="52"/>
      <c r="BNI107" s="52"/>
      <c r="BNJ107" s="52"/>
      <c r="BNK107" s="52"/>
      <c r="BNL107" s="52"/>
      <c r="BNM107" s="52"/>
      <c r="BNN107" s="52"/>
      <c r="BNO107" s="52"/>
      <c r="BNP107" s="52"/>
      <c r="BNQ107" s="52"/>
      <c r="BNR107" s="52"/>
      <c r="BNS107" s="52"/>
      <c r="BNT107" s="52"/>
      <c r="BNU107" s="52"/>
      <c r="BNV107" s="52"/>
      <c r="BNW107" s="52"/>
      <c r="BNX107" s="52"/>
      <c r="BNY107" s="52"/>
      <c r="BNZ107" s="52"/>
      <c r="BOA107" s="52"/>
      <c r="BOB107" s="52"/>
      <c r="BOC107" s="52"/>
      <c r="BOD107" s="52"/>
      <c r="BOE107" s="52"/>
      <c r="BOF107" s="52"/>
      <c r="BOG107" s="52"/>
      <c r="BOH107" s="52"/>
      <c r="BOI107" s="52"/>
      <c r="BOJ107" s="52"/>
      <c r="BOK107" s="52"/>
      <c r="BOL107" s="52"/>
      <c r="BOM107" s="52"/>
      <c r="BON107" s="52"/>
      <c r="BOO107" s="52"/>
      <c r="BOP107" s="52"/>
      <c r="BOQ107" s="52"/>
    </row>
    <row r="108" spans="1:1759" s="25" customFormat="1" ht="52.5" customHeight="1" x14ac:dyDescent="0.2">
      <c r="A108" s="29"/>
      <c r="B108" s="29"/>
      <c r="C108" s="29"/>
      <c r="D108" s="7"/>
      <c r="E108" s="26" t="s">
        <v>97</v>
      </c>
      <c r="F108" s="6">
        <v>2019</v>
      </c>
      <c r="G108" s="17">
        <v>1057298</v>
      </c>
      <c r="H108" s="12">
        <f>250000+400000</f>
        <v>650000</v>
      </c>
      <c r="I108" s="12">
        <v>-192004</v>
      </c>
      <c r="J108" s="12">
        <f t="shared" si="24"/>
        <v>457996</v>
      </c>
      <c r="K108" s="18">
        <v>43.3</v>
      </c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  <c r="IW108" s="52"/>
      <c r="IX108" s="52"/>
      <c r="IY108" s="52"/>
      <c r="IZ108" s="52"/>
      <c r="JA108" s="52"/>
      <c r="JB108" s="52"/>
      <c r="JC108" s="52"/>
      <c r="JD108" s="52"/>
      <c r="JE108" s="52"/>
      <c r="JF108" s="52"/>
      <c r="JG108" s="52"/>
      <c r="JH108" s="52"/>
      <c r="JI108" s="52"/>
      <c r="JJ108" s="52"/>
      <c r="JK108" s="52"/>
      <c r="JL108" s="52"/>
      <c r="JM108" s="52"/>
      <c r="JN108" s="52"/>
      <c r="JO108" s="52"/>
      <c r="JP108" s="52"/>
      <c r="JQ108" s="52"/>
      <c r="JR108" s="52"/>
      <c r="JS108" s="52"/>
      <c r="JT108" s="52"/>
      <c r="JU108" s="52"/>
      <c r="JV108" s="52"/>
      <c r="JW108" s="52"/>
      <c r="JX108" s="52"/>
      <c r="JY108" s="52"/>
      <c r="JZ108" s="52"/>
      <c r="KA108" s="52"/>
      <c r="KB108" s="52"/>
      <c r="KC108" s="52"/>
      <c r="KD108" s="52"/>
      <c r="KE108" s="52"/>
      <c r="KF108" s="52"/>
      <c r="KG108" s="52"/>
      <c r="KH108" s="52"/>
      <c r="KI108" s="52"/>
      <c r="KJ108" s="52"/>
      <c r="KK108" s="52"/>
      <c r="KL108" s="52"/>
      <c r="KM108" s="52"/>
      <c r="KN108" s="52"/>
      <c r="KO108" s="52"/>
      <c r="KP108" s="52"/>
      <c r="KQ108" s="52"/>
      <c r="KR108" s="52"/>
      <c r="KS108" s="52"/>
      <c r="KT108" s="52"/>
      <c r="KU108" s="52"/>
      <c r="KV108" s="52"/>
      <c r="KW108" s="52"/>
      <c r="KX108" s="52"/>
      <c r="KY108" s="52"/>
      <c r="KZ108" s="52"/>
      <c r="LA108" s="52"/>
      <c r="LB108" s="52"/>
      <c r="LC108" s="52"/>
      <c r="LD108" s="52"/>
      <c r="LE108" s="52"/>
      <c r="LF108" s="52"/>
      <c r="LG108" s="52"/>
      <c r="LH108" s="52"/>
      <c r="LI108" s="52"/>
      <c r="LJ108" s="52"/>
      <c r="LK108" s="52"/>
      <c r="LL108" s="52"/>
      <c r="LM108" s="52"/>
      <c r="LN108" s="52"/>
      <c r="LO108" s="52"/>
      <c r="LP108" s="52"/>
      <c r="LQ108" s="52"/>
      <c r="LR108" s="52"/>
      <c r="LS108" s="52"/>
      <c r="LT108" s="52"/>
      <c r="LU108" s="52"/>
      <c r="LV108" s="52"/>
      <c r="LW108" s="52"/>
      <c r="LX108" s="52"/>
      <c r="LY108" s="52"/>
      <c r="LZ108" s="52"/>
      <c r="MA108" s="52"/>
      <c r="MB108" s="52"/>
      <c r="MC108" s="52"/>
      <c r="MD108" s="52"/>
      <c r="ME108" s="52"/>
      <c r="MF108" s="52"/>
      <c r="MG108" s="52"/>
      <c r="MH108" s="52"/>
      <c r="MI108" s="52"/>
      <c r="MJ108" s="52"/>
      <c r="MK108" s="52"/>
      <c r="ML108" s="52"/>
      <c r="MM108" s="52"/>
      <c r="MN108" s="52"/>
      <c r="MO108" s="52"/>
      <c r="MP108" s="52"/>
      <c r="MQ108" s="52"/>
      <c r="MR108" s="52"/>
      <c r="MS108" s="52"/>
      <c r="MT108" s="52"/>
      <c r="MU108" s="52"/>
      <c r="MV108" s="52"/>
      <c r="MW108" s="52"/>
      <c r="MX108" s="52"/>
      <c r="MY108" s="52"/>
      <c r="MZ108" s="52"/>
      <c r="NA108" s="52"/>
      <c r="NB108" s="52"/>
      <c r="NC108" s="52"/>
      <c r="ND108" s="52"/>
      <c r="NE108" s="52"/>
      <c r="NF108" s="52"/>
      <c r="NG108" s="52"/>
      <c r="NH108" s="52"/>
      <c r="NI108" s="52"/>
      <c r="NJ108" s="52"/>
      <c r="NK108" s="52"/>
      <c r="NL108" s="52"/>
      <c r="NM108" s="52"/>
      <c r="NN108" s="52"/>
      <c r="NO108" s="52"/>
      <c r="NP108" s="52"/>
      <c r="NQ108" s="52"/>
      <c r="NR108" s="52"/>
      <c r="NS108" s="52"/>
      <c r="NT108" s="52"/>
      <c r="NU108" s="52"/>
      <c r="NV108" s="52"/>
      <c r="NW108" s="52"/>
      <c r="NX108" s="52"/>
      <c r="NY108" s="52"/>
      <c r="NZ108" s="52"/>
      <c r="OA108" s="52"/>
      <c r="OB108" s="52"/>
      <c r="OC108" s="52"/>
      <c r="OD108" s="52"/>
      <c r="OE108" s="52"/>
      <c r="OF108" s="52"/>
      <c r="OG108" s="52"/>
      <c r="OH108" s="52"/>
      <c r="OI108" s="52"/>
      <c r="OJ108" s="52"/>
      <c r="OK108" s="52"/>
      <c r="OL108" s="52"/>
      <c r="OM108" s="52"/>
      <c r="ON108" s="52"/>
      <c r="OO108" s="52"/>
      <c r="OP108" s="52"/>
      <c r="OQ108" s="52"/>
      <c r="OR108" s="52"/>
      <c r="OS108" s="52"/>
      <c r="OT108" s="52"/>
      <c r="OU108" s="52"/>
      <c r="OV108" s="52"/>
      <c r="OW108" s="52"/>
      <c r="OX108" s="52"/>
      <c r="OY108" s="52"/>
      <c r="OZ108" s="52"/>
      <c r="PA108" s="52"/>
      <c r="PB108" s="52"/>
      <c r="PC108" s="52"/>
      <c r="PD108" s="52"/>
      <c r="PE108" s="52"/>
      <c r="PF108" s="52"/>
      <c r="PG108" s="52"/>
      <c r="PH108" s="52"/>
      <c r="PI108" s="52"/>
      <c r="PJ108" s="52"/>
      <c r="PK108" s="52"/>
      <c r="PL108" s="52"/>
      <c r="PM108" s="52"/>
      <c r="PN108" s="52"/>
      <c r="PO108" s="52"/>
      <c r="PP108" s="52"/>
      <c r="PQ108" s="52"/>
      <c r="PR108" s="52"/>
      <c r="PS108" s="52"/>
      <c r="PT108" s="52"/>
      <c r="PU108" s="52"/>
      <c r="PV108" s="52"/>
      <c r="PW108" s="52"/>
      <c r="PX108" s="52"/>
      <c r="PY108" s="52"/>
      <c r="PZ108" s="52"/>
      <c r="QA108" s="52"/>
      <c r="QB108" s="52"/>
      <c r="QC108" s="52"/>
      <c r="QD108" s="52"/>
      <c r="QE108" s="52"/>
      <c r="QF108" s="52"/>
      <c r="QG108" s="52"/>
      <c r="QH108" s="52"/>
      <c r="QI108" s="52"/>
      <c r="QJ108" s="52"/>
      <c r="QK108" s="52"/>
      <c r="QL108" s="52"/>
      <c r="QM108" s="52"/>
      <c r="QN108" s="52"/>
      <c r="QO108" s="52"/>
      <c r="QP108" s="52"/>
      <c r="QQ108" s="52"/>
      <c r="QR108" s="52"/>
      <c r="QS108" s="52"/>
      <c r="QT108" s="52"/>
      <c r="QU108" s="52"/>
      <c r="QV108" s="52"/>
      <c r="QW108" s="52"/>
      <c r="QX108" s="52"/>
      <c r="QY108" s="52"/>
      <c r="QZ108" s="52"/>
      <c r="RA108" s="52"/>
      <c r="RB108" s="52"/>
      <c r="RC108" s="52"/>
      <c r="RD108" s="52"/>
      <c r="RE108" s="52"/>
      <c r="RF108" s="52"/>
      <c r="RG108" s="52"/>
      <c r="RH108" s="52"/>
      <c r="RI108" s="52"/>
      <c r="RJ108" s="52"/>
      <c r="RK108" s="52"/>
      <c r="RL108" s="52"/>
      <c r="RM108" s="52"/>
      <c r="RN108" s="52"/>
      <c r="RO108" s="52"/>
      <c r="RP108" s="52"/>
      <c r="RQ108" s="52"/>
      <c r="RR108" s="52"/>
      <c r="RS108" s="52"/>
      <c r="RT108" s="52"/>
      <c r="RU108" s="52"/>
      <c r="RV108" s="52"/>
      <c r="RW108" s="52"/>
      <c r="RX108" s="52"/>
      <c r="RY108" s="52"/>
      <c r="RZ108" s="52"/>
      <c r="SA108" s="52"/>
      <c r="SB108" s="52"/>
      <c r="SC108" s="52"/>
      <c r="SD108" s="52"/>
      <c r="SE108" s="52"/>
      <c r="SF108" s="52"/>
      <c r="SG108" s="52"/>
      <c r="SH108" s="52"/>
      <c r="SI108" s="52"/>
      <c r="SJ108" s="52"/>
      <c r="SK108" s="52"/>
      <c r="SL108" s="52"/>
      <c r="SM108" s="52"/>
      <c r="SN108" s="52"/>
      <c r="SO108" s="52"/>
      <c r="SP108" s="52"/>
      <c r="SQ108" s="52"/>
      <c r="SR108" s="52"/>
      <c r="SS108" s="52"/>
      <c r="ST108" s="52"/>
      <c r="SU108" s="52"/>
      <c r="SV108" s="52"/>
      <c r="SW108" s="52"/>
      <c r="SX108" s="52"/>
      <c r="SY108" s="52"/>
      <c r="SZ108" s="52"/>
      <c r="TA108" s="52"/>
      <c r="TB108" s="52"/>
      <c r="TC108" s="52"/>
      <c r="TD108" s="52"/>
      <c r="TE108" s="52"/>
      <c r="TF108" s="52"/>
      <c r="TG108" s="52"/>
      <c r="TH108" s="52"/>
      <c r="TI108" s="52"/>
      <c r="TJ108" s="52"/>
      <c r="TK108" s="52"/>
      <c r="TL108" s="52"/>
      <c r="TM108" s="52"/>
      <c r="TN108" s="52"/>
      <c r="TO108" s="52"/>
      <c r="TP108" s="52"/>
      <c r="TQ108" s="52"/>
      <c r="TR108" s="52"/>
      <c r="TS108" s="52"/>
      <c r="TT108" s="52"/>
      <c r="TU108" s="52"/>
      <c r="TV108" s="52"/>
      <c r="TW108" s="52"/>
      <c r="TX108" s="52"/>
      <c r="TY108" s="52"/>
      <c r="TZ108" s="52"/>
      <c r="UA108" s="52"/>
      <c r="UB108" s="52"/>
      <c r="UC108" s="52"/>
      <c r="UD108" s="52"/>
      <c r="UE108" s="52"/>
      <c r="UF108" s="52"/>
      <c r="UG108" s="52"/>
      <c r="UH108" s="52"/>
      <c r="UI108" s="52"/>
      <c r="UJ108" s="52"/>
      <c r="UK108" s="52"/>
      <c r="UL108" s="52"/>
      <c r="UM108" s="52"/>
      <c r="UN108" s="52"/>
      <c r="UO108" s="52"/>
      <c r="UP108" s="52"/>
      <c r="UQ108" s="52"/>
      <c r="UR108" s="52"/>
      <c r="US108" s="52"/>
      <c r="UT108" s="52"/>
      <c r="UU108" s="52"/>
      <c r="UV108" s="52"/>
      <c r="UW108" s="52"/>
      <c r="UX108" s="52"/>
      <c r="UY108" s="52"/>
      <c r="UZ108" s="52"/>
      <c r="VA108" s="52"/>
      <c r="VB108" s="52"/>
      <c r="VC108" s="52"/>
      <c r="VD108" s="52"/>
      <c r="VE108" s="52"/>
      <c r="VF108" s="52"/>
      <c r="VG108" s="52"/>
      <c r="VH108" s="52"/>
      <c r="VI108" s="52"/>
      <c r="VJ108" s="52"/>
      <c r="VK108" s="52"/>
      <c r="VL108" s="52"/>
      <c r="VM108" s="52"/>
      <c r="VN108" s="52"/>
      <c r="VO108" s="52"/>
      <c r="VP108" s="52"/>
      <c r="VQ108" s="52"/>
      <c r="VR108" s="52"/>
      <c r="VS108" s="52"/>
      <c r="VT108" s="52"/>
      <c r="VU108" s="52"/>
      <c r="VV108" s="52"/>
      <c r="VW108" s="52"/>
      <c r="VX108" s="52"/>
      <c r="VY108" s="52"/>
      <c r="VZ108" s="52"/>
      <c r="WA108" s="52"/>
      <c r="WB108" s="52"/>
      <c r="WC108" s="52"/>
      <c r="WD108" s="52"/>
      <c r="WE108" s="52"/>
      <c r="WF108" s="52"/>
      <c r="WG108" s="52"/>
      <c r="WH108" s="52"/>
      <c r="WI108" s="52"/>
      <c r="WJ108" s="52"/>
      <c r="WK108" s="52"/>
      <c r="WL108" s="52"/>
      <c r="WM108" s="52"/>
      <c r="WN108" s="52"/>
      <c r="WO108" s="52"/>
      <c r="WP108" s="52"/>
      <c r="WQ108" s="52"/>
      <c r="WR108" s="52"/>
      <c r="WS108" s="52"/>
      <c r="WT108" s="52"/>
      <c r="WU108" s="52"/>
      <c r="WV108" s="52"/>
      <c r="WW108" s="52"/>
      <c r="WX108" s="52"/>
      <c r="WY108" s="52"/>
      <c r="WZ108" s="52"/>
      <c r="XA108" s="52"/>
      <c r="XB108" s="52"/>
      <c r="XC108" s="52"/>
      <c r="XD108" s="52"/>
      <c r="XE108" s="52"/>
      <c r="XF108" s="52"/>
      <c r="XG108" s="52"/>
      <c r="XH108" s="52"/>
      <c r="XI108" s="52"/>
      <c r="XJ108" s="52"/>
      <c r="XK108" s="52"/>
      <c r="XL108" s="52"/>
      <c r="XM108" s="52"/>
      <c r="XN108" s="52"/>
      <c r="XO108" s="52"/>
      <c r="XP108" s="52"/>
      <c r="XQ108" s="52"/>
      <c r="XR108" s="52"/>
      <c r="XS108" s="52"/>
      <c r="XT108" s="52"/>
      <c r="XU108" s="52"/>
      <c r="XV108" s="52"/>
      <c r="XW108" s="52"/>
      <c r="XX108" s="52"/>
      <c r="XY108" s="52"/>
      <c r="XZ108" s="52"/>
      <c r="YA108" s="52"/>
      <c r="YB108" s="52"/>
      <c r="YC108" s="52"/>
      <c r="YD108" s="52"/>
      <c r="YE108" s="52"/>
      <c r="YF108" s="52"/>
      <c r="YG108" s="52"/>
      <c r="YH108" s="52"/>
      <c r="YI108" s="52"/>
      <c r="YJ108" s="52"/>
      <c r="YK108" s="52"/>
      <c r="YL108" s="52"/>
      <c r="YM108" s="52"/>
      <c r="YN108" s="52"/>
      <c r="YO108" s="52"/>
      <c r="YP108" s="52"/>
      <c r="YQ108" s="52"/>
      <c r="YR108" s="52"/>
      <c r="YS108" s="52"/>
      <c r="YT108" s="52"/>
      <c r="YU108" s="52"/>
      <c r="YV108" s="52"/>
      <c r="YW108" s="52"/>
      <c r="YX108" s="52"/>
      <c r="YY108" s="52"/>
      <c r="YZ108" s="52"/>
      <c r="ZA108" s="52"/>
      <c r="ZB108" s="52"/>
      <c r="ZC108" s="52"/>
      <c r="ZD108" s="52"/>
      <c r="ZE108" s="52"/>
      <c r="ZF108" s="52"/>
      <c r="ZG108" s="52"/>
      <c r="ZH108" s="52"/>
      <c r="ZI108" s="52"/>
      <c r="ZJ108" s="52"/>
      <c r="ZK108" s="52"/>
      <c r="ZL108" s="52"/>
      <c r="ZM108" s="52"/>
      <c r="ZN108" s="52"/>
      <c r="ZO108" s="52"/>
      <c r="ZP108" s="52"/>
      <c r="ZQ108" s="52"/>
      <c r="ZR108" s="52"/>
      <c r="ZS108" s="52"/>
      <c r="ZT108" s="52"/>
      <c r="ZU108" s="52"/>
      <c r="ZV108" s="52"/>
      <c r="ZW108" s="52"/>
      <c r="ZX108" s="52"/>
      <c r="ZY108" s="52"/>
      <c r="ZZ108" s="52"/>
      <c r="AAA108" s="52"/>
      <c r="AAB108" s="52"/>
      <c r="AAC108" s="52"/>
      <c r="AAD108" s="52"/>
      <c r="AAE108" s="52"/>
      <c r="AAF108" s="52"/>
      <c r="AAG108" s="52"/>
      <c r="AAH108" s="52"/>
      <c r="AAI108" s="52"/>
      <c r="AAJ108" s="52"/>
      <c r="AAK108" s="52"/>
      <c r="AAL108" s="52"/>
      <c r="AAM108" s="52"/>
      <c r="AAN108" s="52"/>
      <c r="AAO108" s="52"/>
      <c r="AAP108" s="52"/>
      <c r="AAQ108" s="52"/>
      <c r="AAR108" s="52"/>
      <c r="AAS108" s="52"/>
      <c r="AAT108" s="52"/>
      <c r="AAU108" s="52"/>
      <c r="AAV108" s="52"/>
      <c r="AAW108" s="52"/>
      <c r="AAX108" s="52"/>
      <c r="AAY108" s="52"/>
      <c r="AAZ108" s="52"/>
      <c r="ABA108" s="52"/>
      <c r="ABB108" s="52"/>
      <c r="ABC108" s="52"/>
      <c r="ABD108" s="52"/>
      <c r="ABE108" s="52"/>
      <c r="ABF108" s="52"/>
      <c r="ABG108" s="52"/>
      <c r="ABH108" s="52"/>
      <c r="ABI108" s="52"/>
      <c r="ABJ108" s="52"/>
      <c r="ABK108" s="52"/>
      <c r="ABL108" s="52"/>
      <c r="ABM108" s="52"/>
      <c r="ABN108" s="52"/>
      <c r="ABO108" s="52"/>
      <c r="ABP108" s="52"/>
      <c r="ABQ108" s="52"/>
      <c r="ABR108" s="52"/>
      <c r="ABS108" s="52"/>
      <c r="ABT108" s="52"/>
      <c r="ABU108" s="52"/>
      <c r="ABV108" s="52"/>
      <c r="ABW108" s="52"/>
      <c r="ABX108" s="52"/>
      <c r="ABY108" s="52"/>
      <c r="ABZ108" s="52"/>
      <c r="ACA108" s="52"/>
      <c r="ACB108" s="52"/>
      <c r="ACC108" s="52"/>
      <c r="ACD108" s="52"/>
      <c r="ACE108" s="52"/>
      <c r="ACF108" s="52"/>
      <c r="ACG108" s="52"/>
      <c r="ACH108" s="52"/>
      <c r="ACI108" s="52"/>
      <c r="ACJ108" s="52"/>
      <c r="ACK108" s="52"/>
      <c r="ACL108" s="52"/>
      <c r="ACM108" s="52"/>
      <c r="ACN108" s="52"/>
      <c r="ACO108" s="52"/>
      <c r="ACP108" s="52"/>
      <c r="ACQ108" s="52"/>
      <c r="ACR108" s="52"/>
      <c r="ACS108" s="52"/>
      <c r="ACT108" s="52"/>
      <c r="ACU108" s="52"/>
      <c r="ACV108" s="52"/>
      <c r="ACW108" s="52"/>
      <c r="ACX108" s="52"/>
      <c r="ACY108" s="52"/>
      <c r="ACZ108" s="52"/>
      <c r="ADA108" s="52"/>
      <c r="ADB108" s="52"/>
      <c r="ADC108" s="52"/>
      <c r="ADD108" s="52"/>
      <c r="ADE108" s="52"/>
      <c r="ADF108" s="52"/>
      <c r="ADG108" s="52"/>
      <c r="ADH108" s="52"/>
      <c r="ADI108" s="52"/>
      <c r="ADJ108" s="52"/>
      <c r="ADK108" s="52"/>
      <c r="ADL108" s="52"/>
      <c r="ADM108" s="52"/>
      <c r="ADN108" s="52"/>
      <c r="ADO108" s="52"/>
      <c r="ADP108" s="52"/>
      <c r="ADQ108" s="52"/>
      <c r="ADR108" s="52"/>
      <c r="ADS108" s="52"/>
      <c r="ADT108" s="52"/>
      <c r="ADU108" s="52"/>
      <c r="ADV108" s="52"/>
      <c r="ADW108" s="52"/>
      <c r="ADX108" s="52"/>
      <c r="ADY108" s="52"/>
      <c r="ADZ108" s="52"/>
      <c r="AEA108" s="52"/>
      <c r="AEB108" s="52"/>
      <c r="AEC108" s="52"/>
      <c r="AED108" s="52"/>
      <c r="AEE108" s="52"/>
      <c r="AEF108" s="52"/>
      <c r="AEG108" s="52"/>
      <c r="AEH108" s="52"/>
      <c r="AEI108" s="52"/>
      <c r="AEJ108" s="52"/>
      <c r="AEK108" s="52"/>
      <c r="AEL108" s="52"/>
      <c r="AEM108" s="52"/>
      <c r="AEN108" s="52"/>
      <c r="AEO108" s="52"/>
      <c r="AEP108" s="52"/>
      <c r="AEQ108" s="52"/>
      <c r="AER108" s="52"/>
      <c r="AES108" s="52"/>
      <c r="AET108" s="52"/>
      <c r="AEU108" s="52"/>
      <c r="AEV108" s="52"/>
      <c r="AEW108" s="52"/>
      <c r="AEX108" s="52"/>
      <c r="AEY108" s="52"/>
      <c r="AEZ108" s="52"/>
      <c r="AFA108" s="52"/>
      <c r="AFB108" s="52"/>
      <c r="AFC108" s="52"/>
      <c r="AFD108" s="52"/>
      <c r="AFE108" s="52"/>
      <c r="AFF108" s="52"/>
      <c r="AFG108" s="52"/>
      <c r="AFH108" s="52"/>
      <c r="AFI108" s="52"/>
      <c r="AFJ108" s="52"/>
      <c r="AFK108" s="52"/>
      <c r="AFL108" s="52"/>
      <c r="AFM108" s="52"/>
      <c r="AFN108" s="52"/>
      <c r="AFO108" s="52"/>
      <c r="AFP108" s="52"/>
      <c r="AFQ108" s="52"/>
      <c r="AFR108" s="52"/>
      <c r="AFS108" s="52"/>
      <c r="AFT108" s="52"/>
      <c r="AFU108" s="52"/>
      <c r="AFV108" s="52"/>
      <c r="AFW108" s="52"/>
      <c r="AFX108" s="52"/>
      <c r="AFY108" s="52"/>
      <c r="AFZ108" s="52"/>
      <c r="AGA108" s="52"/>
      <c r="AGB108" s="52"/>
      <c r="AGC108" s="52"/>
      <c r="AGD108" s="52"/>
      <c r="AGE108" s="52"/>
      <c r="AGF108" s="52"/>
      <c r="AGG108" s="52"/>
      <c r="AGH108" s="52"/>
      <c r="AGI108" s="52"/>
      <c r="AGJ108" s="52"/>
      <c r="AGK108" s="52"/>
      <c r="AGL108" s="52"/>
      <c r="AGM108" s="52"/>
      <c r="AGN108" s="52"/>
      <c r="AGO108" s="52"/>
      <c r="AGP108" s="52"/>
      <c r="AGQ108" s="52"/>
      <c r="AGR108" s="52"/>
      <c r="AGS108" s="52"/>
      <c r="AGT108" s="52"/>
      <c r="AGU108" s="52"/>
      <c r="AGV108" s="52"/>
      <c r="AGW108" s="52"/>
      <c r="AGX108" s="52"/>
      <c r="AGY108" s="52"/>
      <c r="AGZ108" s="52"/>
      <c r="AHA108" s="52"/>
      <c r="AHB108" s="52"/>
      <c r="AHC108" s="52"/>
      <c r="AHD108" s="52"/>
      <c r="AHE108" s="52"/>
      <c r="AHF108" s="52"/>
      <c r="AHG108" s="52"/>
      <c r="AHH108" s="52"/>
      <c r="AHI108" s="52"/>
      <c r="AHJ108" s="52"/>
      <c r="AHK108" s="52"/>
      <c r="AHL108" s="52"/>
      <c r="AHM108" s="52"/>
      <c r="AHN108" s="52"/>
      <c r="AHO108" s="52"/>
      <c r="AHP108" s="52"/>
      <c r="AHQ108" s="52"/>
      <c r="AHR108" s="52"/>
      <c r="AHS108" s="52"/>
      <c r="AHT108" s="52"/>
      <c r="AHU108" s="52"/>
      <c r="AHV108" s="52"/>
      <c r="AHW108" s="52"/>
      <c r="AHX108" s="52"/>
      <c r="AHY108" s="52"/>
      <c r="AHZ108" s="52"/>
      <c r="AIA108" s="52"/>
      <c r="AIB108" s="52"/>
      <c r="AIC108" s="52"/>
      <c r="AID108" s="52"/>
      <c r="AIE108" s="52"/>
      <c r="AIF108" s="52"/>
      <c r="AIG108" s="52"/>
      <c r="AIH108" s="52"/>
      <c r="AII108" s="52"/>
      <c r="AIJ108" s="52"/>
      <c r="AIK108" s="52"/>
      <c r="AIL108" s="52"/>
      <c r="AIM108" s="52"/>
      <c r="AIN108" s="52"/>
      <c r="AIO108" s="52"/>
      <c r="AIP108" s="52"/>
      <c r="AIQ108" s="52"/>
      <c r="AIR108" s="52"/>
      <c r="AIS108" s="52"/>
      <c r="AIT108" s="52"/>
      <c r="AIU108" s="52"/>
      <c r="AIV108" s="52"/>
      <c r="AIW108" s="52"/>
      <c r="AIX108" s="52"/>
      <c r="AIY108" s="52"/>
      <c r="AIZ108" s="52"/>
      <c r="AJA108" s="52"/>
      <c r="AJB108" s="52"/>
      <c r="AJC108" s="52"/>
      <c r="AJD108" s="52"/>
      <c r="AJE108" s="52"/>
      <c r="AJF108" s="52"/>
      <c r="AJG108" s="52"/>
      <c r="AJH108" s="52"/>
      <c r="AJI108" s="52"/>
      <c r="AJJ108" s="52"/>
      <c r="AJK108" s="52"/>
      <c r="AJL108" s="52"/>
      <c r="AJM108" s="52"/>
      <c r="AJN108" s="52"/>
      <c r="AJO108" s="52"/>
      <c r="AJP108" s="52"/>
      <c r="AJQ108" s="52"/>
      <c r="AJR108" s="52"/>
      <c r="AJS108" s="52"/>
      <c r="AJT108" s="52"/>
      <c r="AJU108" s="52"/>
      <c r="AJV108" s="52"/>
      <c r="AJW108" s="52"/>
      <c r="AJX108" s="52"/>
      <c r="AJY108" s="52"/>
      <c r="AJZ108" s="52"/>
      <c r="AKA108" s="52"/>
      <c r="AKB108" s="52"/>
      <c r="AKC108" s="52"/>
      <c r="AKD108" s="52"/>
      <c r="AKE108" s="52"/>
      <c r="AKF108" s="52"/>
      <c r="AKG108" s="52"/>
      <c r="AKH108" s="52"/>
      <c r="AKI108" s="52"/>
      <c r="AKJ108" s="52"/>
      <c r="AKK108" s="52"/>
      <c r="AKL108" s="52"/>
      <c r="AKM108" s="52"/>
      <c r="AKN108" s="52"/>
      <c r="AKO108" s="52"/>
      <c r="AKP108" s="52"/>
      <c r="AKQ108" s="52"/>
      <c r="AKR108" s="52"/>
      <c r="AKS108" s="52"/>
      <c r="AKT108" s="52"/>
      <c r="AKU108" s="52"/>
      <c r="AKV108" s="52"/>
      <c r="AKW108" s="52"/>
      <c r="AKX108" s="52"/>
      <c r="AKY108" s="52"/>
      <c r="AKZ108" s="52"/>
      <c r="ALA108" s="52"/>
      <c r="ALB108" s="52"/>
      <c r="ALC108" s="52"/>
      <c r="ALD108" s="52"/>
      <c r="ALE108" s="52"/>
      <c r="ALF108" s="52"/>
      <c r="ALG108" s="52"/>
      <c r="ALH108" s="52"/>
      <c r="ALI108" s="52"/>
      <c r="ALJ108" s="52"/>
      <c r="ALK108" s="52"/>
      <c r="ALL108" s="52"/>
      <c r="ALM108" s="52"/>
      <c r="ALN108" s="52"/>
      <c r="ALO108" s="52"/>
      <c r="ALP108" s="52"/>
      <c r="ALQ108" s="52"/>
      <c r="ALR108" s="52"/>
      <c r="ALS108" s="52"/>
      <c r="ALT108" s="52"/>
      <c r="ALU108" s="52"/>
      <c r="ALV108" s="52"/>
      <c r="ALW108" s="52"/>
      <c r="ALX108" s="52"/>
      <c r="ALY108" s="52"/>
      <c r="ALZ108" s="52"/>
      <c r="AMA108" s="52"/>
      <c r="AMB108" s="52"/>
      <c r="AMC108" s="52"/>
      <c r="AMD108" s="52"/>
      <c r="AME108" s="52"/>
      <c r="AMF108" s="52"/>
      <c r="AMG108" s="52"/>
      <c r="AMH108" s="52"/>
      <c r="AMI108" s="52"/>
      <c r="AMJ108" s="52"/>
      <c r="AMK108" s="52"/>
      <c r="AML108" s="52"/>
      <c r="AMM108" s="52"/>
      <c r="AMN108" s="52"/>
      <c r="AMO108" s="52"/>
      <c r="AMP108" s="52"/>
      <c r="AMQ108" s="52"/>
      <c r="AMR108" s="52"/>
      <c r="AMS108" s="52"/>
      <c r="AMT108" s="52"/>
      <c r="AMU108" s="52"/>
      <c r="AMV108" s="52"/>
      <c r="AMW108" s="52"/>
      <c r="AMX108" s="52"/>
      <c r="AMY108" s="52"/>
      <c r="AMZ108" s="52"/>
      <c r="ANA108" s="52"/>
      <c r="ANB108" s="52"/>
      <c r="ANC108" s="52"/>
      <c r="AND108" s="52"/>
      <c r="ANE108" s="52"/>
      <c r="ANF108" s="52"/>
      <c r="ANG108" s="52"/>
      <c r="ANH108" s="52"/>
      <c r="ANI108" s="52"/>
      <c r="ANJ108" s="52"/>
      <c r="ANK108" s="52"/>
      <c r="ANL108" s="52"/>
      <c r="ANM108" s="52"/>
      <c r="ANN108" s="52"/>
      <c r="ANO108" s="52"/>
      <c r="ANP108" s="52"/>
      <c r="ANQ108" s="52"/>
      <c r="ANR108" s="52"/>
      <c r="ANS108" s="52"/>
      <c r="ANT108" s="52"/>
      <c r="ANU108" s="52"/>
      <c r="ANV108" s="52"/>
      <c r="ANW108" s="52"/>
      <c r="ANX108" s="52"/>
      <c r="ANY108" s="52"/>
      <c r="ANZ108" s="52"/>
      <c r="AOA108" s="52"/>
      <c r="AOB108" s="52"/>
      <c r="AOC108" s="52"/>
      <c r="AOD108" s="52"/>
      <c r="AOE108" s="52"/>
      <c r="AOF108" s="52"/>
      <c r="AOG108" s="52"/>
      <c r="AOH108" s="52"/>
      <c r="AOI108" s="52"/>
      <c r="AOJ108" s="52"/>
      <c r="AOK108" s="52"/>
      <c r="AOL108" s="52"/>
      <c r="AOM108" s="52"/>
      <c r="AON108" s="52"/>
      <c r="AOO108" s="52"/>
      <c r="AOP108" s="52"/>
      <c r="AOQ108" s="52"/>
      <c r="AOR108" s="52"/>
      <c r="AOS108" s="52"/>
      <c r="AOT108" s="52"/>
      <c r="AOU108" s="52"/>
      <c r="AOV108" s="52"/>
      <c r="AOW108" s="52"/>
      <c r="AOX108" s="52"/>
      <c r="AOY108" s="52"/>
      <c r="AOZ108" s="52"/>
      <c r="APA108" s="52"/>
      <c r="APB108" s="52"/>
      <c r="APC108" s="52"/>
      <c r="APD108" s="52"/>
      <c r="APE108" s="52"/>
      <c r="APF108" s="52"/>
      <c r="APG108" s="52"/>
      <c r="APH108" s="52"/>
      <c r="API108" s="52"/>
      <c r="APJ108" s="52"/>
      <c r="APK108" s="52"/>
      <c r="APL108" s="52"/>
      <c r="APM108" s="52"/>
      <c r="APN108" s="52"/>
      <c r="APO108" s="52"/>
      <c r="APP108" s="52"/>
      <c r="APQ108" s="52"/>
      <c r="APR108" s="52"/>
      <c r="APS108" s="52"/>
      <c r="APT108" s="52"/>
      <c r="APU108" s="52"/>
      <c r="APV108" s="52"/>
      <c r="APW108" s="52"/>
      <c r="APX108" s="52"/>
      <c r="APY108" s="52"/>
      <c r="APZ108" s="52"/>
      <c r="AQA108" s="52"/>
      <c r="AQB108" s="52"/>
      <c r="AQC108" s="52"/>
      <c r="AQD108" s="52"/>
      <c r="AQE108" s="52"/>
      <c r="AQF108" s="52"/>
      <c r="AQG108" s="52"/>
      <c r="AQH108" s="52"/>
      <c r="AQI108" s="52"/>
      <c r="AQJ108" s="52"/>
      <c r="AQK108" s="52"/>
      <c r="AQL108" s="52"/>
      <c r="AQM108" s="52"/>
      <c r="AQN108" s="52"/>
      <c r="AQO108" s="52"/>
      <c r="AQP108" s="52"/>
      <c r="AQQ108" s="52"/>
      <c r="AQR108" s="52"/>
      <c r="AQS108" s="52"/>
      <c r="AQT108" s="52"/>
      <c r="AQU108" s="52"/>
      <c r="AQV108" s="52"/>
      <c r="AQW108" s="52"/>
      <c r="AQX108" s="52"/>
      <c r="AQY108" s="52"/>
      <c r="AQZ108" s="52"/>
      <c r="ARA108" s="52"/>
      <c r="ARB108" s="52"/>
      <c r="ARC108" s="52"/>
      <c r="ARD108" s="52"/>
      <c r="ARE108" s="52"/>
      <c r="ARF108" s="52"/>
      <c r="ARG108" s="52"/>
      <c r="ARH108" s="52"/>
      <c r="ARI108" s="52"/>
      <c r="ARJ108" s="52"/>
      <c r="ARK108" s="52"/>
      <c r="ARL108" s="52"/>
      <c r="ARM108" s="52"/>
      <c r="ARN108" s="52"/>
      <c r="ARO108" s="52"/>
      <c r="ARP108" s="52"/>
      <c r="ARQ108" s="52"/>
      <c r="ARR108" s="52"/>
      <c r="ARS108" s="52"/>
      <c r="ART108" s="52"/>
      <c r="ARU108" s="52"/>
      <c r="ARV108" s="52"/>
      <c r="ARW108" s="52"/>
      <c r="ARX108" s="52"/>
      <c r="ARY108" s="52"/>
      <c r="ARZ108" s="52"/>
      <c r="ASA108" s="52"/>
      <c r="ASB108" s="52"/>
      <c r="ASC108" s="52"/>
      <c r="ASD108" s="52"/>
      <c r="ASE108" s="52"/>
      <c r="ASF108" s="52"/>
      <c r="ASG108" s="52"/>
      <c r="ASH108" s="52"/>
      <c r="ASI108" s="52"/>
      <c r="ASJ108" s="52"/>
      <c r="ASK108" s="52"/>
      <c r="ASL108" s="52"/>
      <c r="ASM108" s="52"/>
      <c r="ASN108" s="52"/>
      <c r="ASO108" s="52"/>
      <c r="ASP108" s="52"/>
      <c r="ASQ108" s="52"/>
      <c r="ASR108" s="52"/>
      <c r="ASS108" s="52"/>
      <c r="AST108" s="52"/>
      <c r="ASU108" s="52"/>
      <c r="ASV108" s="52"/>
      <c r="ASW108" s="52"/>
      <c r="ASX108" s="52"/>
      <c r="ASY108" s="52"/>
      <c r="ASZ108" s="52"/>
      <c r="ATA108" s="52"/>
      <c r="ATB108" s="52"/>
      <c r="ATC108" s="52"/>
      <c r="ATD108" s="52"/>
      <c r="ATE108" s="52"/>
      <c r="ATF108" s="52"/>
      <c r="ATG108" s="52"/>
      <c r="ATH108" s="52"/>
      <c r="ATI108" s="52"/>
      <c r="ATJ108" s="52"/>
      <c r="ATK108" s="52"/>
      <c r="ATL108" s="52"/>
      <c r="ATM108" s="52"/>
      <c r="ATN108" s="52"/>
      <c r="ATO108" s="52"/>
      <c r="ATP108" s="52"/>
      <c r="ATQ108" s="52"/>
      <c r="ATR108" s="52"/>
      <c r="ATS108" s="52"/>
      <c r="ATT108" s="52"/>
      <c r="ATU108" s="52"/>
      <c r="ATV108" s="52"/>
      <c r="ATW108" s="52"/>
      <c r="ATX108" s="52"/>
      <c r="ATY108" s="52"/>
      <c r="ATZ108" s="52"/>
      <c r="AUA108" s="52"/>
      <c r="AUB108" s="52"/>
      <c r="AUC108" s="52"/>
      <c r="AUD108" s="52"/>
      <c r="AUE108" s="52"/>
      <c r="AUF108" s="52"/>
      <c r="AUG108" s="52"/>
      <c r="AUH108" s="52"/>
      <c r="AUI108" s="52"/>
      <c r="AUJ108" s="52"/>
      <c r="AUK108" s="52"/>
      <c r="AUL108" s="52"/>
      <c r="AUM108" s="52"/>
      <c r="AUN108" s="52"/>
      <c r="AUO108" s="52"/>
      <c r="AUP108" s="52"/>
      <c r="AUQ108" s="52"/>
      <c r="AUR108" s="52"/>
      <c r="AUS108" s="52"/>
      <c r="AUT108" s="52"/>
      <c r="AUU108" s="52"/>
      <c r="AUV108" s="52"/>
      <c r="AUW108" s="52"/>
      <c r="AUX108" s="52"/>
      <c r="AUY108" s="52"/>
      <c r="AUZ108" s="52"/>
      <c r="AVA108" s="52"/>
      <c r="AVB108" s="52"/>
      <c r="AVC108" s="52"/>
      <c r="AVD108" s="52"/>
      <c r="AVE108" s="52"/>
      <c r="AVF108" s="52"/>
      <c r="AVG108" s="52"/>
      <c r="AVH108" s="52"/>
      <c r="AVI108" s="52"/>
      <c r="AVJ108" s="52"/>
      <c r="AVK108" s="52"/>
      <c r="AVL108" s="52"/>
      <c r="AVM108" s="52"/>
      <c r="AVN108" s="52"/>
      <c r="AVO108" s="52"/>
      <c r="AVP108" s="52"/>
      <c r="AVQ108" s="52"/>
      <c r="AVR108" s="52"/>
      <c r="AVS108" s="52"/>
      <c r="AVT108" s="52"/>
      <c r="AVU108" s="52"/>
      <c r="AVV108" s="52"/>
      <c r="AVW108" s="52"/>
      <c r="AVX108" s="52"/>
      <c r="AVY108" s="52"/>
      <c r="AVZ108" s="52"/>
      <c r="AWA108" s="52"/>
      <c r="AWB108" s="52"/>
      <c r="AWC108" s="52"/>
      <c r="AWD108" s="52"/>
      <c r="AWE108" s="52"/>
      <c r="AWF108" s="52"/>
      <c r="AWG108" s="52"/>
      <c r="AWH108" s="52"/>
      <c r="AWI108" s="52"/>
      <c r="AWJ108" s="52"/>
      <c r="AWK108" s="52"/>
      <c r="AWL108" s="52"/>
      <c r="AWM108" s="52"/>
      <c r="AWN108" s="52"/>
      <c r="AWO108" s="52"/>
      <c r="AWP108" s="52"/>
      <c r="AWQ108" s="52"/>
      <c r="AWR108" s="52"/>
      <c r="AWS108" s="52"/>
      <c r="AWT108" s="52"/>
      <c r="AWU108" s="52"/>
      <c r="AWV108" s="52"/>
      <c r="AWW108" s="52"/>
      <c r="AWX108" s="52"/>
      <c r="AWY108" s="52"/>
      <c r="AWZ108" s="52"/>
      <c r="AXA108" s="52"/>
      <c r="AXB108" s="52"/>
      <c r="AXC108" s="52"/>
      <c r="AXD108" s="52"/>
      <c r="AXE108" s="52"/>
      <c r="AXF108" s="52"/>
      <c r="AXG108" s="52"/>
      <c r="AXH108" s="52"/>
      <c r="AXI108" s="52"/>
      <c r="AXJ108" s="52"/>
      <c r="AXK108" s="52"/>
      <c r="AXL108" s="52"/>
      <c r="AXM108" s="52"/>
      <c r="AXN108" s="52"/>
      <c r="AXO108" s="52"/>
      <c r="AXP108" s="52"/>
      <c r="AXQ108" s="52"/>
      <c r="AXR108" s="52"/>
      <c r="AXS108" s="52"/>
      <c r="AXT108" s="52"/>
      <c r="AXU108" s="52"/>
      <c r="AXV108" s="52"/>
      <c r="AXW108" s="52"/>
      <c r="AXX108" s="52"/>
      <c r="AXY108" s="52"/>
      <c r="AXZ108" s="52"/>
      <c r="AYA108" s="52"/>
      <c r="AYB108" s="52"/>
      <c r="AYC108" s="52"/>
      <c r="AYD108" s="52"/>
      <c r="AYE108" s="52"/>
      <c r="AYF108" s="52"/>
      <c r="AYG108" s="52"/>
      <c r="AYH108" s="52"/>
      <c r="AYI108" s="52"/>
      <c r="AYJ108" s="52"/>
      <c r="AYK108" s="52"/>
      <c r="AYL108" s="52"/>
      <c r="AYM108" s="52"/>
      <c r="AYN108" s="52"/>
      <c r="AYO108" s="52"/>
      <c r="AYP108" s="52"/>
      <c r="AYQ108" s="52"/>
      <c r="AYR108" s="52"/>
      <c r="AYS108" s="52"/>
      <c r="AYT108" s="52"/>
      <c r="AYU108" s="52"/>
      <c r="AYV108" s="52"/>
      <c r="AYW108" s="52"/>
      <c r="AYX108" s="52"/>
      <c r="AYY108" s="52"/>
      <c r="AYZ108" s="52"/>
      <c r="AZA108" s="52"/>
      <c r="AZB108" s="52"/>
      <c r="AZC108" s="52"/>
      <c r="AZD108" s="52"/>
      <c r="AZE108" s="52"/>
      <c r="AZF108" s="52"/>
      <c r="AZG108" s="52"/>
      <c r="AZH108" s="52"/>
      <c r="AZI108" s="52"/>
      <c r="AZJ108" s="52"/>
      <c r="AZK108" s="52"/>
      <c r="AZL108" s="52"/>
      <c r="AZM108" s="52"/>
      <c r="AZN108" s="52"/>
      <c r="AZO108" s="52"/>
      <c r="AZP108" s="52"/>
      <c r="AZQ108" s="52"/>
      <c r="AZR108" s="52"/>
      <c r="AZS108" s="52"/>
      <c r="AZT108" s="52"/>
      <c r="AZU108" s="52"/>
      <c r="AZV108" s="52"/>
      <c r="AZW108" s="52"/>
      <c r="AZX108" s="52"/>
      <c r="AZY108" s="52"/>
      <c r="AZZ108" s="52"/>
      <c r="BAA108" s="52"/>
      <c r="BAB108" s="52"/>
      <c r="BAC108" s="52"/>
      <c r="BAD108" s="52"/>
      <c r="BAE108" s="52"/>
      <c r="BAF108" s="52"/>
      <c r="BAG108" s="52"/>
      <c r="BAH108" s="52"/>
      <c r="BAI108" s="52"/>
      <c r="BAJ108" s="52"/>
      <c r="BAK108" s="52"/>
      <c r="BAL108" s="52"/>
      <c r="BAM108" s="52"/>
      <c r="BAN108" s="52"/>
      <c r="BAO108" s="52"/>
      <c r="BAP108" s="52"/>
      <c r="BAQ108" s="52"/>
      <c r="BAR108" s="52"/>
      <c r="BAS108" s="52"/>
      <c r="BAT108" s="52"/>
      <c r="BAU108" s="52"/>
      <c r="BAV108" s="52"/>
      <c r="BAW108" s="52"/>
      <c r="BAX108" s="52"/>
      <c r="BAY108" s="52"/>
      <c r="BAZ108" s="52"/>
      <c r="BBA108" s="52"/>
      <c r="BBB108" s="52"/>
      <c r="BBC108" s="52"/>
      <c r="BBD108" s="52"/>
      <c r="BBE108" s="52"/>
      <c r="BBF108" s="52"/>
      <c r="BBG108" s="52"/>
      <c r="BBH108" s="52"/>
      <c r="BBI108" s="52"/>
      <c r="BBJ108" s="52"/>
      <c r="BBK108" s="52"/>
      <c r="BBL108" s="52"/>
      <c r="BBM108" s="52"/>
      <c r="BBN108" s="52"/>
      <c r="BBO108" s="52"/>
      <c r="BBP108" s="52"/>
      <c r="BBQ108" s="52"/>
      <c r="BBR108" s="52"/>
      <c r="BBS108" s="52"/>
      <c r="BBT108" s="52"/>
      <c r="BBU108" s="52"/>
      <c r="BBV108" s="52"/>
      <c r="BBW108" s="52"/>
      <c r="BBX108" s="52"/>
      <c r="BBY108" s="52"/>
      <c r="BBZ108" s="52"/>
      <c r="BCA108" s="52"/>
      <c r="BCB108" s="52"/>
      <c r="BCC108" s="52"/>
      <c r="BCD108" s="52"/>
      <c r="BCE108" s="52"/>
      <c r="BCF108" s="52"/>
      <c r="BCG108" s="52"/>
      <c r="BCH108" s="52"/>
      <c r="BCI108" s="52"/>
      <c r="BCJ108" s="52"/>
      <c r="BCK108" s="52"/>
      <c r="BCL108" s="52"/>
      <c r="BCM108" s="52"/>
      <c r="BCN108" s="52"/>
      <c r="BCO108" s="52"/>
      <c r="BCP108" s="52"/>
      <c r="BCQ108" s="52"/>
      <c r="BCR108" s="52"/>
      <c r="BCS108" s="52"/>
      <c r="BCT108" s="52"/>
      <c r="BCU108" s="52"/>
      <c r="BCV108" s="52"/>
      <c r="BCW108" s="52"/>
      <c r="BCX108" s="52"/>
      <c r="BCY108" s="52"/>
      <c r="BCZ108" s="52"/>
      <c r="BDA108" s="52"/>
      <c r="BDB108" s="52"/>
      <c r="BDC108" s="52"/>
      <c r="BDD108" s="52"/>
      <c r="BDE108" s="52"/>
      <c r="BDF108" s="52"/>
      <c r="BDG108" s="52"/>
      <c r="BDH108" s="52"/>
      <c r="BDI108" s="52"/>
      <c r="BDJ108" s="52"/>
      <c r="BDK108" s="52"/>
      <c r="BDL108" s="52"/>
      <c r="BDM108" s="52"/>
      <c r="BDN108" s="52"/>
      <c r="BDO108" s="52"/>
      <c r="BDP108" s="52"/>
      <c r="BDQ108" s="52"/>
      <c r="BDR108" s="52"/>
      <c r="BDS108" s="52"/>
      <c r="BDT108" s="52"/>
      <c r="BDU108" s="52"/>
      <c r="BDV108" s="52"/>
      <c r="BDW108" s="52"/>
      <c r="BDX108" s="52"/>
      <c r="BDY108" s="52"/>
      <c r="BDZ108" s="52"/>
      <c r="BEA108" s="52"/>
      <c r="BEB108" s="52"/>
      <c r="BEC108" s="52"/>
      <c r="BED108" s="52"/>
      <c r="BEE108" s="52"/>
      <c r="BEF108" s="52"/>
      <c r="BEG108" s="52"/>
      <c r="BEH108" s="52"/>
      <c r="BEI108" s="52"/>
      <c r="BEJ108" s="52"/>
      <c r="BEK108" s="52"/>
      <c r="BEL108" s="52"/>
      <c r="BEM108" s="52"/>
      <c r="BEN108" s="52"/>
      <c r="BEO108" s="52"/>
      <c r="BEP108" s="52"/>
      <c r="BEQ108" s="52"/>
      <c r="BER108" s="52"/>
      <c r="BES108" s="52"/>
      <c r="BET108" s="52"/>
      <c r="BEU108" s="52"/>
      <c r="BEV108" s="52"/>
      <c r="BEW108" s="52"/>
      <c r="BEX108" s="52"/>
      <c r="BEY108" s="52"/>
      <c r="BEZ108" s="52"/>
      <c r="BFA108" s="52"/>
      <c r="BFB108" s="52"/>
      <c r="BFC108" s="52"/>
      <c r="BFD108" s="52"/>
      <c r="BFE108" s="52"/>
      <c r="BFF108" s="52"/>
      <c r="BFG108" s="52"/>
      <c r="BFH108" s="52"/>
      <c r="BFI108" s="52"/>
      <c r="BFJ108" s="52"/>
      <c r="BFK108" s="52"/>
      <c r="BFL108" s="52"/>
      <c r="BFM108" s="52"/>
      <c r="BFN108" s="52"/>
      <c r="BFO108" s="52"/>
      <c r="BFP108" s="52"/>
      <c r="BFQ108" s="52"/>
      <c r="BFR108" s="52"/>
      <c r="BFS108" s="52"/>
      <c r="BFT108" s="52"/>
      <c r="BFU108" s="52"/>
      <c r="BFV108" s="52"/>
      <c r="BFW108" s="52"/>
      <c r="BFX108" s="52"/>
      <c r="BFY108" s="52"/>
      <c r="BFZ108" s="52"/>
      <c r="BGA108" s="52"/>
      <c r="BGB108" s="52"/>
      <c r="BGC108" s="52"/>
      <c r="BGD108" s="52"/>
      <c r="BGE108" s="52"/>
      <c r="BGF108" s="52"/>
      <c r="BGG108" s="52"/>
      <c r="BGH108" s="52"/>
      <c r="BGI108" s="52"/>
      <c r="BGJ108" s="52"/>
      <c r="BGK108" s="52"/>
      <c r="BGL108" s="52"/>
      <c r="BGM108" s="52"/>
      <c r="BGN108" s="52"/>
      <c r="BGO108" s="52"/>
      <c r="BGP108" s="52"/>
      <c r="BGQ108" s="52"/>
      <c r="BGR108" s="52"/>
      <c r="BGS108" s="52"/>
      <c r="BGT108" s="52"/>
      <c r="BGU108" s="52"/>
      <c r="BGV108" s="52"/>
      <c r="BGW108" s="52"/>
      <c r="BGX108" s="52"/>
      <c r="BGY108" s="52"/>
      <c r="BGZ108" s="52"/>
      <c r="BHA108" s="52"/>
      <c r="BHB108" s="52"/>
      <c r="BHC108" s="52"/>
      <c r="BHD108" s="52"/>
      <c r="BHE108" s="52"/>
      <c r="BHF108" s="52"/>
      <c r="BHG108" s="52"/>
      <c r="BHH108" s="52"/>
      <c r="BHI108" s="52"/>
      <c r="BHJ108" s="52"/>
      <c r="BHK108" s="52"/>
      <c r="BHL108" s="52"/>
      <c r="BHM108" s="52"/>
      <c r="BHN108" s="52"/>
      <c r="BHO108" s="52"/>
      <c r="BHP108" s="52"/>
      <c r="BHQ108" s="52"/>
      <c r="BHR108" s="52"/>
      <c r="BHS108" s="52"/>
      <c r="BHT108" s="52"/>
      <c r="BHU108" s="52"/>
      <c r="BHV108" s="52"/>
      <c r="BHW108" s="52"/>
      <c r="BHX108" s="52"/>
      <c r="BHY108" s="52"/>
      <c r="BHZ108" s="52"/>
      <c r="BIA108" s="52"/>
      <c r="BIB108" s="52"/>
      <c r="BIC108" s="52"/>
      <c r="BID108" s="52"/>
      <c r="BIE108" s="52"/>
      <c r="BIF108" s="52"/>
      <c r="BIG108" s="52"/>
      <c r="BIH108" s="52"/>
      <c r="BII108" s="52"/>
      <c r="BIJ108" s="52"/>
      <c r="BIK108" s="52"/>
      <c r="BIL108" s="52"/>
      <c r="BIM108" s="52"/>
      <c r="BIN108" s="52"/>
      <c r="BIO108" s="52"/>
      <c r="BIP108" s="52"/>
      <c r="BIQ108" s="52"/>
      <c r="BIR108" s="52"/>
      <c r="BIS108" s="52"/>
      <c r="BIT108" s="52"/>
      <c r="BIU108" s="52"/>
      <c r="BIV108" s="52"/>
      <c r="BIW108" s="52"/>
      <c r="BIX108" s="52"/>
      <c r="BIY108" s="52"/>
      <c r="BIZ108" s="52"/>
      <c r="BJA108" s="52"/>
      <c r="BJB108" s="52"/>
      <c r="BJC108" s="52"/>
      <c r="BJD108" s="52"/>
      <c r="BJE108" s="52"/>
      <c r="BJF108" s="52"/>
      <c r="BJG108" s="52"/>
      <c r="BJH108" s="52"/>
      <c r="BJI108" s="52"/>
      <c r="BJJ108" s="52"/>
      <c r="BJK108" s="52"/>
      <c r="BJL108" s="52"/>
      <c r="BJM108" s="52"/>
      <c r="BJN108" s="52"/>
      <c r="BJO108" s="52"/>
      <c r="BJP108" s="52"/>
      <c r="BJQ108" s="52"/>
      <c r="BJR108" s="52"/>
      <c r="BJS108" s="52"/>
      <c r="BJT108" s="52"/>
      <c r="BJU108" s="52"/>
      <c r="BJV108" s="52"/>
      <c r="BJW108" s="52"/>
      <c r="BJX108" s="52"/>
      <c r="BJY108" s="52"/>
      <c r="BJZ108" s="52"/>
      <c r="BKA108" s="52"/>
      <c r="BKB108" s="52"/>
      <c r="BKC108" s="52"/>
      <c r="BKD108" s="52"/>
      <c r="BKE108" s="52"/>
      <c r="BKF108" s="52"/>
      <c r="BKG108" s="52"/>
      <c r="BKH108" s="52"/>
      <c r="BKI108" s="52"/>
      <c r="BKJ108" s="52"/>
      <c r="BKK108" s="52"/>
      <c r="BKL108" s="52"/>
      <c r="BKM108" s="52"/>
      <c r="BKN108" s="52"/>
      <c r="BKO108" s="52"/>
      <c r="BKP108" s="52"/>
      <c r="BKQ108" s="52"/>
      <c r="BKR108" s="52"/>
      <c r="BKS108" s="52"/>
      <c r="BKT108" s="52"/>
      <c r="BKU108" s="52"/>
      <c r="BKV108" s="52"/>
      <c r="BKW108" s="52"/>
      <c r="BKX108" s="52"/>
      <c r="BKY108" s="52"/>
      <c r="BKZ108" s="52"/>
      <c r="BLA108" s="52"/>
      <c r="BLB108" s="52"/>
      <c r="BLC108" s="52"/>
      <c r="BLD108" s="52"/>
      <c r="BLE108" s="52"/>
      <c r="BLF108" s="52"/>
      <c r="BLG108" s="52"/>
      <c r="BLH108" s="52"/>
      <c r="BLI108" s="52"/>
      <c r="BLJ108" s="52"/>
      <c r="BLK108" s="52"/>
      <c r="BLL108" s="52"/>
      <c r="BLM108" s="52"/>
      <c r="BLN108" s="52"/>
      <c r="BLO108" s="52"/>
      <c r="BLP108" s="52"/>
      <c r="BLQ108" s="52"/>
      <c r="BLR108" s="52"/>
      <c r="BLS108" s="52"/>
      <c r="BLT108" s="52"/>
      <c r="BLU108" s="52"/>
      <c r="BLV108" s="52"/>
      <c r="BLW108" s="52"/>
      <c r="BLX108" s="52"/>
      <c r="BLY108" s="52"/>
      <c r="BLZ108" s="52"/>
      <c r="BMA108" s="52"/>
      <c r="BMB108" s="52"/>
      <c r="BMC108" s="52"/>
      <c r="BMD108" s="52"/>
      <c r="BME108" s="52"/>
      <c r="BMF108" s="52"/>
      <c r="BMG108" s="52"/>
      <c r="BMH108" s="52"/>
      <c r="BMI108" s="52"/>
      <c r="BMJ108" s="52"/>
      <c r="BMK108" s="52"/>
      <c r="BML108" s="52"/>
      <c r="BMM108" s="52"/>
      <c r="BMN108" s="52"/>
      <c r="BMO108" s="52"/>
      <c r="BMP108" s="52"/>
      <c r="BMQ108" s="52"/>
      <c r="BMR108" s="52"/>
      <c r="BMS108" s="52"/>
      <c r="BMT108" s="52"/>
      <c r="BMU108" s="52"/>
      <c r="BMV108" s="52"/>
      <c r="BMW108" s="52"/>
      <c r="BMX108" s="52"/>
      <c r="BMY108" s="52"/>
      <c r="BMZ108" s="52"/>
      <c r="BNA108" s="52"/>
      <c r="BNB108" s="52"/>
      <c r="BNC108" s="52"/>
      <c r="BND108" s="52"/>
      <c r="BNE108" s="52"/>
      <c r="BNF108" s="52"/>
      <c r="BNG108" s="52"/>
      <c r="BNH108" s="52"/>
      <c r="BNI108" s="52"/>
      <c r="BNJ108" s="52"/>
      <c r="BNK108" s="52"/>
      <c r="BNL108" s="52"/>
      <c r="BNM108" s="52"/>
      <c r="BNN108" s="52"/>
      <c r="BNO108" s="52"/>
      <c r="BNP108" s="52"/>
      <c r="BNQ108" s="52"/>
      <c r="BNR108" s="52"/>
      <c r="BNS108" s="52"/>
      <c r="BNT108" s="52"/>
      <c r="BNU108" s="52"/>
      <c r="BNV108" s="52"/>
      <c r="BNW108" s="52"/>
      <c r="BNX108" s="52"/>
      <c r="BNY108" s="52"/>
      <c r="BNZ108" s="52"/>
      <c r="BOA108" s="52"/>
      <c r="BOB108" s="52"/>
      <c r="BOC108" s="52"/>
      <c r="BOD108" s="52"/>
      <c r="BOE108" s="52"/>
      <c r="BOF108" s="52"/>
      <c r="BOG108" s="52"/>
      <c r="BOH108" s="52"/>
      <c r="BOI108" s="52"/>
      <c r="BOJ108" s="52"/>
      <c r="BOK108" s="52"/>
      <c r="BOL108" s="52"/>
      <c r="BOM108" s="52"/>
      <c r="BON108" s="52"/>
      <c r="BOO108" s="52"/>
      <c r="BOP108" s="52"/>
      <c r="BOQ108" s="52"/>
    </row>
    <row r="109" spans="1:1759" s="25" customFormat="1" ht="40.35" customHeight="1" x14ac:dyDescent="0.2">
      <c r="A109" s="29"/>
      <c r="B109" s="29"/>
      <c r="C109" s="29"/>
      <c r="D109" s="7"/>
      <c r="E109" s="26" t="s">
        <v>22</v>
      </c>
      <c r="F109" s="6">
        <v>2019</v>
      </c>
      <c r="G109" s="32">
        <v>1478560</v>
      </c>
      <c r="H109" s="12">
        <f>700000+180000</f>
        <v>880000</v>
      </c>
      <c r="I109" s="12"/>
      <c r="J109" s="12">
        <f t="shared" si="24"/>
        <v>880000</v>
      </c>
      <c r="K109" s="69">
        <v>60</v>
      </c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  <c r="IW109" s="52"/>
      <c r="IX109" s="52"/>
      <c r="IY109" s="52"/>
      <c r="IZ109" s="52"/>
      <c r="JA109" s="52"/>
      <c r="JB109" s="52"/>
      <c r="JC109" s="52"/>
      <c r="JD109" s="52"/>
      <c r="JE109" s="52"/>
      <c r="JF109" s="52"/>
      <c r="JG109" s="52"/>
      <c r="JH109" s="52"/>
      <c r="JI109" s="52"/>
      <c r="JJ109" s="52"/>
      <c r="JK109" s="52"/>
      <c r="JL109" s="52"/>
      <c r="JM109" s="52"/>
      <c r="JN109" s="52"/>
      <c r="JO109" s="52"/>
      <c r="JP109" s="52"/>
      <c r="JQ109" s="52"/>
      <c r="JR109" s="52"/>
      <c r="JS109" s="52"/>
      <c r="JT109" s="52"/>
      <c r="JU109" s="52"/>
      <c r="JV109" s="52"/>
      <c r="JW109" s="52"/>
      <c r="JX109" s="52"/>
      <c r="JY109" s="52"/>
      <c r="JZ109" s="52"/>
      <c r="KA109" s="52"/>
      <c r="KB109" s="52"/>
      <c r="KC109" s="52"/>
      <c r="KD109" s="52"/>
      <c r="KE109" s="52"/>
      <c r="KF109" s="52"/>
      <c r="KG109" s="52"/>
      <c r="KH109" s="52"/>
      <c r="KI109" s="52"/>
      <c r="KJ109" s="52"/>
      <c r="KK109" s="52"/>
      <c r="KL109" s="52"/>
      <c r="KM109" s="52"/>
      <c r="KN109" s="52"/>
      <c r="KO109" s="52"/>
      <c r="KP109" s="52"/>
      <c r="KQ109" s="52"/>
      <c r="KR109" s="52"/>
      <c r="KS109" s="52"/>
      <c r="KT109" s="52"/>
      <c r="KU109" s="52"/>
      <c r="KV109" s="52"/>
      <c r="KW109" s="52"/>
      <c r="KX109" s="52"/>
      <c r="KY109" s="52"/>
      <c r="KZ109" s="52"/>
      <c r="LA109" s="52"/>
      <c r="LB109" s="52"/>
      <c r="LC109" s="52"/>
      <c r="LD109" s="52"/>
      <c r="LE109" s="52"/>
      <c r="LF109" s="52"/>
      <c r="LG109" s="52"/>
      <c r="LH109" s="52"/>
      <c r="LI109" s="52"/>
      <c r="LJ109" s="52"/>
      <c r="LK109" s="52"/>
      <c r="LL109" s="52"/>
      <c r="LM109" s="52"/>
      <c r="LN109" s="52"/>
      <c r="LO109" s="52"/>
      <c r="LP109" s="52"/>
      <c r="LQ109" s="52"/>
      <c r="LR109" s="52"/>
      <c r="LS109" s="52"/>
      <c r="LT109" s="52"/>
      <c r="LU109" s="52"/>
      <c r="LV109" s="52"/>
      <c r="LW109" s="52"/>
      <c r="LX109" s="52"/>
      <c r="LY109" s="52"/>
      <c r="LZ109" s="52"/>
      <c r="MA109" s="52"/>
      <c r="MB109" s="52"/>
      <c r="MC109" s="52"/>
      <c r="MD109" s="52"/>
      <c r="ME109" s="52"/>
      <c r="MF109" s="52"/>
      <c r="MG109" s="52"/>
      <c r="MH109" s="52"/>
      <c r="MI109" s="52"/>
      <c r="MJ109" s="52"/>
      <c r="MK109" s="52"/>
      <c r="ML109" s="52"/>
      <c r="MM109" s="52"/>
      <c r="MN109" s="52"/>
      <c r="MO109" s="52"/>
      <c r="MP109" s="52"/>
      <c r="MQ109" s="52"/>
      <c r="MR109" s="52"/>
      <c r="MS109" s="52"/>
      <c r="MT109" s="52"/>
      <c r="MU109" s="52"/>
      <c r="MV109" s="52"/>
      <c r="MW109" s="52"/>
      <c r="MX109" s="52"/>
      <c r="MY109" s="52"/>
      <c r="MZ109" s="52"/>
      <c r="NA109" s="52"/>
      <c r="NB109" s="52"/>
      <c r="NC109" s="52"/>
      <c r="ND109" s="52"/>
      <c r="NE109" s="52"/>
      <c r="NF109" s="52"/>
      <c r="NG109" s="52"/>
      <c r="NH109" s="52"/>
      <c r="NI109" s="52"/>
      <c r="NJ109" s="52"/>
      <c r="NK109" s="52"/>
      <c r="NL109" s="52"/>
      <c r="NM109" s="52"/>
      <c r="NN109" s="52"/>
      <c r="NO109" s="52"/>
      <c r="NP109" s="52"/>
      <c r="NQ109" s="52"/>
      <c r="NR109" s="52"/>
      <c r="NS109" s="52"/>
      <c r="NT109" s="52"/>
      <c r="NU109" s="52"/>
      <c r="NV109" s="52"/>
      <c r="NW109" s="52"/>
      <c r="NX109" s="52"/>
      <c r="NY109" s="52"/>
      <c r="NZ109" s="52"/>
      <c r="OA109" s="52"/>
      <c r="OB109" s="52"/>
      <c r="OC109" s="52"/>
      <c r="OD109" s="52"/>
      <c r="OE109" s="52"/>
      <c r="OF109" s="52"/>
      <c r="OG109" s="52"/>
      <c r="OH109" s="52"/>
      <c r="OI109" s="52"/>
      <c r="OJ109" s="52"/>
      <c r="OK109" s="52"/>
      <c r="OL109" s="52"/>
      <c r="OM109" s="52"/>
      <c r="ON109" s="52"/>
      <c r="OO109" s="52"/>
      <c r="OP109" s="52"/>
      <c r="OQ109" s="52"/>
      <c r="OR109" s="52"/>
      <c r="OS109" s="52"/>
      <c r="OT109" s="52"/>
      <c r="OU109" s="52"/>
      <c r="OV109" s="52"/>
      <c r="OW109" s="52"/>
      <c r="OX109" s="52"/>
      <c r="OY109" s="52"/>
      <c r="OZ109" s="52"/>
      <c r="PA109" s="52"/>
      <c r="PB109" s="52"/>
      <c r="PC109" s="52"/>
      <c r="PD109" s="52"/>
      <c r="PE109" s="52"/>
      <c r="PF109" s="52"/>
      <c r="PG109" s="52"/>
      <c r="PH109" s="52"/>
      <c r="PI109" s="52"/>
      <c r="PJ109" s="52"/>
      <c r="PK109" s="52"/>
      <c r="PL109" s="52"/>
      <c r="PM109" s="52"/>
      <c r="PN109" s="52"/>
      <c r="PO109" s="52"/>
      <c r="PP109" s="52"/>
      <c r="PQ109" s="52"/>
      <c r="PR109" s="52"/>
      <c r="PS109" s="52"/>
      <c r="PT109" s="52"/>
      <c r="PU109" s="52"/>
      <c r="PV109" s="52"/>
      <c r="PW109" s="52"/>
      <c r="PX109" s="52"/>
      <c r="PY109" s="52"/>
      <c r="PZ109" s="52"/>
      <c r="QA109" s="52"/>
      <c r="QB109" s="52"/>
      <c r="QC109" s="52"/>
      <c r="QD109" s="52"/>
      <c r="QE109" s="52"/>
      <c r="QF109" s="52"/>
      <c r="QG109" s="52"/>
      <c r="QH109" s="52"/>
      <c r="QI109" s="52"/>
      <c r="QJ109" s="52"/>
      <c r="QK109" s="52"/>
      <c r="QL109" s="52"/>
      <c r="QM109" s="52"/>
      <c r="QN109" s="52"/>
      <c r="QO109" s="52"/>
      <c r="QP109" s="52"/>
      <c r="QQ109" s="52"/>
      <c r="QR109" s="52"/>
      <c r="QS109" s="52"/>
      <c r="QT109" s="52"/>
      <c r="QU109" s="52"/>
      <c r="QV109" s="52"/>
      <c r="QW109" s="52"/>
      <c r="QX109" s="52"/>
      <c r="QY109" s="52"/>
      <c r="QZ109" s="52"/>
      <c r="RA109" s="52"/>
      <c r="RB109" s="52"/>
      <c r="RC109" s="52"/>
      <c r="RD109" s="52"/>
      <c r="RE109" s="52"/>
      <c r="RF109" s="52"/>
      <c r="RG109" s="52"/>
      <c r="RH109" s="52"/>
      <c r="RI109" s="52"/>
      <c r="RJ109" s="52"/>
      <c r="RK109" s="52"/>
      <c r="RL109" s="52"/>
      <c r="RM109" s="52"/>
      <c r="RN109" s="52"/>
      <c r="RO109" s="52"/>
      <c r="RP109" s="52"/>
      <c r="RQ109" s="52"/>
      <c r="RR109" s="52"/>
      <c r="RS109" s="52"/>
      <c r="RT109" s="52"/>
      <c r="RU109" s="52"/>
      <c r="RV109" s="52"/>
      <c r="RW109" s="52"/>
      <c r="RX109" s="52"/>
      <c r="RY109" s="52"/>
      <c r="RZ109" s="52"/>
      <c r="SA109" s="52"/>
      <c r="SB109" s="52"/>
      <c r="SC109" s="52"/>
      <c r="SD109" s="52"/>
      <c r="SE109" s="52"/>
      <c r="SF109" s="52"/>
      <c r="SG109" s="52"/>
      <c r="SH109" s="52"/>
      <c r="SI109" s="52"/>
      <c r="SJ109" s="52"/>
      <c r="SK109" s="52"/>
      <c r="SL109" s="52"/>
      <c r="SM109" s="52"/>
      <c r="SN109" s="52"/>
      <c r="SO109" s="52"/>
      <c r="SP109" s="52"/>
      <c r="SQ109" s="52"/>
      <c r="SR109" s="52"/>
      <c r="SS109" s="52"/>
      <c r="ST109" s="52"/>
      <c r="SU109" s="52"/>
      <c r="SV109" s="52"/>
      <c r="SW109" s="52"/>
      <c r="SX109" s="52"/>
      <c r="SY109" s="52"/>
      <c r="SZ109" s="52"/>
      <c r="TA109" s="52"/>
      <c r="TB109" s="52"/>
      <c r="TC109" s="52"/>
      <c r="TD109" s="52"/>
      <c r="TE109" s="52"/>
      <c r="TF109" s="52"/>
      <c r="TG109" s="52"/>
      <c r="TH109" s="52"/>
      <c r="TI109" s="52"/>
      <c r="TJ109" s="52"/>
      <c r="TK109" s="52"/>
      <c r="TL109" s="52"/>
      <c r="TM109" s="52"/>
      <c r="TN109" s="52"/>
      <c r="TO109" s="52"/>
      <c r="TP109" s="52"/>
      <c r="TQ109" s="52"/>
      <c r="TR109" s="52"/>
      <c r="TS109" s="52"/>
      <c r="TT109" s="52"/>
      <c r="TU109" s="52"/>
      <c r="TV109" s="52"/>
      <c r="TW109" s="52"/>
      <c r="TX109" s="52"/>
      <c r="TY109" s="52"/>
      <c r="TZ109" s="52"/>
      <c r="UA109" s="52"/>
      <c r="UB109" s="52"/>
      <c r="UC109" s="52"/>
      <c r="UD109" s="52"/>
      <c r="UE109" s="52"/>
      <c r="UF109" s="52"/>
      <c r="UG109" s="52"/>
      <c r="UH109" s="52"/>
      <c r="UI109" s="52"/>
      <c r="UJ109" s="52"/>
      <c r="UK109" s="52"/>
      <c r="UL109" s="52"/>
      <c r="UM109" s="52"/>
      <c r="UN109" s="52"/>
      <c r="UO109" s="52"/>
      <c r="UP109" s="52"/>
      <c r="UQ109" s="52"/>
      <c r="UR109" s="52"/>
      <c r="US109" s="52"/>
      <c r="UT109" s="52"/>
      <c r="UU109" s="52"/>
      <c r="UV109" s="52"/>
      <c r="UW109" s="52"/>
      <c r="UX109" s="52"/>
      <c r="UY109" s="52"/>
      <c r="UZ109" s="52"/>
      <c r="VA109" s="52"/>
      <c r="VB109" s="52"/>
      <c r="VC109" s="52"/>
      <c r="VD109" s="52"/>
      <c r="VE109" s="52"/>
      <c r="VF109" s="52"/>
      <c r="VG109" s="52"/>
      <c r="VH109" s="52"/>
      <c r="VI109" s="52"/>
      <c r="VJ109" s="52"/>
      <c r="VK109" s="52"/>
      <c r="VL109" s="52"/>
      <c r="VM109" s="52"/>
      <c r="VN109" s="52"/>
      <c r="VO109" s="52"/>
      <c r="VP109" s="52"/>
      <c r="VQ109" s="52"/>
      <c r="VR109" s="52"/>
      <c r="VS109" s="52"/>
      <c r="VT109" s="52"/>
      <c r="VU109" s="52"/>
      <c r="VV109" s="52"/>
      <c r="VW109" s="52"/>
      <c r="VX109" s="52"/>
      <c r="VY109" s="52"/>
      <c r="VZ109" s="52"/>
      <c r="WA109" s="52"/>
      <c r="WB109" s="52"/>
      <c r="WC109" s="52"/>
      <c r="WD109" s="52"/>
      <c r="WE109" s="52"/>
      <c r="WF109" s="52"/>
      <c r="WG109" s="52"/>
      <c r="WH109" s="52"/>
      <c r="WI109" s="52"/>
      <c r="WJ109" s="52"/>
      <c r="WK109" s="52"/>
      <c r="WL109" s="52"/>
      <c r="WM109" s="52"/>
      <c r="WN109" s="52"/>
      <c r="WO109" s="52"/>
      <c r="WP109" s="52"/>
      <c r="WQ109" s="52"/>
      <c r="WR109" s="52"/>
      <c r="WS109" s="52"/>
      <c r="WT109" s="52"/>
      <c r="WU109" s="52"/>
      <c r="WV109" s="52"/>
      <c r="WW109" s="52"/>
      <c r="WX109" s="52"/>
      <c r="WY109" s="52"/>
      <c r="WZ109" s="52"/>
      <c r="XA109" s="52"/>
      <c r="XB109" s="52"/>
      <c r="XC109" s="52"/>
      <c r="XD109" s="52"/>
      <c r="XE109" s="52"/>
      <c r="XF109" s="52"/>
      <c r="XG109" s="52"/>
      <c r="XH109" s="52"/>
      <c r="XI109" s="52"/>
      <c r="XJ109" s="52"/>
      <c r="XK109" s="52"/>
      <c r="XL109" s="52"/>
      <c r="XM109" s="52"/>
      <c r="XN109" s="52"/>
      <c r="XO109" s="52"/>
      <c r="XP109" s="52"/>
      <c r="XQ109" s="52"/>
      <c r="XR109" s="52"/>
      <c r="XS109" s="52"/>
      <c r="XT109" s="52"/>
      <c r="XU109" s="52"/>
      <c r="XV109" s="52"/>
      <c r="XW109" s="52"/>
      <c r="XX109" s="52"/>
      <c r="XY109" s="52"/>
      <c r="XZ109" s="52"/>
      <c r="YA109" s="52"/>
      <c r="YB109" s="52"/>
      <c r="YC109" s="52"/>
      <c r="YD109" s="52"/>
      <c r="YE109" s="52"/>
      <c r="YF109" s="52"/>
      <c r="YG109" s="52"/>
      <c r="YH109" s="52"/>
      <c r="YI109" s="52"/>
      <c r="YJ109" s="52"/>
      <c r="YK109" s="52"/>
      <c r="YL109" s="52"/>
      <c r="YM109" s="52"/>
      <c r="YN109" s="52"/>
      <c r="YO109" s="52"/>
      <c r="YP109" s="52"/>
      <c r="YQ109" s="52"/>
      <c r="YR109" s="52"/>
      <c r="YS109" s="52"/>
      <c r="YT109" s="52"/>
      <c r="YU109" s="52"/>
      <c r="YV109" s="52"/>
      <c r="YW109" s="52"/>
      <c r="YX109" s="52"/>
      <c r="YY109" s="52"/>
      <c r="YZ109" s="52"/>
      <c r="ZA109" s="52"/>
      <c r="ZB109" s="52"/>
      <c r="ZC109" s="52"/>
      <c r="ZD109" s="52"/>
      <c r="ZE109" s="52"/>
      <c r="ZF109" s="52"/>
      <c r="ZG109" s="52"/>
      <c r="ZH109" s="52"/>
      <c r="ZI109" s="52"/>
      <c r="ZJ109" s="52"/>
      <c r="ZK109" s="52"/>
      <c r="ZL109" s="52"/>
      <c r="ZM109" s="52"/>
      <c r="ZN109" s="52"/>
      <c r="ZO109" s="52"/>
      <c r="ZP109" s="52"/>
      <c r="ZQ109" s="52"/>
      <c r="ZR109" s="52"/>
      <c r="ZS109" s="52"/>
      <c r="ZT109" s="52"/>
      <c r="ZU109" s="52"/>
      <c r="ZV109" s="52"/>
      <c r="ZW109" s="52"/>
      <c r="ZX109" s="52"/>
      <c r="ZY109" s="52"/>
      <c r="ZZ109" s="52"/>
      <c r="AAA109" s="52"/>
      <c r="AAB109" s="52"/>
      <c r="AAC109" s="52"/>
      <c r="AAD109" s="52"/>
      <c r="AAE109" s="52"/>
      <c r="AAF109" s="52"/>
      <c r="AAG109" s="52"/>
      <c r="AAH109" s="52"/>
      <c r="AAI109" s="52"/>
      <c r="AAJ109" s="52"/>
      <c r="AAK109" s="52"/>
      <c r="AAL109" s="52"/>
      <c r="AAM109" s="52"/>
      <c r="AAN109" s="52"/>
      <c r="AAO109" s="52"/>
      <c r="AAP109" s="52"/>
      <c r="AAQ109" s="52"/>
      <c r="AAR109" s="52"/>
      <c r="AAS109" s="52"/>
      <c r="AAT109" s="52"/>
      <c r="AAU109" s="52"/>
      <c r="AAV109" s="52"/>
      <c r="AAW109" s="52"/>
      <c r="AAX109" s="52"/>
      <c r="AAY109" s="52"/>
      <c r="AAZ109" s="52"/>
      <c r="ABA109" s="52"/>
      <c r="ABB109" s="52"/>
      <c r="ABC109" s="52"/>
      <c r="ABD109" s="52"/>
      <c r="ABE109" s="52"/>
      <c r="ABF109" s="52"/>
      <c r="ABG109" s="52"/>
      <c r="ABH109" s="52"/>
      <c r="ABI109" s="52"/>
      <c r="ABJ109" s="52"/>
      <c r="ABK109" s="52"/>
      <c r="ABL109" s="52"/>
      <c r="ABM109" s="52"/>
      <c r="ABN109" s="52"/>
      <c r="ABO109" s="52"/>
      <c r="ABP109" s="52"/>
      <c r="ABQ109" s="52"/>
      <c r="ABR109" s="52"/>
      <c r="ABS109" s="52"/>
      <c r="ABT109" s="52"/>
      <c r="ABU109" s="52"/>
      <c r="ABV109" s="52"/>
      <c r="ABW109" s="52"/>
      <c r="ABX109" s="52"/>
      <c r="ABY109" s="52"/>
      <c r="ABZ109" s="52"/>
      <c r="ACA109" s="52"/>
      <c r="ACB109" s="52"/>
      <c r="ACC109" s="52"/>
      <c r="ACD109" s="52"/>
      <c r="ACE109" s="52"/>
      <c r="ACF109" s="52"/>
      <c r="ACG109" s="52"/>
      <c r="ACH109" s="52"/>
      <c r="ACI109" s="52"/>
      <c r="ACJ109" s="52"/>
      <c r="ACK109" s="52"/>
      <c r="ACL109" s="52"/>
      <c r="ACM109" s="52"/>
      <c r="ACN109" s="52"/>
      <c r="ACO109" s="52"/>
      <c r="ACP109" s="52"/>
      <c r="ACQ109" s="52"/>
      <c r="ACR109" s="52"/>
      <c r="ACS109" s="52"/>
      <c r="ACT109" s="52"/>
      <c r="ACU109" s="52"/>
      <c r="ACV109" s="52"/>
      <c r="ACW109" s="52"/>
      <c r="ACX109" s="52"/>
      <c r="ACY109" s="52"/>
      <c r="ACZ109" s="52"/>
      <c r="ADA109" s="52"/>
      <c r="ADB109" s="52"/>
      <c r="ADC109" s="52"/>
      <c r="ADD109" s="52"/>
      <c r="ADE109" s="52"/>
      <c r="ADF109" s="52"/>
      <c r="ADG109" s="52"/>
      <c r="ADH109" s="52"/>
      <c r="ADI109" s="52"/>
      <c r="ADJ109" s="52"/>
      <c r="ADK109" s="52"/>
      <c r="ADL109" s="52"/>
      <c r="ADM109" s="52"/>
      <c r="ADN109" s="52"/>
      <c r="ADO109" s="52"/>
      <c r="ADP109" s="52"/>
      <c r="ADQ109" s="52"/>
      <c r="ADR109" s="52"/>
      <c r="ADS109" s="52"/>
      <c r="ADT109" s="52"/>
      <c r="ADU109" s="52"/>
      <c r="ADV109" s="52"/>
      <c r="ADW109" s="52"/>
      <c r="ADX109" s="52"/>
      <c r="ADY109" s="52"/>
      <c r="ADZ109" s="52"/>
      <c r="AEA109" s="52"/>
      <c r="AEB109" s="52"/>
      <c r="AEC109" s="52"/>
      <c r="AED109" s="52"/>
      <c r="AEE109" s="52"/>
      <c r="AEF109" s="52"/>
      <c r="AEG109" s="52"/>
      <c r="AEH109" s="52"/>
      <c r="AEI109" s="52"/>
      <c r="AEJ109" s="52"/>
      <c r="AEK109" s="52"/>
      <c r="AEL109" s="52"/>
      <c r="AEM109" s="52"/>
      <c r="AEN109" s="52"/>
      <c r="AEO109" s="52"/>
      <c r="AEP109" s="52"/>
      <c r="AEQ109" s="52"/>
      <c r="AER109" s="52"/>
      <c r="AES109" s="52"/>
      <c r="AET109" s="52"/>
      <c r="AEU109" s="52"/>
      <c r="AEV109" s="52"/>
      <c r="AEW109" s="52"/>
      <c r="AEX109" s="52"/>
      <c r="AEY109" s="52"/>
      <c r="AEZ109" s="52"/>
      <c r="AFA109" s="52"/>
      <c r="AFB109" s="52"/>
      <c r="AFC109" s="52"/>
      <c r="AFD109" s="52"/>
      <c r="AFE109" s="52"/>
      <c r="AFF109" s="52"/>
      <c r="AFG109" s="52"/>
      <c r="AFH109" s="52"/>
      <c r="AFI109" s="52"/>
      <c r="AFJ109" s="52"/>
      <c r="AFK109" s="52"/>
      <c r="AFL109" s="52"/>
      <c r="AFM109" s="52"/>
      <c r="AFN109" s="52"/>
      <c r="AFO109" s="52"/>
      <c r="AFP109" s="52"/>
      <c r="AFQ109" s="52"/>
      <c r="AFR109" s="52"/>
      <c r="AFS109" s="52"/>
      <c r="AFT109" s="52"/>
      <c r="AFU109" s="52"/>
      <c r="AFV109" s="52"/>
      <c r="AFW109" s="52"/>
      <c r="AFX109" s="52"/>
      <c r="AFY109" s="52"/>
      <c r="AFZ109" s="52"/>
      <c r="AGA109" s="52"/>
      <c r="AGB109" s="52"/>
      <c r="AGC109" s="52"/>
      <c r="AGD109" s="52"/>
      <c r="AGE109" s="52"/>
      <c r="AGF109" s="52"/>
      <c r="AGG109" s="52"/>
      <c r="AGH109" s="52"/>
      <c r="AGI109" s="52"/>
      <c r="AGJ109" s="52"/>
      <c r="AGK109" s="52"/>
      <c r="AGL109" s="52"/>
      <c r="AGM109" s="52"/>
      <c r="AGN109" s="52"/>
      <c r="AGO109" s="52"/>
      <c r="AGP109" s="52"/>
      <c r="AGQ109" s="52"/>
      <c r="AGR109" s="52"/>
      <c r="AGS109" s="52"/>
      <c r="AGT109" s="52"/>
      <c r="AGU109" s="52"/>
      <c r="AGV109" s="52"/>
      <c r="AGW109" s="52"/>
      <c r="AGX109" s="52"/>
      <c r="AGY109" s="52"/>
      <c r="AGZ109" s="52"/>
      <c r="AHA109" s="52"/>
      <c r="AHB109" s="52"/>
      <c r="AHC109" s="52"/>
      <c r="AHD109" s="52"/>
      <c r="AHE109" s="52"/>
      <c r="AHF109" s="52"/>
      <c r="AHG109" s="52"/>
      <c r="AHH109" s="52"/>
      <c r="AHI109" s="52"/>
      <c r="AHJ109" s="52"/>
      <c r="AHK109" s="52"/>
      <c r="AHL109" s="52"/>
      <c r="AHM109" s="52"/>
      <c r="AHN109" s="52"/>
      <c r="AHO109" s="52"/>
      <c r="AHP109" s="52"/>
      <c r="AHQ109" s="52"/>
      <c r="AHR109" s="52"/>
      <c r="AHS109" s="52"/>
      <c r="AHT109" s="52"/>
      <c r="AHU109" s="52"/>
      <c r="AHV109" s="52"/>
      <c r="AHW109" s="52"/>
      <c r="AHX109" s="52"/>
      <c r="AHY109" s="52"/>
      <c r="AHZ109" s="52"/>
      <c r="AIA109" s="52"/>
      <c r="AIB109" s="52"/>
      <c r="AIC109" s="52"/>
      <c r="AID109" s="52"/>
      <c r="AIE109" s="52"/>
      <c r="AIF109" s="52"/>
      <c r="AIG109" s="52"/>
      <c r="AIH109" s="52"/>
      <c r="AII109" s="52"/>
      <c r="AIJ109" s="52"/>
      <c r="AIK109" s="52"/>
      <c r="AIL109" s="52"/>
      <c r="AIM109" s="52"/>
      <c r="AIN109" s="52"/>
      <c r="AIO109" s="52"/>
      <c r="AIP109" s="52"/>
      <c r="AIQ109" s="52"/>
      <c r="AIR109" s="52"/>
      <c r="AIS109" s="52"/>
      <c r="AIT109" s="52"/>
      <c r="AIU109" s="52"/>
      <c r="AIV109" s="52"/>
      <c r="AIW109" s="52"/>
      <c r="AIX109" s="52"/>
      <c r="AIY109" s="52"/>
      <c r="AIZ109" s="52"/>
      <c r="AJA109" s="52"/>
      <c r="AJB109" s="52"/>
      <c r="AJC109" s="52"/>
      <c r="AJD109" s="52"/>
      <c r="AJE109" s="52"/>
      <c r="AJF109" s="52"/>
      <c r="AJG109" s="52"/>
      <c r="AJH109" s="52"/>
      <c r="AJI109" s="52"/>
      <c r="AJJ109" s="52"/>
      <c r="AJK109" s="52"/>
      <c r="AJL109" s="52"/>
      <c r="AJM109" s="52"/>
      <c r="AJN109" s="52"/>
      <c r="AJO109" s="52"/>
      <c r="AJP109" s="52"/>
      <c r="AJQ109" s="52"/>
      <c r="AJR109" s="52"/>
      <c r="AJS109" s="52"/>
      <c r="AJT109" s="52"/>
      <c r="AJU109" s="52"/>
      <c r="AJV109" s="52"/>
      <c r="AJW109" s="52"/>
      <c r="AJX109" s="52"/>
      <c r="AJY109" s="52"/>
      <c r="AJZ109" s="52"/>
      <c r="AKA109" s="52"/>
      <c r="AKB109" s="52"/>
      <c r="AKC109" s="52"/>
      <c r="AKD109" s="52"/>
      <c r="AKE109" s="52"/>
      <c r="AKF109" s="52"/>
      <c r="AKG109" s="52"/>
      <c r="AKH109" s="52"/>
      <c r="AKI109" s="52"/>
      <c r="AKJ109" s="52"/>
      <c r="AKK109" s="52"/>
      <c r="AKL109" s="52"/>
      <c r="AKM109" s="52"/>
      <c r="AKN109" s="52"/>
      <c r="AKO109" s="52"/>
      <c r="AKP109" s="52"/>
      <c r="AKQ109" s="52"/>
      <c r="AKR109" s="52"/>
      <c r="AKS109" s="52"/>
      <c r="AKT109" s="52"/>
      <c r="AKU109" s="52"/>
      <c r="AKV109" s="52"/>
      <c r="AKW109" s="52"/>
      <c r="AKX109" s="52"/>
      <c r="AKY109" s="52"/>
      <c r="AKZ109" s="52"/>
      <c r="ALA109" s="52"/>
      <c r="ALB109" s="52"/>
      <c r="ALC109" s="52"/>
      <c r="ALD109" s="52"/>
      <c r="ALE109" s="52"/>
      <c r="ALF109" s="52"/>
      <c r="ALG109" s="52"/>
      <c r="ALH109" s="52"/>
      <c r="ALI109" s="52"/>
      <c r="ALJ109" s="52"/>
      <c r="ALK109" s="52"/>
      <c r="ALL109" s="52"/>
      <c r="ALM109" s="52"/>
      <c r="ALN109" s="52"/>
      <c r="ALO109" s="52"/>
      <c r="ALP109" s="52"/>
      <c r="ALQ109" s="52"/>
      <c r="ALR109" s="52"/>
      <c r="ALS109" s="52"/>
      <c r="ALT109" s="52"/>
      <c r="ALU109" s="52"/>
      <c r="ALV109" s="52"/>
      <c r="ALW109" s="52"/>
      <c r="ALX109" s="52"/>
      <c r="ALY109" s="52"/>
      <c r="ALZ109" s="52"/>
      <c r="AMA109" s="52"/>
      <c r="AMB109" s="52"/>
      <c r="AMC109" s="52"/>
      <c r="AMD109" s="52"/>
      <c r="AME109" s="52"/>
      <c r="AMF109" s="52"/>
      <c r="AMG109" s="52"/>
      <c r="AMH109" s="52"/>
      <c r="AMI109" s="52"/>
      <c r="AMJ109" s="52"/>
      <c r="AMK109" s="52"/>
      <c r="AML109" s="52"/>
      <c r="AMM109" s="52"/>
      <c r="AMN109" s="52"/>
      <c r="AMO109" s="52"/>
      <c r="AMP109" s="52"/>
      <c r="AMQ109" s="52"/>
      <c r="AMR109" s="52"/>
      <c r="AMS109" s="52"/>
      <c r="AMT109" s="52"/>
      <c r="AMU109" s="52"/>
      <c r="AMV109" s="52"/>
      <c r="AMW109" s="52"/>
      <c r="AMX109" s="52"/>
      <c r="AMY109" s="52"/>
      <c r="AMZ109" s="52"/>
      <c r="ANA109" s="52"/>
      <c r="ANB109" s="52"/>
      <c r="ANC109" s="52"/>
      <c r="AND109" s="52"/>
      <c r="ANE109" s="52"/>
      <c r="ANF109" s="52"/>
      <c r="ANG109" s="52"/>
      <c r="ANH109" s="52"/>
      <c r="ANI109" s="52"/>
      <c r="ANJ109" s="52"/>
      <c r="ANK109" s="52"/>
      <c r="ANL109" s="52"/>
      <c r="ANM109" s="52"/>
      <c r="ANN109" s="52"/>
      <c r="ANO109" s="52"/>
      <c r="ANP109" s="52"/>
      <c r="ANQ109" s="52"/>
      <c r="ANR109" s="52"/>
      <c r="ANS109" s="52"/>
      <c r="ANT109" s="52"/>
      <c r="ANU109" s="52"/>
      <c r="ANV109" s="52"/>
      <c r="ANW109" s="52"/>
      <c r="ANX109" s="52"/>
      <c r="ANY109" s="52"/>
      <c r="ANZ109" s="52"/>
      <c r="AOA109" s="52"/>
      <c r="AOB109" s="52"/>
      <c r="AOC109" s="52"/>
      <c r="AOD109" s="52"/>
      <c r="AOE109" s="52"/>
      <c r="AOF109" s="52"/>
      <c r="AOG109" s="52"/>
      <c r="AOH109" s="52"/>
      <c r="AOI109" s="52"/>
      <c r="AOJ109" s="52"/>
      <c r="AOK109" s="52"/>
      <c r="AOL109" s="52"/>
      <c r="AOM109" s="52"/>
      <c r="AON109" s="52"/>
      <c r="AOO109" s="52"/>
      <c r="AOP109" s="52"/>
      <c r="AOQ109" s="52"/>
      <c r="AOR109" s="52"/>
      <c r="AOS109" s="52"/>
      <c r="AOT109" s="52"/>
      <c r="AOU109" s="52"/>
      <c r="AOV109" s="52"/>
      <c r="AOW109" s="52"/>
      <c r="AOX109" s="52"/>
      <c r="AOY109" s="52"/>
      <c r="AOZ109" s="52"/>
      <c r="APA109" s="52"/>
      <c r="APB109" s="52"/>
      <c r="APC109" s="52"/>
      <c r="APD109" s="52"/>
      <c r="APE109" s="52"/>
      <c r="APF109" s="52"/>
      <c r="APG109" s="52"/>
      <c r="APH109" s="52"/>
      <c r="API109" s="52"/>
      <c r="APJ109" s="52"/>
      <c r="APK109" s="52"/>
      <c r="APL109" s="52"/>
      <c r="APM109" s="52"/>
      <c r="APN109" s="52"/>
      <c r="APO109" s="52"/>
      <c r="APP109" s="52"/>
      <c r="APQ109" s="52"/>
      <c r="APR109" s="52"/>
      <c r="APS109" s="52"/>
      <c r="APT109" s="52"/>
      <c r="APU109" s="52"/>
      <c r="APV109" s="52"/>
      <c r="APW109" s="52"/>
      <c r="APX109" s="52"/>
      <c r="APY109" s="52"/>
      <c r="APZ109" s="52"/>
      <c r="AQA109" s="52"/>
      <c r="AQB109" s="52"/>
      <c r="AQC109" s="52"/>
      <c r="AQD109" s="52"/>
      <c r="AQE109" s="52"/>
      <c r="AQF109" s="52"/>
      <c r="AQG109" s="52"/>
      <c r="AQH109" s="52"/>
      <c r="AQI109" s="52"/>
      <c r="AQJ109" s="52"/>
      <c r="AQK109" s="52"/>
      <c r="AQL109" s="52"/>
      <c r="AQM109" s="52"/>
      <c r="AQN109" s="52"/>
      <c r="AQO109" s="52"/>
      <c r="AQP109" s="52"/>
      <c r="AQQ109" s="52"/>
      <c r="AQR109" s="52"/>
      <c r="AQS109" s="52"/>
      <c r="AQT109" s="52"/>
      <c r="AQU109" s="52"/>
      <c r="AQV109" s="52"/>
      <c r="AQW109" s="52"/>
      <c r="AQX109" s="52"/>
      <c r="AQY109" s="52"/>
      <c r="AQZ109" s="52"/>
      <c r="ARA109" s="52"/>
      <c r="ARB109" s="52"/>
      <c r="ARC109" s="52"/>
      <c r="ARD109" s="52"/>
      <c r="ARE109" s="52"/>
      <c r="ARF109" s="52"/>
      <c r="ARG109" s="52"/>
      <c r="ARH109" s="52"/>
      <c r="ARI109" s="52"/>
      <c r="ARJ109" s="52"/>
      <c r="ARK109" s="52"/>
      <c r="ARL109" s="52"/>
      <c r="ARM109" s="52"/>
      <c r="ARN109" s="52"/>
      <c r="ARO109" s="52"/>
      <c r="ARP109" s="52"/>
      <c r="ARQ109" s="52"/>
      <c r="ARR109" s="52"/>
      <c r="ARS109" s="52"/>
      <c r="ART109" s="52"/>
      <c r="ARU109" s="52"/>
      <c r="ARV109" s="52"/>
      <c r="ARW109" s="52"/>
      <c r="ARX109" s="52"/>
      <c r="ARY109" s="52"/>
      <c r="ARZ109" s="52"/>
      <c r="ASA109" s="52"/>
      <c r="ASB109" s="52"/>
      <c r="ASC109" s="52"/>
      <c r="ASD109" s="52"/>
      <c r="ASE109" s="52"/>
      <c r="ASF109" s="52"/>
      <c r="ASG109" s="52"/>
      <c r="ASH109" s="52"/>
      <c r="ASI109" s="52"/>
      <c r="ASJ109" s="52"/>
      <c r="ASK109" s="52"/>
      <c r="ASL109" s="52"/>
      <c r="ASM109" s="52"/>
      <c r="ASN109" s="52"/>
      <c r="ASO109" s="52"/>
      <c r="ASP109" s="52"/>
      <c r="ASQ109" s="52"/>
      <c r="ASR109" s="52"/>
      <c r="ASS109" s="52"/>
      <c r="AST109" s="52"/>
      <c r="ASU109" s="52"/>
      <c r="ASV109" s="52"/>
      <c r="ASW109" s="52"/>
      <c r="ASX109" s="52"/>
      <c r="ASY109" s="52"/>
      <c r="ASZ109" s="52"/>
      <c r="ATA109" s="52"/>
      <c r="ATB109" s="52"/>
      <c r="ATC109" s="52"/>
      <c r="ATD109" s="52"/>
      <c r="ATE109" s="52"/>
      <c r="ATF109" s="52"/>
      <c r="ATG109" s="52"/>
      <c r="ATH109" s="52"/>
      <c r="ATI109" s="52"/>
      <c r="ATJ109" s="52"/>
      <c r="ATK109" s="52"/>
      <c r="ATL109" s="52"/>
      <c r="ATM109" s="52"/>
      <c r="ATN109" s="52"/>
      <c r="ATO109" s="52"/>
      <c r="ATP109" s="52"/>
      <c r="ATQ109" s="52"/>
      <c r="ATR109" s="52"/>
      <c r="ATS109" s="52"/>
      <c r="ATT109" s="52"/>
      <c r="ATU109" s="52"/>
      <c r="ATV109" s="52"/>
      <c r="ATW109" s="52"/>
      <c r="ATX109" s="52"/>
      <c r="ATY109" s="52"/>
      <c r="ATZ109" s="52"/>
      <c r="AUA109" s="52"/>
      <c r="AUB109" s="52"/>
      <c r="AUC109" s="52"/>
      <c r="AUD109" s="52"/>
      <c r="AUE109" s="52"/>
      <c r="AUF109" s="52"/>
      <c r="AUG109" s="52"/>
      <c r="AUH109" s="52"/>
      <c r="AUI109" s="52"/>
      <c r="AUJ109" s="52"/>
      <c r="AUK109" s="52"/>
      <c r="AUL109" s="52"/>
      <c r="AUM109" s="52"/>
      <c r="AUN109" s="52"/>
      <c r="AUO109" s="52"/>
      <c r="AUP109" s="52"/>
      <c r="AUQ109" s="52"/>
      <c r="AUR109" s="52"/>
      <c r="AUS109" s="52"/>
      <c r="AUT109" s="52"/>
      <c r="AUU109" s="52"/>
      <c r="AUV109" s="52"/>
      <c r="AUW109" s="52"/>
      <c r="AUX109" s="52"/>
      <c r="AUY109" s="52"/>
      <c r="AUZ109" s="52"/>
      <c r="AVA109" s="52"/>
      <c r="AVB109" s="52"/>
      <c r="AVC109" s="52"/>
      <c r="AVD109" s="52"/>
      <c r="AVE109" s="52"/>
      <c r="AVF109" s="52"/>
      <c r="AVG109" s="52"/>
      <c r="AVH109" s="52"/>
      <c r="AVI109" s="52"/>
      <c r="AVJ109" s="52"/>
      <c r="AVK109" s="52"/>
      <c r="AVL109" s="52"/>
      <c r="AVM109" s="52"/>
      <c r="AVN109" s="52"/>
      <c r="AVO109" s="52"/>
      <c r="AVP109" s="52"/>
      <c r="AVQ109" s="52"/>
      <c r="AVR109" s="52"/>
      <c r="AVS109" s="52"/>
      <c r="AVT109" s="52"/>
      <c r="AVU109" s="52"/>
      <c r="AVV109" s="52"/>
      <c r="AVW109" s="52"/>
      <c r="AVX109" s="52"/>
      <c r="AVY109" s="52"/>
      <c r="AVZ109" s="52"/>
      <c r="AWA109" s="52"/>
      <c r="AWB109" s="52"/>
      <c r="AWC109" s="52"/>
      <c r="AWD109" s="52"/>
      <c r="AWE109" s="52"/>
      <c r="AWF109" s="52"/>
      <c r="AWG109" s="52"/>
      <c r="AWH109" s="52"/>
      <c r="AWI109" s="52"/>
      <c r="AWJ109" s="52"/>
      <c r="AWK109" s="52"/>
      <c r="AWL109" s="52"/>
      <c r="AWM109" s="52"/>
      <c r="AWN109" s="52"/>
      <c r="AWO109" s="52"/>
      <c r="AWP109" s="52"/>
      <c r="AWQ109" s="52"/>
      <c r="AWR109" s="52"/>
      <c r="AWS109" s="52"/>
      <c r="AWT109" s="52"/>
      <c r="AWU109" s="52"/>
      <c r="AWV109" s="52"/>
      <c r="AWW109" s="52"/>
      <c r="AWX109" s="52"/>
      <c r="AWY109" s="52"/>
      <c r="AWZ109" s="52"/>
      <c r="AXA109" s="52"/>
      <c r="AXB109" s="52"/>
      <c r="AXC109" s="52"/>
      <c r="AXD109" s="52"/>
      <c r="AXE109" s="52"/>
      <c r="AXF109" s="52"/>
      <c r="AXG109" s="52"/>
      <c r="AXH109" s="52"/>
      <c r="AXI109" s="52"/>
      <c r="AXJ109" s="52"/>
      <c r="AXK109" s="52"/>
      <c r="AXL109" s="52"/>
      <c r="AXM109" s="52"/>
      <c r="AXN109" s="52"/>
      <c r="AXO109" s="52"/>
      <c r="AXP109" s="52"/>
      <c r="AXQ109" s="52"/>
      <c r="AXR109" s="52"/>
      <c r="AXS109" s="52"/>
      <c r="AXT109" s="52"/>
      <c r="AXU109" s="52"/>
      <c r="AXV109" s="52"/>
      <c r="AXW109" s="52"/>
      <c r="AXX109" s="52"/>
      <c r="AXY109" s="52"/>
      <c r="AXZ109" s="52"/>
      <c r="AYA109" s="52"/>
      <c r="AYB109" s="52"/>
      <c r="AYC109" s="52"/>
      <c r="AYD109" s="52"/>
      <c r="AYE109" s="52"/>
      <c r="AYF109" s="52"/>
      <c r="AYG109" s="52"/>
      <c r="AYH109" s="52"/>
      <c r="AYI109" s="52"/>
      <c r="AYJ109" s="52"/>
      <c r="AYK109" s="52"/>
      <c r="AYL109" s="52"/>
      <c r="AYM109" s="52"/>
      <c r="AYN109" s="52"/>
      <c r="AYO109" s="52"/>
      <c r="AYP109" s="52"/>
      <c r="AYQ109" s="52"/>
      <c r="AYR109" s="52"/>
      <c r="AYS109" s="52"/>
      <c r="AYT109" s="52"/>
      <c r="AYU109" s="52"/>
      <c r="AYV109" s="52"/>
      <c r="AYW109" s="52"/>
      <c r="AYX109" s="52"/>
      <c r="AYY109" s="52"/>
      <c r="AYZ109" s="52"/>
      <c r="AZA109" s="52"/>
      <c r="AZB109" s="52"/>
      <c r="AZC109" s="52"/>
      <c r="AZD109" s="52"/>
      <c r="AZE109" s="52"/>
      <c r="AZF109" s="52"/>
      <c r="AZG109" s="52"/>
      <c r="AZH109" s="52"/>
      <c r="AZI109" s="52"/>
      <c r="AZJ109" s="52"/>
      <c r="AZK109" s="52"/>
      <c r="AZL109" s="52"/>
      <c r="AZM109" s="52"/>
      <c r="AZN109" s="52"/>
      <c r="AZO109" s="52"/>
      <c r="AZP109" s="52"/>
      <c r="AZQ109" s="52"/>
      <c r="AZR109" s="52"/>
      <c r="AZS109" s="52"/>
      <c r="AZT109" s="52"/>
      <c r="AZU109" s="52"/>
      <c r="AZV109" s="52"/>
      <c r="AZW109" s="52"/>
      <c r="AZX109" s="52"/>
      <c r="AZY109" s="52"/>
      <c r="AZZ109" s="52"/>
      <c r="BAA109" s="52"/>
      <c r="BAB109" s="52"/>
      <c r="BAC109" s="52"/>
      <c r="BAD109" s="52"/>
      <c r="BAE109" s="52"/>
      <c r="BAF109" s="52"/>
      <c r="BAG109" s="52"/>
      <c r="BAH109" s="52"/>
      <c r="BAI109" s="52"/>
      <c r="BAJ109" s="52"/>
      <c r="BAK109" s="52"/>
      <c r="BAL109" s="52"/>
      <c r="BAM109" s="52"/>
      <c r="BAN109" s="52"/>
      <c r="BAO109" s="52"/>
      <c r="BAP109" s="52"/>
      <c r="BAQ109" s="52"/>
      <c r="BAR109" s="52"/>
      <c r="BAS109" s="52"/>
      <c r="BAT109" s="52"/>
      <c r="BAU109" s="52"/>
      <c r="BAV109" s="52"/>
      <c r="BAW109" s="52"/>
      <c r="BAX109" s="52"/>
      <c r="BAY109" s="52"/>
      <c r="BAZ109" s="52"/>
      <c r="BBA109" s="52"/>
      <c r="BBB109" s="52"/>
      <c r="BBC109" s="52"/>
      <c r="BBD109" s="52"/>
      <c r="BBE109" s="52"/>
      <c r="BBF109" s="52"/>
      <c r="BBG109" s="52"/>
      <c r="BBH109" s="52"/>
      <c r="BBI109" s="52"/>
      <c r="BBJ109" s="52"/>
      <c r="BBK109" s="52"/>
      <c r="BBL109" s="52"/>
      <c r="BBM109" s="52"/>
      <c r="BBN109" s="52"/>
      <c r="BBO109" s="52"/>
      <c r="BBP109" s="52"/>
      <c r="BBQ109" s="52"/>
      <c r="BBR109" s="52"/>
      <c r="BBS109" s="52"/>
      <c r="BBT109" s="52"/>
      <c r="BBU109" s="52"/>
      <c r="BBV109" s="52"/>
      <c r="BBW109" s="52"/>
      <c r="BBX109" s="52"/>
      <c r="BBY109" s="52"/>
      <c r="BBZ109" s="52"/>
      <c r="BCA109" s="52"/>
      <c r="BCB109" s="52"/>
      <c r="BCC109" s="52"/>
      <c r="BCD109" s="52"/>
      <c r="BCE109" s="52"/>
      <c r="BCF109" s="52"/>
      <c r="BCG109" s="52"/>
      <c r="BCH109" s="52"/>
      <c r="BCI109" s="52"/>
      <c r="BCJ109" s="52"/>
      <c r="BCK109" s="52"/>
      <c r="BCL109" s="52"/>
      <c r="BCM109" s="52"/>
      <c r="BCN109" s="52"/>
      <c r="BCO109" s="52"/>
      <c r="BCP109" s="52"/>
      <c r="BCQ109" s="52"/>
      <c r="BCR109" s="52"/>
      <c r="BCS109" s="52"/>
      <c r="BCT109" s="52"/>
      <c r="BCU109" s="52"/>
      <c r="BCV109" s="52"/>
      <c r="BCW109" s="52"/>
      <c r="BCX109" s="52"/>
      <c r="BCY109" s="52"/>
      <c r="BCZ109" s="52"/>
      <c r="BDA109" s="52"/>
      <c r="BDB109" s="52"/>
      <c r="BDC109" s="52"/>
      <c r="BDD109" s="52"/>
      <c r="BDE109" s="52"/>
      <c r="BDF109" s="52"/>
      <c r="BDG109" s="52"/>
      <c r="BDH109" s="52"/>
      <c r="BDI109" s="52"/>
      <c r="BDJ109" s="52"/>
      <c r="BDK109" s="52"/>
      <c r="BDL109" s="52"/>
      <c r="BDM109" s="52"/>
      <c r="BDN109" s="52"/>
      <c r="BDO109" s="52"/>
      <c r="BDP109" s="52"/>
      <c r="BDQ109" s="52"/>
      <c r="BDR109" s="52"/>
      <c r="BDS109" s="52"/>
      <c r="BDT109" s="52"/>
      <c r="BDU109" s="52"/>
      <c r="BDV109" s="52"/>
      <c r="BDW109" s="52"/>
      <c r="BDX109" s="52"/>
      <c r="BDY109" s="52"/>
      <c r="BDZ109" s="52"/>
      <c r="BEA109" s="52"/>
      <c r="BEB109" s="52"/>
      <c r="BEC109" s="52"/>
      <c r="BED109" s="52"/>
      <c r="BEE109" s="52"/>
      <c r="BEF109" s="52"/>
      <c r="BEG109" s="52"/>
      <c r="BEH109" s="52"/>
      <c r="BEI109" s="52"/>
      <c r="BEJ109" s="52"/>
      <c r="BEK109" s="52"/>
      <c r="BEL109" s="52"/>
      <c r="BEM109" s="52"/>
      <c r="BEN109" s="52"/>
      <c r="BEO109" s="52"/>
      <c r="BEP109" s="52"/>
      <c r="BEQ109" s="52"/>
      <c r="BER109" s="52"/>
      <c r="BES109" s="52"/>
      <c r="BET109" s="52"/>
      <c r="BEU109" s="52"/>
      <c r="BEV109" s="52"/>
      <c r="BEW109" s="52"/>
      <c r="BEX109" s="52"/>
      <c r="BEY109" s="52"/>
      <c r="BEZ109" s="52"/>
      <c r="BFA109" s="52"/>
      <c r="BFB109" s="52"/>
      <c r="BFC109" s="52"/>
      <c r="BFD109" s="52"/>
      <c r="BFE109" s="52"/>
      <c r="BFF109" s="52"/>
      <c r="BFG109" s="52"/>
      <c r="BFH109" s="52"/>
      <c r="BFI109" s="52"/>
      <c r="BFJ109" s="52"/>
      <c r="BFK109" s="52"/>
      <c r="BFL109" s="52"/>
      <c r="BFM109" s="52"/>
      <c r="BFN109" s="52"/>
      <c r="BFO109" s="52"/>
      <c r="BFP109" s="52"/>
      <c r="BFQ109" s="52"/>
      <c r="BFR109" s="52"/>
      <c r="BFS109" s="52"/>
      <c r="BFT109" s="52"/>
      <c r="BFU109" s="52"/>
      <c r="BFV109" s="52"/>
      <c r="BFW109" s="52"/>
      <c r="BFX109" s="52"/>
      <c r="BFY109" s="52"/>
      <c r="BFZ109" s="52"/>
      <c r="BGA109" s="52"/>
      <c r="BGB109" s="52"/>
      <c r="BGC109" s="52"/>
      <c r="BGD109" s="52"/>
      <c r="BGE109" s="52"/>
      <c r="BGF109" s="52"/>
      <c r="BGG109" s="52"/>
      <c r="BGH109" s="52"/>
      <c r="BGI109" s="52"/>
      <c r="BGJ109" s="52"/>
      <c r="BGK109" s="52"/>
      <c r="BGL109" s="52"/>
      <c r="BGM109" s="52"/>
      <c r="BGN109" s="52"/>
      <c r="BGO109" s="52"/>
      <c r="BGP109" s="52"/>
      <c r="BGQ109" s="52"/>
      <c r="BGR109" s="52"/>
      <c r="BGS109" s="52"/>
      <c r="BGT109" s="52"/>
      <c r="BGU109" s="52"/>
      <c r="BGV109" s="52"/>
      <c r="BGW109" s="52"/>
      <c r="BGX109" s="52"/>
      <c r="BGY109" s="52"/>
      <c r="BGZ109" s="52"/>
      <c r="BHA109" s="52"/>
      <c r="BHB109" s="52"/>
      <c r="BHC109" s="52"/>
      <c r="BHD109" s="52"/>
      <c r="BHE109" s="52"/>
      <c r="BHF109" s="52"/>
      <c r="BHG109" s="52"/>
      <c r="BHH109" s="52"/>
      <c r="BHI109" s="52"/>
      <c r="BHJ109" s="52"/>
      <c r="BHK109" s="52"/>
      <c r="BHL109" s="52"/>
      <c r="BHM109" s="52"/>
      <c r="BHN109" s="52"/>
      <c r="BHO109" s="52"/>
      <c r="BHP109" s="52"/>
      <c r="BHQ109" s="52"/>
      <c r="BHR109" s="52"/>
      <c r="BHS109" s="52"/>
      <c r="BHT109" s="52"/>
      <c r="BHU109" s="52"/>
      <c r="BHV109" s="52"/>
      <c r="BHW109" s="52"/>
      <c r="BHX109" s="52"/>
      <c r="BHY109" s="52"/>
      <c r="BHZ109" s="52"/>
      <c r="BIA109" s="52"/>
      <c r="BIB109" s="52"/>
      <c r="BIC109" s="52"/>
      <c r="BID109" s="52"/>
      <c r="BIE109" s="52"/>
      <c r="BIF109" s="52"/>
      <c r="BIG109" s="52"/>
      <c r="BIH109" s="52"/>
      <c r="BII109" s="52"/>
      <c r="BIJ109" s="52"/>
      <c r="BIK109" s="52"/>
      <c r="BIL109" s="52"/>
      <c r="BIM109" s="52"/>
      <c r="BIN109" s="52"/>
      <c r="BIO109" s="52"/>
      <c r="BIP109" s="52"/>
      <c r="BIQ109" s="52"/>
      <c r="BIR109" s="52"/>
      <c r="BIS109" s="52"/>
      <c r="BIT109" s="52"/>
      <c r="BIU109" s="52"/>
      <c r="BIV109" s="52"/>
      <c r="BIW109" s="52"/>
      <c r="BIX109" s="52"/>
      <c r="BIY109" s="52"/>
      <c r="BIZ109" s="52"/>
      <c r="BJA109" s="52"/>
      <c r="BJB109" s="52"/>
      <c r="BJC109" s="52"/>
      <c r="BJD109" s="52"/>
      <c r="BJE109" s="52"/>
      <c r="BJF109" s="52"/>
      <c r="BJG109" s="52"/>
      <c r="BJH109" s="52"/>
      <c r="BJI109" s="52"/>
      <c r="BJJ109" s="52"/>
      <c r="BJK109" s="52"/>
      <c r="BJL109" s="52"/>
      <c r="BJM109" s="52"/>
      <c r="BJN109" s="52"/>
      <c r="BJO109" s="52"/>
      <c r="BJP109" s="52"/>
      <c r="BJQ109" s="52"/>
      <c r="BJR109" s="52"/>
      <c r="BJS109" s="52"/>
      <c r="BJT109" s="52"/>
      <c r="BJU109" s="52"/>
      <c r="BJV109" s="52"/>
      <c r="BJW109" s="52"/>
      <c r="BJX109" s="52"/>
      <c r="BJY109" s="52"/>
      <c r="BJZ109" s="52"/>
      <c r="BKA109" s="52"/>
      <c r="BKB109" s="52"/>
      <c r="BKC109" s="52"/>
      <c r="BKD109" s="52"/>
      <c r="BKE109" s="52"/>
      <c r="BKF109" s="52"/>
      <c r="BKG109" s="52"/>
      <c r="BKH109" s="52"/>
      <c r="BKI109" s="52"/>
      <c r="BKJ109" s="52"/>
      <c r="BKK109" s="52"/>
      <c r="BKL109" s="52"/>
      <c r="BKM109" s="52"/>
      <c r="BKN109" s="52"/>
      <c r="BKO109" s="52"/>
      <c r="BKP109" s="52"/>
      <c r="BKQ109" s="52"/>
      <c r="BKR109" s="52"/>
      <c r="BKS109" s="52"/>
      <c r="BKT109" s="52"/>
      <c r="BKU109" s="52"/>
      <c r="BKV109" s="52"/>
      <c r="BKW109" s="52"/>
      <c r="BKX109" s="52"/>
      <c r="BKY109" s="52"/>
      <c r="BKZ109" s="52"/>
      <c r="BLA109" s="52"/>
      <c r="BLB109" s="52"/>
      <c r="BLC109" s="52"/>
      <c r="BLD109" s="52"/>
      <c r="BLE109" s="52"/>
      <c r="BLF109" s="52"/>
      <c r="BLG109" s="52"/>
      <c r="BLH109" s="52"/>
      <c r="BLI109" s="52"/>
      <c r="BLJ109" s="52"/>
      <c r="BLK109" s="52"/>
      <c r="BLL109" s="52"/>
      <c r="BLM109" s="52"/>
      <c r="BLN109" s="52"/>
      <c r="BLO109" s="52"/>
      <c r="BLP109" s="52"/>
      <c r="BLQ109" s="52"/>
      <c r="BLR109" s="52"/>
      <c r="BLS109" s="52"/>
      <c r="BLT109" s="52"/>
      <c r="BLU109" s="52"/>
      <c r="BLV109" s="52"/>
      <c r="BLW109" s="52"/>
      <c r="BLX109" s="52"/>
      <c r="BLY109" s="52"/>
      <c r="BLZ109" s="52"/>
      <c r="BMA109" s="52"/>
      <c r="BMB109" s="52"/>
      <c r="BMC109" s="52"/>
      <c r="BMD109" s="52"/>
      <c r="BME109" s="52"/>
      <c r="BMF109" s="52"/>
      <c r="BMG109" s="52"/>
      <c r="BMH109" s="52"/>
      <c r="BMI109" s="52"/>
      <c r="BMJ109" s="52"/>
      <c r="BMK109" s="52"/>
      <c r="BML109" s="52"/>
      <c r="BMM109" s="52"/>
      <c r="BMN109" s="52"/>
      <c r="BMO109" s="52"/>
      <c r="BMP109" s="52"/>
      <c r="BMQ109" s="52"/>
      <c r="BMR109" s="52"/>
      <c r="BMS109" s="52"/>
      <c r="BMT109" s="52"/>
      <c r="BMU109" s="52"/>
      <c r="BMV109" s="52"/>
      <c r="BMW109" s="52"/>
      <c r="BMX109" s="52"/>
      <c r="BMY109" s="52"/>
      <c r="BMZ109" s="52"/>
      <c r="BNA109" s="52"/>
      <c r="BNB109" s="52"/>
      <c r="BNC109" s="52"/>
      <c r="BND109" s="52"/>
      <c r="BNE109" s="52"/>
      <c r="BNF109" s="52"/>
      <c r="BNG109" s="52"/>
      <c r="BNH109" s="52"/>
      <c r="BNI109" s="52"/>
      <c r="BNJ109" s="52"/>
      <c r="BNK109" s="52"/>
      <c r="BNL109" s="52"/>
      <c r="BNM109" s="52"/>
      <c r="BNN109" s="52"/>
      <c r="BNO109" s="52"/>
      <c r="BNP109" s="52"/>
      <c r="BNQ109" s="52"/>
      <c r="BNR109" s="52"/>
      <c r="BNS109" s="52"/>
      <c r="BNT109" s="52"/>
      <c r="BNU109" s="52"/>
      <c r="BNV109" s="52"/>
      <c r="BNW109" s="52"/>
      <c r="BNX109" s="52"/>
      <c r="BNY109" s="52"/>
      <c r="BNZ109" s="52"/>
      <c r="BOA109" s="52"/>
      <c r="BOB109" s="52"/>
      <c r="BOC109" s="52"/>
      <c r="BOD109" s="52"/>
      <c r="BOE109" s="52"/>
      <c r="BOF109" s="52"/>
      <c r="BOG109" s="52"/>
      <c r="BOH109" s="52"/>
      <c r="BOI109" s="52"/>
      <c r="BOJ109" s="52"/>
      <c r="BOK109" s="52"/>
      <c r="BOL109" s="52"/>
      <c r="BOM109" s="52"/>
      <c r="BON109" s="52"/>
      <c r="BOO109" s="52"/>
      <c r="BOP109" s="52"/>
      <c r="BOQ109" s="52"/>
    </row>
    <row r="110" spans="1:1759" s="25" customFormat="1" ht="36" customHeight="1" x14ac:dyDescent="0.2">
      <c r="A110" s="29"/>
      <c r="B110" s="29"/>
      <c r="C110" s="29"/>
      <c r="D110" s="7"/>
      <c r="E110" s="26" t="s">
        <v>23</v>
      </c>
      <c r="F110" s="17" t="s">
        <v>44</v>
      </c>
      <c r="G110" s="17">
        <v>31834662</v>
      </c>
      <c r="H110" s="12">
        <f>10000000-2000000-1000000</f>
        <v>7000000</v>
      </c>
      <c r="I110" s="12"/>
      <c r="J110" s="12">
        <f t="shared" si="24"/>
        <v>7000000</v>
      </c>
      <c r="K110" s="18">
        <v>78</v>
      </c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  <c r="IW110" s="52"/>
      <c r="IX110" s="52"/>
      <c r="IY110" s="52"/>
      <c r="IZ110" s="52"/>
      <c r="JA110" s="52"/>
      <c r="JB110" s="52"/>
      <c r="JC110" s="52"/>
      <c r="JD110" s="52"/>
      <c r="JE110" s="52"/>
      <c r="JF110" s="52"/>
      <c r="JG110" s="52"/>
      <c r="JH110" s="52"/>
      <c r="JI110" s="52"/>
      <c r="JJ110" s="52"/>
      <c r="JK110" s="52"/>
      <c r="JL110" s="52"/>
      <c r="JM110" s="52"/>
      <c r="JN110" s="52"/>
      <c r="JO110" s="52"/>
      <c r="JP110" s="52"/>
      <c r="JQ110" s="52"/>
      <c r="JR110" s="52"/>
      <c r="JS110" s="52"/>
      <c r="JT110" s="52"/>
      <c r="JU110" s="52"/>
      <c r="JV110" s="52"/>
      <c r="JW110" s="52"/>
      <c r="JX110" s="52"/>
      <c r="JY110" s="52"/>
      <c r="JZ110" s="52"/>
      <c r="KA110" s="52"/>
      <c r="KB110" s="52"/>
      <c r="KC110" s="52"/>
      <c r="KD110" s="52"/>
      <c r="KE110" s="52"/>
      <c r="KF110" s="52"/>
      <c r="KG110" s="52"/>
      <c r="KH110" s="52"/>
      <c r="KI110" s="52"/>
      <c r="KJ110" s="52"/>
      <c r="KK110" s="52"/>
      <c r="KL110" s="52"/>
      <c r="KM110" s="52"/>
      <c r="KN110" s="52"/>
      <c r="KO110" s="52"/>
      <c r="KP110" s="52"/>
      <c r="KQ110" s="52"/>
      <c r="KR110" s="52"/>
      <c r="KS110" s="52"/>
      <c r="KT110" s="52"/>
      <c r="KU110" s="52"/>
      <c r="KV110" s="52"/>
      <c r="KW110" s="52"/>
      <c r="KX110" s="52"/>
      <c r="KY110" s="52"/>
      <c r="KZ110" s="52"/>
      <c r="LA110" s="52"/>
      <c r="LB110" s="52"/>
      <c r="LC110" s="52"/>
      <c r="LD110" s="52"/>
      <c r="LE110" s="52"/>
      <c r="LF110" s="52"/>
      <c r="LG110" s="52"/>
      <c r="LH110" s="52"/>
      <c r="LI110" s="52"/>
      <c r="LJ110" s="52"/>
      <c r="LK110" s="52"/>
      <c r="LL110" s="52"/>
      <c r="LM110" s="52"/>
      <c r="LN110" s="52"/>
      <c r="LO110" s="52"/>
      <c r="LP110" s="52"/>
      <c r="LQ110" s="52"/>
      <c r="LR110" s="52"/>
      <c r="LS110" s="52"/>
      <c r="LT110" s="52"/>
      <c r="LU110" s="52"/>
      <c r="LV110" s="52"/>
      <c r="LW110" s="52"/>
      <c r="LX110" s="52"/>
      <c r="LY110" s="52"/>
      <c r="LZ110" s="52"/>
      <c r="MA110" s="52"/>
      <c r="MB110" s="52"/>
      <c r="MC110" s="52"/>
      <c r="MD110" s="52"/>
      <c r="ME110" s="52"/>
      <c r="MF110" s="52"/>
      <c r="MG110" s="52"/>
      <c r="MH110" s="52"/>
      <c r="MI110" s="52"/>
      <c r="MJ110" s="52"/>
      <c r="MK110" s="52"/>
      <c r="ML110" s="52"/>
      <c r="MM110" s="52"/>
      <c r="MN110" s="52"/>
      <c r="MO110" s="52"/>
      <c r="MP110" s="52"/>
      <c r="MQ110" s="52"/>
      <c r="MR110" s="52"/>
      <c r="MS110" s="52"/>
      <c r="MT110" s="52"/>
      <c r="MU110" s="52"/>
      <c r="MV110" s="52"/>
      <c r="MW110" s="52"/>
      <c r="MX110" s="52"/>
      <c r="MY110" s="52"/>
      <c r="MZ110" s="52"/>
      <c r="NA110" s="52"/>
      <c r="NB110" s="52"/>
      <c r="NC110" s="52"/>
      <c r="ND110" s="52"/>
      <c r="NE110" s="52"/>
      <c r="NF110" s="52"/>
      <c r="NG110" s="52"/>
      <c r="NH110" s="52"/>
      <c r="NI110" s="52"/>
      <c r="NJ110" s="52"/>
      <c r="NK110" s="52"/>
      <c r="NL110" s="52"/>
      <c r="NM110" s="52"/>
      <c r="NN110" s="52"/>
      <c r="NO110" s="52"/>
      <c r="NP110" s="52"/>
      <c r="NQ110" s="52"/>
      <c r="NR110" s="52"/>
      <c r="NS110" s="52"/>
      <c r="NT110" s="52"/>
      <c r="NU110" s="52"/>
      <c r="NV110" s="52"/>
      <c r="NW110" s="52"/>
      <c r="NX110" s="52"/>
      <c r="NY110" s="52"/>
      <c r="NZ110" s="52"/>
      <c r="OA110" s="52"/>
      <c r="OB110" s="52"/>
      <c r="OC110" s="52"/>
      <c r="OD110" s="52"/>
      <c r="OE110" s="52"/>
      <c r="OF110" s="52"/>
      <c r="OG110" s="52"/>
      <c r="OH110" s="52"/>
      <c r="OI110" s="52"/>
      <c r="OJ110" s="52"/>
      <c r="OK110" s="52"/>
      <c r="OL110" s="52"/>
      <c r="OM110" s="52"/>
      <c r="ON110" s="52"/>
      <c r="OO110" s="52"/>
      <c r="OP110" s="52"/>
      <c r="OQ110" s="52"/>
      <c r="OR110" s="52"/>
      <c r="OS110" s="52"/>
      <c r="OT110" s="52"/>
      <c r="OU110" s="52"/>
      <c r="OV110" s="52"/>
      <c r="OW110" s="52"/>
      <c r="OX110" s="52"/>
      <c r="OY110" s="52"/>
      <c r="OZ110" s="52"/>
      <c r="PA110" s="52"/>
      <c r="PB110" s="52"/>
      <c r="PC110" s="52"/>
      <c r="PD110" s="52"/>
      <c r="PE110" s="52"/>
      <c r="PF110" s="52"/>
      <c r="PG110" s="52"/>
      <c r="PH110" s="52"/>
      <c r="PI110" s="52"/>
      <c r="PJ110" s="52"/>
      <c r="PK110" s="52"/>
      <c r="PL110" s="52"/>
      <c r="PM110" s="52"/>
      <c r="PN110" s="52"/>
      <c r="PO110" s="52"/>
      <c r="PP110" s="52"/>
      <c r="PQ110" s="52"/>
      <c r="PR110" s="52"/>
      <c r="PS110" s="52"/>
      <c r="PT110" s="52"/>
      <c r="PU110" s="52"/>
      <c r="PV110" s="52"/>
      <c r="PW110" s="52"/>
      <c r="PX110" s="52"/>
      <c r="PY110" s="52"/>
      <c r="PZ110" s="52"/>
      <c r="QA110" s="52"/>
      <c r="QB110" s="52"/>
      <c r="QC110" s="52"/>
      <c r="QD110" s="52"/>
      <c r="QE110" s="52"/>
      <c r="QF110" s="52"/>
      <c r="QG110" s="52"/>
      <c r="QH110" s="52"/>
      <c r="QI110" s="52"/>
      <c r="QJ110" s="52"/>
      <c r="QK110" s="52"/>
      <c r="QL110" s="52"/>
      <c r="QM110" s="52"/>
      <c r="QN110" s="52"/>
      <c r="QO110" s="52"/>
      <c r="QP110" s="52"/>
      <c r="QQ110" s="52"/>
      <c r="QR110" s="52"/>
      <c r="QS110" s="52"/>
      <c r="QT110" s="52"/>
      <c r="QU110" s="52"/>
      <c r="QV110" s="52"/>
      <c r="QW110" s="52"/>
      <c r="QX110" s="52"/>
      <c r="QY110" s="52"/>
      <c r="QZ110" s="52"/>
      <c r="RA110" s="52"/>
      <c r="RB110" s="52"/>
      <c r="RC110" s="52"/>
      <c r="RD110" s="52"/>
      <c r="RE110" s="52"/>
      <c r="RF110" s="52"/>
      <c r="RG110" s="52"/>
      <c r="RH110" s="52"/>
      <c r="RI110" s="52"/>
      <c r="RJ110" s="52"/>
      <c r="RK110" s="52"/>
      <c r="RL110" s="52"/>
      <c r="RM110" s="52"/>
      <c r="RN110" s="52"/>
      <c r="RO110" s="52"/>
      <c r="RP110" s="52"/>
      <c r="RQ110" s="52"/>
      <c r="RR110" s="52"/>
      <c r="RS110" s="52"/>
      <c r="RT110" s="52"/>
      <c r="RU110" s="52"/>
      <c r="RV110" s="52"/>
      <c r="RW110" s="52"/>
      <c r="RX110" s="52"/>
      <c r="RY110" s="52"/>
      <c r="RZ110" s="52"/>
      <c r="SA110" s="52"/>
      <c r="SB110" s="52"/>
      <c r="SC110" s="52"/>
      <c r="SD110" s="52"/>
      <c r="SE110" s="52"/>
      <c r="SF110" s="52"/>
      <c r="SG110" s="52"/>
      <c r="SH110" s="52"/>
      <c r="SI110" s="52"/>
      <c r="SJ110" s="52"/>
      <c r="SK110" s="52"/>
      <c r="SL110" s="52"/>
      <c r="SM110" s="52"/>
      <c r="SN110" s="52"/>
      <c r="SO110" s="52"/>
      <c r="SP110" s="52"/>
      <c r="SQ110" s="52"/>
      <c r="SR110" s="52"/>
      <c r="SS110" s="52"/>
      <c r="ST110" s="52"/>
      <c r="SU110" s="52"/>
      <c r="SV110" s="52"/>
      <c r="SW110" s="52"/>
      <c r="SX110" s="52"/>
      <c r="SY110" s="52"/>
      <c r="SZ110" s="52"/>
      <c r="TA110" s="52"/>
      <c r="TB110" s="52"/>
      <c r="TC110" s="52"/>
      <c r="TD110" s="52"/>
      <c r="TE110" s="52"/>
      <c r="TF110" s="52"/>
      <c r="TG110" s="52"/>
      <c r="TH110" s="52"/>
      <c r="TI110" s="52"/>
      <c r="TJ110" s="52"/>
      <c r="TK110" s="52"/>
      <c r="TL110" s="52"/>
      <c r="TM110" s="52"/>
      <c r="TN110" s="52"/>
      <c r="TO110" s="52"/>
      <c r="TP110" s="52"/>
      <c r="TQ110" s="52"/>
      <c r="TR110" s="52"/>
      <c r="TS110" s="52"/>
      <c r="TT110" s="52"/>
      <c r="TU110" s="52"/>
      <c r="TV110" s="52"/>
      <c r="TW110" s="52"/>
      <c r="TX110" s="52"/>
      <c r="TY110" s="52"/>
      <c r="TZ110" s="52"/>
      <c r="UA110" s="52"/>
      <c r="UB110" s="52"/>
      <c r="UC110" s="52"/>
      <c r="UD110" s="52"/>
      <c r="UE110" s="52"/>
      <c r="UF110" s="52"/>
      <c r="UG110" s="52"/>
      <c r="UH110" s="52"/>
      <c r="UI110" s="52"/>
      <c r="UJ110" s="52"/>
      <c r="UK110" s="52"/>
      <c r="UL110" s="52"/>
      <c r="UM110" s="52"/>
      <c r="UN110" s="52"/>
      <c r="UO110" s="52"/>
      <c r="UP110" s="52"/>
      <c r="UQ110" s="52"/>
      <c r="UR110" s="52"/>
      <c r="US110" s="52"/>
      <c r="UT110" s="52"/>
      <c r="UU110" s="52"/>
      <c r="UV110" s="52"/>
      <c r="UW110" s="52"/>
      <c r="UX110" s="52"/>
      <c r="UY110" s="52"/>
      <c r="UZ110" s="52"/>
      <c r="VA110" s="52"/>
      <c r="VB110" s="52"/>
      <c r="VC110" s="52"/>
      <c r="VD110" s="52"/>
      <c r="VE110" s="52"/>
      <c r="VF110" s="52"/>
      <c r="VG110" s="52"/>
      <c r="VH110" s="52"/>
      <c r="VI110" s="52"/>
      <c r="VJ110" s="52"/>
      <c r="VK110" s="52"/>
      <c r="VL110" s="52"/>
      <c r="VM110" s="52"/>
      <c r="VN110" s="52"/>
      <c r="VO110" s="52"/>
      <c r="VP110" s="52"/>
      <c r="VQ110" s="52"/>
      <c r="VR110" s="52"/>
      <c r="VS110" s="52"/>
      <c r="VT110" s="52"/>
      <c r="VU110" s="52"/>
      <c r="VV110" s="52"/>
      <c r="VW110" s="52"/>
      <c r="VX110" s="52"/>
      <c r="VY110" s="52"/>
      <c r="VZ110" s="52"/>
      <c r="WA110" s="52"/>
      <c r="WB110" s="52"/>
      <c r="WC110" s="52"/>
      <c r="WD110" s="52"/>
      <c r="WE110" s="52"/>
      <c r="WF110" s="52"/>
      <c r="WG110" s="52"/>
      <c r="WH110" s="52"/>
      <c r="WI110" s="52"/>
      <c r="WJ110" s="52"/>
      <c r="WK110" s="52"/>
      <c r="WL110" s="52"/>
      <c r="WM110" s="52"/>
      <c r="WN110" s="52"/>
      <c r="WO110" s="52"/>
      <c r="WP110" s="52"/>
      <c r="WQ110" s="52"/>
      <c r="WR110" s="52"/>
      <c r="WS110" s="52"/>
      <c r="WT110" s="52"/>
      <c r="WU110" s="52"/>
      <c r="WV110" s="52"/>
      <c r="WW110" s="52"/>
      <c r="WX110" s="52"/>
      <c r="WY110" s="52"/>
      <c r="WZ110" s="52"/>
      <c r="XA110" s="52"/>
      <c r="XB110" s="52"/>
      <c r="XC110" s="52"/>
      <c r="XD110" s="52"/>
      <c r="XE110" s="52"/>
      <c r="XF110" s="52"/>
      <c r="XG110" s="52"/>
      <c r="XH110" s="52"/>
      <c r="XI110" s="52"/>
      <c r="XJ110" s="52"/>
      <c r="XK110" s="52"/>
      <c r="XL110" s="52"/>
      <c r="XM110" s="52"/>
      <c r="XN110" s="52"/>
      <c r="XO110" s="52"/>
      <c r="XP110" s="52"/>
      <c r="XQ110" s="52"/>
      <c r="XR110" s="52"/>
      <c r="XS110" s="52"/>
      <c r="XT110" s="52"/>
      <c r="XU110" s="52"/>
      <c r="XV110" s="52"/>
      <c r="XW110" s="52"/>
      <c r="XX110" s="52"/>
      <c r="XY110" s="52"/>
      <c r="XZ110" s="52"/>
      <c r="YA110" s="52"/>
      <c r="YB110" s="52"/>
      <c r="YC110" s="52"/>
      <c r="YD110" s="52"/>
      <c r="YE110" s="52"/>
      <c r="YF110" s="52"/>
      <c r="YG110" s="52"/>
      <c r="YH110" s="52"/>
      <c r="YI110" s="52"/>
      <c r="YJ110" s="52"/>
      <c r="YK110" s="52"/>
      <c r="YL110" s="52"/>
      <c r="YM110" s="52"/>
      <c r="YN110" s="52"/>
      <c r="YO110" s="52"/>
      <c r="YP110" s="52"/>
      <c r="YQ110" s="52"/>
      <c r="YR110" s="52"/>
      <c r="YS110" s="52"/>
      <c r="YT110" s="52"/>
      <c r="YU110" s="52"/>
      <c r="YV110" s="52"/>
      <c r="YW110" s="52"/>
      <c r="YX110" s="52"/>
      <c r="YY110" s="52"/>
      <c r="YZ110" s="52"/>
      <c r="ZA110" s="52"/>
      <c r="ZB110" s="52"/>
      <c r="ZC110" s="52"/>
      <c r="ZD110" s="52"/>
      <c r="ZE110" s="52"/>
      <c r="ZF110" s="52"/>
      <c r="ZG110" s="52"/>
      <c r="ZH110" s="52"/>
      <c r="ZI110" s="52"/>
      <c r="ZJ110" s="52"/>
      <c r="ZK110" s="52"/>
      <c r="ZL110" s="52"/>
      <c r="ZM110" s="52"/>
      <c r="ZN110" s="52"/>
      <c r="ZO110" s="52"/>
      <c r="ZP110" s="52"/>
      <c r="ZQ110" s="52"/>
      <c r="ZR110" s="52"/>
      <c r="ZS110" s="52"/>
      <c r="ZT110" s="52"/>
      <c r="ZU110" s="52"/>
      <c r="ZV110" s="52"/>
      <c r="ZW110" s="52"/>
      <c r="ZX110" s="52"/>
      <c r="ZY110" s="52"/>
      <c r="ZZ110" s="52"/>
      <c r="AAA110" s="52"/>
      <c r="AAB110" s="52"/>
      <c r="AAC110" s="52"/>
      <c r="AAD110" s="52"/>
      <c r="AAE110" s="52"/>
      <c r="AAF110" s="52"/>
      <c r="AAG110" s="52"/>
      <c r="AAH110" s="52"/>
      <c r="AAI110" s="52"/>
      <c r="AAJ110" s="52"/>
      <c r="AAK110" s="52"/>
      <c r="AAL110" s="52"/>
      <c r="AAM110" s="52"/>
      <c r="AAN110" s="52"/>
      <c r="AAO110" s="52"/>
      <c r="AAP110" s="52"/>
      <c r="AAQ110" s="52"/>
      <c r="AAR110" s="52"/>
      <c r="AAS110" s="52"/>
      <c r="AAT110" s="52"/>
      <c r="AAU110" s="52"/>
      <c r="AAV110" s="52"/>
      <c r="AAW110" s="52"/>
      <c r="AAX110" s="52"/>
      <c r="AAY110" s="52"/>
      <c r="AAZ110" s="52"/>
      <c r="ABA110" s="52"/>
      <c r="ABB110" s="52"/>
      <c r="ABC110" s="52"/>
      <c r="ABD110" s="52"/>
      <c r="ABE110" s="52"/>
      <c r="ABF110" s="52"/>
      <c r="ABG110" s="52"/>
      <c r="ABH110" s="52"/>
      <c r="ABI110" s="52"/>
      <c r="ABJ110" s="52"/>
      <c r="ABK110" s="52"/>
      <c r="ABL110" s="52"/>
      <c r="ABM110" s="52"/>
      <c r="ABN110" s="52"/>
      <c r="ABO110" s="52"/>
      <c r="ABP110" s="52"/>
      <c r="ABQ110" s="52"/>
      <c r="ABR110" s="52"/>
      <c r="ABS110" s="52"/>
      <c r="ABT110" s="52"/>
      <c r="ABU110" s="52"/>
      <c r="ABV110" s="52"/>
      <c r="ABW110" s="52"/>
      <c r="ABX110" s="52"/>
      <c r="ABY110" s="52"/>
      <c r="ABZ110" s="52"/>
      <c r="ACA110" s="52"/>
      <c r="ACB110" s="52"/>
      <c r="ACC110" s="52"/>
      <c r="ACD110" s="52"/>
      <c r="ACE110" s="52"/>
      <c r="ACF110" s="52"/>
      <c r="ACG110" s="52"/>
      <c r="ACH110" s="52"/>
      <c r="ACI110" s="52"/>
      <c r="ACJ110" s="52"/>
      <c r="ACK110" s="52"/>
      <c r="ACL110" s="52"/>
      <c r="ACM110" s="52"/>
      <c r="ACN110" s="52"/>
      <c r="ACO110" s="52"/>
      <c r="ACP110" s="52"/>
      <c r="ACQ110" s="52"/>
      <c r="ACR110" s="52"/>
      <c r="ACS110" s="52"/>
      <c r="ACT110" s="52"/>
      <c r="ACU110" s="52"/>
      <c r="ACV110" s="52"/>
      <c r="ACW110" s="52"/>
      <c r="ACX110" s="52"/>
      <c r="ACY110" s="52"/>
      <c r="ACZ110" s="52"/>
      <c r="ADA110" s="52"/>
      <c r="ADB110" s="52"/>
      <c r="ADC110" s="52"/>
      <c r="ADD110" s="52"/>
      <c r="ADE110" s="52"/>
      <c r="ADF110" s="52"/>
      <c r="ADG110" s="52"/>
      <c r="ADH110" s="52"/>
      <c r="ADI110" s="52"/>
      <c r="ADJ110" s="52"/>
      <c r="ADK110" s="52"/>
      <c r="ADL110" s="52"/>
      <c r="ADM110" s="52"/>
      <c r="ADN110" s="52"/>
      <c r="ADO110" s="52"/>
      <c r="ADP110" s="52"/>
      <c r="ADQ110" s="52"/>
      <c r="ADR110" s="52"/>
      <c r="ADS110" s="52"/>
      <c r="ADT110" s="52"/>
      <c r="ADU110" s="52"/>
      <c r="ADV110" s="52"/>
      <c r="ADW110" s="52"/>
      <c r="ADX110" s="52"/>
      <c r="ADY110" s="52"/>
      <c r="ADZ110" s="52"/>
      <c r="AEA110" s="52"/>
      <c r="AEB110" s="52"/>
      <c r="AEC110" s="52"/>
      <c r="AED110" s="52"/>
      <c r="AEE110" s="52"/>
      <c r="AEF110" s="52"/>
      <c r="AEG110" s="52"/>
      <c r="AEH110" s="52"/>
      <c r="AEI110" s="52"/>
      <c r="AEJ110" s="52"/>
      <c r="AEK110" s="52"/>
      <c r="AEL110" s="52"/>
      <c r="AEM110" s="52"/>
      <c r="AEN110" s="52"/>
      <c r="AEO110" s="52"/>
      <c r="AEP110" s="52"/>
      <c r="AEQ110" s="52"/>
      <c r="AER110" s="52"/>
      <c r="AES110" s="52"/>
      <c r="AET110" s="52"/>
      <c r="AEU110" s="52"/>
      <c r="AEV110" s="52"/>
      <c r="AEW110" s="52"/>
      <c r="AEX110" s="52"/>
      <c r="AEY110" s="52"/>
      <c r="AEZ110" s="52"/>
      <c r="AFA110" s="52"/>
      <c r="AFB110" s="52"/>
      <c r="AFC110" s="52"/>
      <c r="AFD110" s="52"/>
      <c r="AFE110" s="52"/>
      <c r="AFF110" s="52"/>
      <c r="AFG110" s="52"/>
      <c r="AFH110" s="52"/>
      <c r="AFI110" s="52"/>
      <c r="AFJ110" s="52"/>
      <c r="AFK110" s="52"/>
      <c r="AFL110" s="52"/>
      <c r="AFM110" s="52"/>
      <c r="AFN110" s="52"/>
      <c r="AFO110" s="52"/>
      <c r="AFP110" s="52"/>
      <c r="AFQ110" s="52"/>
      <c r="AFR110" s="52"/>
      <c r="AFS110" s="52"/>
      <c r="AFT110" s="52"/>
      <c r="AFU110" s="52"/>
      <c r="AFV110" s="52"/>
      <c r="AFW110" s="52"/>
      <c r="AFX110" s="52"/>
      <c r="AFY110" s="52"/>
      <c r="AFZ110" s="52"/>
      <c r="AGA110" s="52"/>
      <c r="AGB110" s="52"/>
      <c r="AGC110" s="52"/>
      <c r="AGD110" s="52"/>
      <c r="AGE110" s="52"/>
      <c r="AGF110" s="52"/>
      <c r="AGG110" s="52"/>
      <c r="AGH110" s="52"/>
      <c r="AGI110" s="52"/>
      <c r="AGJ110" s="52"/>
      <c r="AGK110" s="52"/>
      <c r="AGL110" s="52"/>
      <c r="AGM110" s="52"/>
      <c r="AGN110" s="52"/>
      <c r="AGO110" s="52"/>
      <c r="AGP110" s="52"/>
      <c r="AGQ110" s="52"/>
      <c r="AGR110" s="52"/>
      <c r="AGS110" s="52"/>
      <c r="AGT110" s="52"/>
      <c r="AGU110" s="52"/>
      <c r="AGV110" s="52"/>
      <c r="AGW110" s="52"/>
      <c r="AGX110" s="52"/>
      <c r="AGY110" s="52"/>
      <c r="AGZ110" s="52"/>
      <c r="AHA110" s="52"/>
      <c r="AHB110" s="52"/>
      <c r="AHC110" s="52"/>
      <c r="AHD110" s="52"/>
      <c r="AHE110" s="52"/>
      <c r="AHF110" s="52"/>
      <c r="AHG110" s="52"/>
      <c r="AHH110" s="52"/>
      <c r="AHI110" s="52"/>
      <c r="AHJ110" s="52"/>
      <c r="AHK110" s="52"/>
      <c r="AHL110" s="52"/>
      <c r="AHM110" s="52"/>
      <c r="AHN110" s="52"/>
      <c r="AHO110" s="52"/>
      <c r="AHP110" s="52"/>
      <c r="AHQ110" s="52"/>
      <c r="AHR110" s="52"/>
      <c r="AHS110" s="52"/>
      <c r="AHT110" s="52"/>
      <c r="AHU110" s="52"/>
      <c r="AHV110" s="52"/>
      <c r="AHW110" s="52"/>
      <c r="AHX110" s="52"/>
      <c r="AHY110" s="52"/>
      <c r="AHZ110" s="52"/>
      <c r="AIA110" s="52"/>
      <c r="AIB110" s="52"/>
      <c r="AIC110" s="52"/>
      <c r="AID110" s="52"/>
      <c r="AIE110" s="52"/>
      <c r="AIF110" s="52"/>
      <c r="AIG110" s="52"/>
      <c r="AIH110" s="52"/>
      <c r="AII110" s="52"/>
      <c r="AIJ110" s="52"/>
      <c r="AIK110" s="52"/>
      <c r="AIL110" s="52"/>
      <c r="AIM110" s="52"/>
      <c r="AIN110" s="52"/>
      <c r="AIO110" s="52"/>
      <c r="AIP110" s="52"/>
      <c r="AIQ110" s="52"/>
      <c r="AIR110" s="52"/>
      <c r="AIS110" s="52"/>
      <c r="AIT110" s="52"/>
      <c r="AIU110" s="52"/>
      <c r="AIV110" s="52"/>
      <c r="AIW110" s="52"/>
      <c r="AIX110" s="52"/>
      <c r="AIY110" s="52"/>
      <c r="AIZ110" s="52"/>
      <c r="AJA110" s="52"/>
      <c r="AJB110" s="52"/>
      <c r="AJC110" s="52"/>
      <c r="AJD110" s="52"/>
      <c r="AJE110" s="52"/>
      <c r="AJF110" s="52"/>
      <c r="AJG110" s="52"/>
      <c r="AJH110" s="52"/>
      <c r="AJI110" s="52"/>
      <c r="AJJ110" s="52"/>
      <c r="AJK110" s="52"/>
      <c r="AJL110" s="52"/>
      <c r="AJM110" s="52"/>
      <c r="AJN110" s="52"/>
      <c r="AJO110" s="52"/>
      <c r="AJP110" s="52"/>
      <c r="AJQ110" s="52"/>
      <c r="AJR110" s="52"/>
      <c r="AJS110" s="52"/>
      <c r="AJT110" s="52"/>
      <c r="AJU110" s="52"/>
      <c r="AJV110" s="52"/>
      <c r="AJW110" s="52"/>
      <c r="AJX110" s="52"/>
      <c r="AJY110" s="52"/>
      <c r="AJZ110" s="52"/>
      <c r="AKA110" s="52"/>
      <c r="AKB110" s="52"/>
      <c r="AKC110" s="52"/>
      <c r="AKD110" s="52"/>
      <c r="AKE110" s="52"/>
      <c r="AKF110" s="52"/>
      <c r="AKG110" s="52"/>
      <c r="AKH110" s="52"/>
      <c r="AKI110" s="52"/>
      <c r="AKJ110" s="52"/>
      <c r="AKK110" s="52"/>
      <c r="AKL110" s="52"/>
      <c r="AKM110" s="52"/>
      <c r="AKN110" s="52"/>
      <c r="AKO110" s="52"/>
      <c r="AKP110" s="52"/>
      <c r="AKQ110" s="52"/>
      <c r="AKR110" s="52"/>
      <c r="AKS110" s="52"/>
      <c r="AKT110" s="52"/>
      <c r="AKU110" s="52"/>
      <c r="AKV110" s="52"/>
      <c r="AKW110" s="52"/>
      <c r="AKX110" s="52"/>
      <c r="AKY110" s="52"/>
      <c r="AKZ110" s="52"/>
      <c r="ALA110" s="52"/>
      <c r="ALB110" s="52"/>
      <c r="ALC110" s="52"/>
      <c r="ALD110" s="52"/>
      <c r="ALE110" s="52"/>
      <c r="ALF110" s="52"/>
      <c r="ALG110" s="52"/>
      <c r="ALH110" s="52"/>
      <c r="ALI110" s="52"/>
      <c r="ALJ110" s="52"/>
      <c r="ALK110" s="52"/>
      <c r="ALL110" s="52"/>
      <c r="ALM110" s="52"/>
      <c r="ALN110" s="52"/>
      <c r="ALO110" s="52"/>
      <c r="ALP110" s="52"/>
      <c r="ALQ110" s="52"/>
      <c r="ALR110" s="52"/>
      <c r="ALS110" s="52"/>
      <c r="ALT110" s="52"/>
      <c r="ALU110" s="52"/>
      <c r="ALV110" s="52"/>
      <c r="ALW110" s="52"/>
      <c r="ALX110" s="52"/>
      <c r="ALY110" s="52"/>
      <c r="ALZ110" s="52"/>
      <c r="AMA110" s="52"/>
      <c r="AMB110" s="52"/>
      <c r="AMC110" s="52"/>
      <c r="AMD110" s="52"/>
      <c r="AME110" s="52"/>
      <c r="AMF110" s="52"/>
      <c r="AMG110" s="52"/>
      <c r="AMH110" s="52"/>
      <c r="AMI110" s="52"/>
      <c r="AMJ110" s="52"/>
      <c r="AMK110" s="52"/>
      <c r="AML110" s="52"/>
      <c r="AMM110" s="52"/>
      <c r="AMN110" s="52"/>
      <c r="AMO110" s="52"/>
      <c r="AMP110" s="52"/>
      <c r="AMQ110" s="52"/>
      <c r="AMR110" s="52"/>
      <c r="AMS110" s="52"/>
      <c r="AMT110" s="52"/>
      <c r="AMU110" s="52"/>
      <c r="AMV110" s="52"/>
      <c r="AMW110" s="52"/>
      <c r="AMX110" s="52"/>
      <c r="AMY110" s="52"/>
      <c r="AMZ110" s="52"/>
      <c r="ANA110" s="52"/>
      <c r="ANB110" s="52"/>
      <c r="ANC110" s="52"/>
      <c r="AND110" s="52"/>
      <c r="ANE110" s="52"/>
      <c r="ANF110" s="52"/>
      <c r="ANG110" s="52"/>
      <c r="ANH110" s="52"/>
      <c r="ANI110" s="52"/>
      <c r="ANJ110" s="52"/>
      <c r="ANK110" s="52"/>
      <c r="ANL110" s="52"/>
      <c r="ANM110" s="52"/>
      <c r="ANN110" s="52"/>
      <c r="ANO110" s="52"/>
      <c r="ANP110" s="52"/>
      <c r="ANQ110" s="52"/>
      <c r="ANR110" s="52"/>
      <c r="ANS110" s="52"/>
      <c r="ANT110" s="52"/>
      <c r="ANU110" s="52"/>
      <c r="ANV110" s="52"/>
      <c r="ANW110" s="52"/>
      <c r="ANX110" s="52"/>
      <c r="ANY110" s="52"/>
      <c r="ANZ110" s="52"/>
      <c r="AOA110" s="52"/>
      <c r="AOB110" s="52"/>
      <c r="AOC110" s="52"/>
      <c r="AOD110" s="52"/>
      <c r="AOE110" s="52"/>
      <c r="AOF110" s="52"/>
      <c r="AOG110" s="52"/>
      <c r="AOH110" s="52"/>
      <c r="AOI110" s="52"/>
      <c r="AOJ110" s="52"/>
      <c r="AOK110" s="52"/>
      <c r="AOL110" s="52"/>
      <c r="AOM110" s="52"/>
      <c r="AON110" s="52"/>
      <c r="AOO110" s="52"/>
      <c r="AOP110" s="52"/>
      <c r="AOQ110" s="52"/>
      <c r="AOR110" s="52"/>
      <c r="AOS110" s="52"/>
      <c r="AOT110" s="52"/>
      <c r="AOU110" s="52"/>
      <c r="AOV110" s="52"/>
      <c r="AOW110" s="52"/>
      <c r="AOX110" s="52"/>
      <c r="AOY110" s="52"/>
      <c r="AOZ110" s="52"/>
      <c r="APA110" s="52"/>
      <c r="APB110" s="52"/>
      <c r="APC110" s="52"/>
      <c r="APD110" s="52"/>
      <c r="APE110" s="52"/>
      <c r="APF110" s="52"/>
      <c r="APG110" s="52"/>
      <c r="APH110" s="52"/>
      <c r="API110" s="52"/>
      <c r="APJ110" s="52"/>
      <c r="APK110" s="52"/>
      <c r="APL110" s="52"/>
      <c r="APM110" s="52"/>
      <c r="APN110" s="52"/>
      <c r="APO110" s="52"/>
      <c r="APP110" s="52"/>
      <c r="APQ110" s="52"/>
      <c r="APR110" s="52"/>
      <c r="APS110" s="52"/>
      <c r="APT110" s="52"/>
      <c r="APU110" s="52"/>
      <c r="APV110" s="52"/>
      <c r="APW110" s="52"/>
      <c r="APX110" s="52"/>
      <c r="APY110" s="52"/>
      <c r="APZ110" s="52"/>
      <c r="AQA110" s="52"/>
      <c r="AQB110" s="52"/>
      <c r="AQC110" s="52"/>
      <c r="AQD110" s="52"/>
      <c r="AQE110" s="52"/>
      <c r="AQF110" s="52"/>
      <c r="AQG110" s="52"/>
      <c r="AQH110" s="52"/>
      <c r="AQI110" s="52"/>
      <c r="AQJ110" s="52"/>
      <c r="AQK110" s="52"/>
      <c r="AQL110" s="52"/>
      <c r="AQM110" s="52"/>
      <c r="AQN110" s="52"/>
      <c r="AQO110" s="52"/>
      <c r="AQP110" s="52"/>
      <c r="AQQ110" s="52"/>
      <c r="AQR110" s="52"/>
      <c r="AQS110" s="52"/>
      <c r="AQT110" s="52"/>
      <c r="AQU110" s="52"/>
      <c r="AQV110" s="52"/>
      <c r="AQW110" s="52"/>
      <c r="AQX110" s="52"/>
      <c r="AQY110" s="52"/>
      <c r="AQZ110" s="52"/>
      <c r="ARA110" s="52"/>
      <c r="ARB110" s="52"/>
      <c r="ARC110" s="52"/>
      <c r="ARD110" s="52"/>
      <c r="ARE110" s="52"/>
      <c r="ARF110" s="52"/>
      <c r="ARG110" s="52"/>
      <c r="ARH110" s="52"/>
      <c r="ARI110" s="52"/>
      <c r="ARJ110" s="52"/>
      <c r="ARK110" s="52"/>
      <c r="ARL110" s="52"/>
      <c r="ARM110" s="52"/>
      <c r="ARN110" s="52"/>
      <c r="ARO110" s="52"/>
      <c r="ARP110" s="52"/>
      <c r="ARQ110" s="52"/>
      <c r="ARR110" s="52"/>
      <c r="ARS110" s="52"/>
      <c r="ART110" s="52"/>
      <c r="ARU110" s="52"/>
      <c r="ARV110" s="52"/>
      <c r="ARW110" s="52"/>
      <c r="ARX110" s="52"/>
      <c r="ARY110" s="52"/>
      <c r="ARZ110" s="52"/>
      <c r="ASA110" s="52"/>
      <c r="ASB110" s="52"/>
      <c r="ASC110" s="52"/>
      <c r="ASD110" s="52"/>
      <c r="ASE110" s="52"/>
      <c r="ASF110" s="52"/>
      <c r="ASG110" s="52"/>
      <c r="ASH110" s="52"/>
      <c r="ASI110" s="52"/>
      <c r="ASJ110" s="52"/>
      <c r="ASK110" s="52"/>
      <c r="ASL110" s="52"/>
      <c r="ASM110" s="52"/>
      <c r="ASN110" s="52"/>
      <c r="ASO110" s="52"/>
      <c r="ASP110" s="52"/>
      <c r="ASQ110" s="52"/>
      <c r="ASR110" s="52"/>
      <c r="ASS110" s="52"/>
      <c r="AST110" s="52"/>
      <c r="ASU110" s="52"/>
      <c r="ASV110" s="52"/>
      <c r="ASW110" s="52"/>
      <c r="ASX110" s="52"/>
      <c r="ASY110" s="52"/>
      <c r="ASZ110" s="52"/>
      <c r="ATA110" s="52"/>
      <c r="ATB110" s="52"/>
      <c r="ATC110" s="52"/>
      <c r="ATD110" s="52"/>
      <c r="ATE110" s="52"/>
      <c r="ATF110" s="52"/>
      <c r="ATG110" s="52"/>
      <c r="ATH110" s="52"/>
      <c r="ATI110" s="52"/>
      <c r="ATJ110" s="52"/>
      <c r="ATK110" s="52"/>
      <c r="ATL110" s="52"/>
      <c r="ATM110" s="52"/>
      <c r="ATN110" s="52"/>
      <c r="ATO110" s="52"/>
      <c r="ATP110" s="52"/>
      <c r="ATQ110" s="52"/>
      <c r="ATR110" s="52"/>
      <c r="ATS110" s="52"/>
      <c r="ATT110" s="52"/>
      <c r="ATU110" s="52"/>
      <c r="ATV110" s="52"/>
      <c r="ATW110" s="52"/>
      <c r="ATX110" s="52"/>
      <c r="ATY110" s="52"/>
      <c r="ATZ110" s="52"/>
      <c r="AUA110" s="52"/>
      <c r="AUB110" s="52"/>
      <c r="AUC110" s="52"/>
      <c r="AUD110" s="52"/>
      <c r="AUE110" s="52"/>
      <c r="AUF110" s="52"/>
      <c r="AUG110" s="52"/>
      <c r="AUH110" s="52"/>
      <c r="AUI110" s="52"/>
      <c r="AUJ110" s="52"/>
      <c r="AUK110" s="52"/>
      <c r="AUL110" s="52"/>
      <c r="AUM110" s="52"/>
      <c r="AUN110" s="52"/>
      <c r="AUO110" s="52"/>
      <c r="AUP110" s="52"/>
      <c r="AUQ110" s="52"/>
      <c r="AUR110" s="52"/>
      <c r="AUS110" s="52"/>
      <c r="AUT110" s="52"/>
      <c r="AUU110" s="52"/>
      <c r="AUV110" s="52"/>
      <c r="AUW110" s="52"/>
      <c r="AUX110" s="52"/>
      <c r="AUY110" s="52"/>
      <c r="AUZ110" s="52"/>
      <c r="AVA110" s="52"/>
      <c r="AVB110" s="52"/>
      <c r="AVC110" s="52"/>
      <c r="AVD110" s="52"/>
      <c r="AVE110" s="52"/>
      <c r="AVF110" s="52"/>
      <c r="AVG110" s="52"/>
      <c r="AVH110" s="52"/>
      <c r="AVI110" s="52"/>
      <c r="AVJ110" s="52"/>
      <c r="AVK110" s="52"/>
      <c r="AVL110" s="52"/>
      <c r="AVM110" s="52"/>
      <c r="AVN110" s="52"/>
      <c r="AVO110" s="52"/>
      <c r="AVP110" s="52"/>
      <c r="AVQ110" s="52"/>
      <c r="AVR110" s="52"/>
      <c r="AVS110" s="52"/>
      <c r="AVT110" s="52"/>
      <c r="AVU110" s="52"/>
      <c r="AVV110" s="52"/>
      <c r="AVW110" s="52"/>
      <c r="AVX110" s="52"/>
      <c r="AVY110" s="52"/>
      <c r="AVZ110" s="52"/>
      <c r="AWA110" s="52"/>
      <c r="AWB110" s="52"/>
      <c r="AWC110" s="52"/>
      <c r="AWD110" s="52"/>
      <c r="AWE110" s="52"/>
      <c r="AWF110" s="52"/>
      <c r="AWG110" s="52"/>
      <c r="AWH110" s="52"/>
      <c r="AWI110" s="52"/>
      <c r="AWJ110" s="52"/>
      <c r="AWK110" s="52"/>
      <c r="AWL110" s="52"/>
      <c r="AWM110" s="52"/>
      <c r="AWN110" s="52"/>
      <c r="AWO110" s="52"/>
      <c r="AWP110" s="52"/>
      <c r="AWQ110" s="52"/>
      <c r="AWR110" s="52"/>
      <c r="AWS110" s="52"/>
      <c r="AWT110" s="52"/>
      <c r="AWU110" s="52"/>
      <c r="AWV110" s="52"/>
      <c r="AWW110" s="52"/>
      <c r="AWX110" s="52"/>
      <c r="AWY110" s="52"/>
      <c r="AWZ110" s="52"/>
      <c r="AXA110" s="52"/>
      <c r="AXB110" s="52"/>
      <c r="AXC110" s="52"/>
      <c r="AXD110" s="52"/>
      <c r="AXE110" s="52"/>
      <c r="AXF110" s="52"/>
      <c r="AXG110" s="52"/>
      <c r="AXH110" s="52"/>
      <c r="AXI110" s="52"/>
      <c r="AXJ110" s="52"/>
      <c r="AXK110" s="52"/>
      <c r="AXL110" s="52"/>
      <c r="AXM110" s="52"/>
      <c r="AXN110" s="52"/>
      <c r="AXO110" s="52"/>
      <c r="AXP110" s="52"/>
      <c r="AXQ110" s="52"/>
      <c r="AXR110" s="52"/>
      <c r="AXS110" s="52"/>
      <c r="AXT110" s="52"/>
      <c r="AXU110" s="52"/>
      <c r="AXV110" s="52"/>
      <c r="AXW110" s="52"/>
      <c r="AXX110" s="52"/>
      <c r="AXY110" s="52"/>
      <c r="AXZ110" s="52"/>
      <c r="AYA110" s="52"/>
      <c r="AYB110" s="52"/>
      <c r="AYC110" s="52"/>
      <c r="AYD110" s="52"/>
      <c r="AYE110" s="52"/>
      <c r="AYF110" s="52"/>
      <c r="AYG110" s="52"/>
      <c r="AYH110" s="52"/>
      <c r="AYI110" s="52"/>
      <c r="AYJ110" s="52"/>
      <c r="AYK110" s="52"/>
      <c r="AYL110" s="52"/>
      <c r="AYM110" s="52"/>
      <c r="AYN110" s="52"/>
      <c r="AYO110" s="52"/>
      <c r="AYP110" s="52"/>
      <c r="AYQ110" s="52"/>
      <c r="AYR110" s="52"/>
      <c r="AYS110" s="52"/>
      <c r="AYT110" s="52"/>
      <c r="AYU110" s="52"/>
      <c r="AYV110" s="52"/>
      <c r="AYW110" s="52"/>
      <c r="AYX110" s="52"/>
      <c r="AYY110" s="52"/>
      <c r="AYZ110" s="52"/>
      <c r="AZA110" s="52"/>
      <c r="AZB110" s="52"/>
      <c r="AZC110" s="52"/>
      <c r="AZD110" s="52"/>
      <c r="AZE110" s="52"/>
      <c r="AZF110" s="52"/>
      <c r="AZG110" s="52"/>
      <c r="AZH110" s="52"/>
      <c r="AZI110" s="52"/>
      <c r="AZJ110" s="52"/>
      <c r="AZK110" s="52"/>
      <c r="AZL110" s="52"/>
      <c r="AZM110" s="52"/>
      <c r="AZN110" s="52"/>
      <c r="AZO110" s="52"/>
      <c r="AZP110" s="52"/>
      <c r="AZQ110" s="52"/>
      <c r="AZR110" s="52"/>
      <c r="AZS110" s="52"/>
      <c r="AZT110" s="52"/>
      <c r="AZU110" s="52"/>
      <c r="AZV110" s="52"/>
      <c r="AZW110" s="52"/>
      <c r="AZX110" s="52"/>
      <c r="AZY110" s="52"/>
      <c r="AZZ110" s="52"/>
      <c r="BAA110" s="52"/>
      <c r="BAB110" s="52"/>
      <c r="BAC110" s="52"/>
      <c r="BAD110" s="52"/>
      <c r="BAE110" s="52"/>
      <c r="BAF110" s="52"/>
      <c r="BAG110" s="52"/>
      <c r="BAH110" s="52"/>
      <c r="BAI110" s="52"/>
      <c r="BAJ110" s="52"/>
      <c r="BAK110" s="52"/>
      <c r="BAL110" s="52"/>
      <c r="BAM110" s="52"/>
      <c r="BAN110" s="52"/>
      <c r="BAO110" s="52"/>
      <c r="BAP110" s="52"/>
      <c r="BAQ110" s="52"/>
      <c r="BAR110" s="52"/>
      <c r="BAS110" s="52"/>
      <c r="BAT110" s="52"/>
      <c r="BAU110" s="52"/>
      <c r="BAV110" s="52"/>
      <c r="BAW110" s="52"/>
      <c r="BAX110" s="52"/>
      <c r="BAY110" s="52"/>
      <c r="BAZ110" s="52"/>
      <c r="BBA110" s="52"/>
      <c r="BBB110" s="52"/>
      <c r="BBC110" s="52"/>
      <c r="BBD110" s="52"/>
      <c r="BBE110" s="52"/>
      <c r="BBF110" s="52"/>
      <c r="BBG110" s="52"/>
      <c r="BBH110" s="52"/>
      <c r="BBI110" s="52"/>
      <c r="BBJ110" s="52"/>
      <c r="BBK110" s="52"/>
      <c r="BBL110" s="52"/>
      <c r="BBM110" s="52"/>
      <c r="BBN110" s="52"/>
      <c r="BBO110" s="52"/>
      <c r="BBP110" s="52"/>
      <c r="BBQ110" s="52"/>
      <c r="BBR110" s="52"/>
      <c r="BBS110" s="52"/>
      <c r="BBT110" s="52"/>
      <c r="BBU110" s="52"/>
      <c r="BBV110" s="52"/>
      <c r="BBW110" s="52"/>
      <c r="BBX110" s="52"/>
      <c r="BBY110" s="52"/>
      <c r="BBZ110" s="52"/>
      <c r="BCA110" s="52"/>
      <c r="BCB110" s="52"/>
      <c r="BCC110" s="52"/>
      <c r="BCD110" s="52"/>
      <c r="BCE110" s="52"/>
      <c r="BCF110" s="52"/>
      <c r="BCG110" s="52"/>
      <c r="BCH110" s="52"/>
      <c r="BCI110" s="52"/>
      <c r="BCJ110" s="52"/>
      <c r="BCK110" s="52"/>
      <c r="BCL110" s="52"/>
      <c r="BCM110" s="52"/>
      <c r="BCN110" s="52"/>
      <c r="BCO110" s="52"/>
      <c r="BCP110" s="52"/>
      <c r="BCQ110" s="52"/>
      <c r="BCR110" s="52"/>
      <c r="BCS110" s="52"/>
      <c r="BCT110" s="52"/>
      <c r="BCU110" s="52"/>
      <c r="BCV110" s="52"/>
      <c r="BCW110" s="52"/>
      <c r="BCX110" s="52"/>
      <c r="BCY110" s="52"/>
      <c r="BCZ110" s="52"/>
      <c r="BDA110" s="52"/>
      <c r="BDB110" s="52"/>
      <c r="BDC110" s="52"/>
      <c r="BDD110" s="52"/>
      <c r="BDE110" s="52"/>
      <c r="BDF110" s="52"/>
      <c r="BDG110" s="52"/>
      <c r="BDH110" s="52"/>
      <c r="BDI110" s="52"/>
      <c r="BDJ110" s="52"/>
      <c r="BDK110" s="52"/>
      <c r="BDL110" s="52"/>
      <c r="BDM110" s="52"/>
      <c r="BDN110" s="52"/>
      <c r="BDO110" s="52"/>
      <c r="BDP110" s="52"/>
      <c r="BDQ110" s="52"/>
      <c r="BDR110" s="52"/>
      <c r="BDS110" s="52"/>
      <c r="BDT110" s="52"/>
      <c r="BDU110" s="52"/>
      <c r="BDV110" s="52"/>
      <c r="BDW110" s="52"/>
      <c r="BDX110" s="52"/>
      <c r="BDY110" s="52"/>
      <c r="BDZ110" s="52"/>
      <c r="BEA110" s="52"/>
      <c r="BEB110" s="52"/>
      <c r="BEC110" s="52"/>
      <c r="BED110" s="52"/>
      <c r="BEE110" s="52"/>
      <c r="BEF110" s="52"/>
      <c r="BEG110" s="52"/>
      <c r="BEH110" s="52"/>
      <c r="BEI110" s="52"/>
      <c r="BEJ110" s="52"/>
      <c r="BEK110" s="52"/>
      <c r="BEL110" s="52"/>
      <c r="BEM110" s="52"/>
      <c r="BEN110" s="52"/>
      <c r="BEO110" s="52"/>
      <c r="BEP110" s="52"/>
      <c r="BEQ110" s="52"/>
      <c r="BER110" s="52"/>
      <c r="BES110" s="52"/>
      <c r="BET110" s="52"/>
      <c r="BEU110" s="52"/>
      <c r="BEV110" s="52"/>
      <c r="BEW110" s="52"/>
      <c r="BEX110" s="52"/>
      <c r="BEY110" s="52"/>
      <c r="BEZ110" s="52"/>
      <c r="BFA110" s="52"/>
      <c r="BFB110" s="52"/>
      <c r="BFC110" s="52"/>
      <c r="BFD110" s="52"/>
      <c r="BFE110" s="52"/>
      <c r="BFF110" s="52"/>
      <c r="BFG110" s="52"/>
      <c r="BFH110" s="52"/>
      <c r="BFI110" s="52"/>
      <c r="BFJ110" s="52"/>
      <c r="BFK110" s="52"/>
      <c r="BFL110" s="52"/>
      <c r="BFM110" s="52"/>
      <c r="BFN110" s="52"/>
      <c r="BFO110" s="52"/>
      <c r="BFP110" s="52"/>
      <c r="BFQ110" s="52"/>
      <c r="BFR110" s="52"/>
      <c r="BFS110" s="52"/>
      <c r="BFT110" s="52"/>
      <c r="BFU110" s="52"/>
      <c r="BFV110" s="52"/>
      <c r="BFW110" s="52"/>
      <c r="BFX110" s="52"/>
      <c r="BFY110" s="52"/>
      <c r="BFZ110" s="52"/>
      <c r="BGA110" s="52"/>
      <c r="BGB110" s="52"/>
      <c r="BGC110" s="52"/>
      <c r="BGD110" s="52"/>
      <c r="BGE110" s="52"/>
      <c r="BGF110" s="52"/>
      <c r="BGG110" s="52"/>
      <c r="BGH110" s="52"/>
      <c r="BGI110" s="52"/>
      <c r="BGJ110" s="52"/>
      <c r="BGK110" s="52"/>
      <c r="BGL110" s="52"/>
      <c r="BGM110" s="52"/>
      <c r="BGN110" s="52"/>
      <c r="BGO110" s="52"/>
      <c r="BGP110" s="52"/>
      <c r="BGQ110" s="52"/>
      <c r="BGR110" s="52"/>
      <c r="BGS110" s="52"/>
      <c r="BGT110" s="52"/>
      <c r="BGU110" s="52"/>
      <c r="BGV110" s="52"/>
      <c r="BGW110" s="52"/>
      <c r="BGX110" s="52"/>
      <c r="BGY110" s="52"/>
      <c r="BGZ110" s="52"/>
      <c r="BHA110" s="52"/>
      <c r="BHB110" s="52"/>
      <c r="BHC110" s="52"/>
      <c r="BHD110" s="52"/>
      <c r="BHE110" s="52"/>
      <c r="BHF110" s="52"/>
      <c r="BHG110" s="52"/>
      <c r="BHH110" s="52"/>
      <c r="BHI110" s="52"/>
      <c r="BHJ110" s="52"/>
      <c r="BHK110" s="52"/>
      <c r="BHL110" s="52"/>
      <c r="BHM110" s="52"/>
      <c r="BHN110" s="52"/>
      <c r="BHO110" s="52"/>
      <c r="BHP110" s="52"/>
      <c r="BHQ110" s="52"/>
      <c r="BHR110" s="52"/>
      <c r="BHS110" s="52"/>
      <c r="BHT110" s="52"/>
      <c r="BHU110" s="52"/>
      <c r="BHV110" s="52"/>
      <c r="BHW110" s="52"/>
      <c r="BHX110" s="52"/>
      <c r="BHY110" s="52"/>
      <c r="BHZ110" s="52"/>
      <c r="BIA110" s="52"/>
      <c r="BIB110" s="52"/>
      <c r="BIC110" s="52"/>
      <c r="BID110" s="52"/>
      <c r="BIE110" s="52"/>
      <c r="BIF110" s="52"/>
      <c r="BIG110" s="52"/>
      <c r="BIH110" s="52"/>
      <c r="BII110" s="52"/>
      <c r="BIJ110" s="52"/>
      <c r="BIK110" s="52"/>
      <c r="BIL110" s="52"/>
      <c r="BIM110" s="52"/>
      <c r="BIN110" s="52"/>
      <c r="BIO110" s="52"/>
      <c r="BIP110" s="52"/>
      <c r="BIQ110" s="52"/>
      <c r="BIR110" s="52"/>
      <c r="BIS110" s="52"/>
      <c r="BIT110" s="52"/>
      <c r="BIU110" s="52"/>
      <c r="BIV110" s="52"/>
      <c r="BIW110" s="52"/>
      <c r="BIX110" s="52"/>
      <c r="BIY110" s="52"/>
      <c r="BIZ110" s="52"/>
      <c r="BJA110" s="52"/>
      <c r="BJB110" s="52"/>
      <c r="BJC110" s="52"/>
      <c r="BJD110" s="52"/>
      <c r="BJE110" s="52"/>
      <c r="BJF110" s="52"/>
      <c r="BJG110" s="52"/>
      <c r="BJH110" s="52"/>
      <c r="BJI110" s="52"/>
      <c r="BJJ110" s="52"/>
      <c r="BJK110" s="52"/>
      <c r="BJL110" s="52"/>
      <c r="BJM110" s="52"/>
      <c r="BJN110" s="52"/>
      <c r="BJO110" s="52"/>
      <c r="BJP110" s="52"/>
      <c r="BJQ110" s="52"/>
      <c r="BJR110" s="52"/>
      <c r="BJS110" s="52"/>
      <c r="BJT110" s="52"/>
      <c r="BJU110" s="52"/>
      <c r="BJV110" s="52"/>
      <c r="BJW110" s="52"/>
      <c r="BJX110" s="52"/>
      <c r="BJY110" s="52"/>
      <c r="BJZ110" s="52"/>
      <c r="BKA110" s="52"/>
      <c r="BKB110" s="52"/>
      <c r="BKC110" s="52"/>
      <c r="BKD110" s="52"/>
      <c r="BKE110" s="52"/>
      <c r="BKF110" s="52"/>
      <c r="BKG110" s="52"/>
      <c r="BKH110" s="52"/>
      <c r="BKI110" s="52"/>
      <c r="BKJ110" s="52"/>
      <c r="BKK110" s="52"/>
      <c r="BKL110" s="52"/>
      <c r="BKM110" s="52"/>
      <c r="BKN110" s="52"/>
      <c r="BKO110" s="52"/>
      <c r="BKP110" s="52"/>
      <c r="BKQ110" s="52"/>
      <c r="BKR110" s="52"/>
      <c r="BKS110" s="52"/>
      <c r="BKT110" s="52"/>
      <c r="BKU110" s="52"/>
      <c r="BKV110" s="52"/>
      <c r="BKW110" s="52"/>
      <c r="BKX110" s="52"/>
      <c r="BKY110" s="52"/>
      <c r="BKZ110" s="52"/>
      <c r="BLA110" s="52"/>
      <c r="BLB110" s="52"/>
      <c r="BLC110" s="52"/>
      <c r="BLD110" s="52"/>
      <c r="BLE110" s="52"/>
      <c r="BLF110" s="52"/>
      <c r="BLG110" s="52"/>
      <c r="BLH110" s="52"/>
      <c r="BLI110" s="52"/>
      <c r="BLJ110" s="52"/>
      <c r="BLK110" s="52"/>
      <c r="BLL110" s="52"/>
      <c r="BLM110" s="52"/>
      <c r="BLN110" s="52"/>
      <c r="BLO110" s="52"/>
      <c r="BLP110" s="52"/>
      <c r="BLQ110" s="52"/>
      <c r="BLR110" s="52"/>
      <c r="BLS110" s="52"/>
      <c r="BLT110" s="52"/>
      <c r="BLU110" s="52"/>
      <c r="BLV110" s="52"/>
      <c r="BLW110" s="52"/>
      <c r="BLX110" s="52"/>
      <c r="BLY110" s="52"/>
      <c r="BLZ110" s="52"/>
      <c r="BMA110" s="52"/>
      <c r="BMB110" s="52"/>
      <c r="BMC110" s="52"/>
      <c r="BMD110" s="52"/>
      <c r="BME110" s="52"/>
      <c r="BMF110" s="52"/>
      <c r="BMG110" s="52"/>
      <c r="BMH110" s="52"/>
      <c r="BMI110" s="52"/>
      <c r="BMJ110" s="52"/>
      <c r="BMK110" s="52"/>
      <c r="BML110" s="52"/>
      <c r="BMM110" s="52"/>
      <c r="BMN110" s="52"/>
      <c r="BMO110" s="52"/>
      <c r="BMP110" s="52"/>
      <c r="BMQ110" s="52"/>
      <c r="BMR110" s="52"/>
      <c r="BMS110" s="52"/>
      <c r="BMT110" s="52"/>
      <c r="BMU110" s="52"/>
      <c r="BMV110" s="52"/>
      <c r="BMW110" s="52"/>
      <c r="BMX110" s="52"/>
      <c r="BMY110" s="52"/>
      <c r="BMZ110" s="52"/>
      <c r="BNA110" s="52"/>
      <c r="BNB110" s="52"/>
      <c r="BNC110" s="52"/>
      <c r="BND110" s="52"/>
      <c r="BNE110" s="52"/>
      <c r="BNF110" s="52"/>
      <c r="BNG110" s="52"/>
      <c r="BNH110" s="52"/>
      <c r="BNI110" s="52"/>
      <c r="BNJ110" s="52"/>
      <c r="BNK110" s="52"/>
      <c r="BNL110" s="52"/>
      <c r="BNM110" s="52"/>
      <c r="BNN110" s="52"/>
      <c r="BNO110" s="52"/>
      <c r="BNP110" s="52"/>
      <c r="BNQ110" s="52"/>
      <c r="BNR110" s="52"/>
      <c r="BNS110" s="52"/>
      <c r="BNT110" s="52"/>
      <c r="BNU110" s="52"/>
      <c r="BNV110" s="52"/>
      <c r="BNW110" s="52"/>
      <c r="BNX110" s="52"/>
      <c r="BNY110" s="52"/>
      <c r="BNZ110" s="52"/>
      <c r="BOA110" s="52"/>
      <c r="BOB110" s="52"/>
      <c r="BOC110" s="52"/>
      <c r="BOD110" s="52"/>
      <c r="BOE110" s="52"/>
      <c r="BOF110" s="52"/>
      <c r="BOG110" s="52"/>
      <c r="BOH110" s="52"/>
      <c r="BOI110" s="52"/>
      <c r="BOJ110" s="52"/>
      <c r="BOK110" s="52"/>
      <c r="BOL110" s="52"/>
      <c r="BOM110" s="52"/>
      <c r="BON110" s="52"/>
      <c r="BOO110" s="52"/>
      <c r="BOP110" s="52"/>
      <c r="BOQ110" s="52"/>
    </row>
    <row r="111" spans="1:1759" s="25" customFormat="1" ht="33" customHeight="1" x14ac:dyDescent="0.2">
      <c r="A111" s="29"/>
      <c r="B111" s="29"/>
      <c r="C111" s="29"/>
      <c r="D111" s="7"/>
      <c r="E111" s="27" t="s">
        <v>24</v>
      </c>
      <c r="F111" s="6">
        <v>2019</v>
      </c>
      <c r="G111" s="17"/>
      <c r="H111" s="12">
        <f>1000000+500000-1430000</f>
        <v>70000</v>
      </c>
      <c r="I111" s="12">
        <v>-36136</v>
      </c>
      <c r="J111" s="12">
        <f t="shared" si="24"/>
        <v>33864</v>
      </c>
      <c r="K111" s="18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  <c r="IW111" s="52"/>
      <c r="IX111" s="52"/>
      <c r="IY111" s="52"/>
      <c r="IZ111" s="52"/>
      <c r="JA111" s="52"/>
      <c r="JB111" s="52"/>
      <c r="JC111" s="52"/>
      <c r="JD111" s="52"/>
      <c r="JE111" s="52"/>
      <c r="JF111" s="52"/>
      <c r="JG111" s="52"/>
      <c r="JH111" s="52"/>
      <c r="JI111" s="52"/>
      <c r="JJ111" s="52"/>
      <c r="JK111" s="52"/>
      <c r="JL111" s="52"/>
      <c r="JM111" s="52"/>
      <c r="JN111" s="52"/>
      <c r="JO111" s="52"/>
      <c r="JP111" s="52"/>
      <c r="JQ111" s="52"/>
      <c r="JR111" s="52"/>
      <c r="JS111" s="52"/>
      <c r="JT111" s="52"/>
      <c r="JU111" s="52"/>
      <c r="JV111" s="52"/>
      <c r="JW111" s="52"/>
      <c r="JX111" s="52"/>
      <c r="JY111" s="52"/>
      <c r="JZ111" s="52"/>
      <c r="KA111" s="52"/>
      <c r="KB111" s="52"/>
      <c r="KC111" s="52"/>
      <c r="KD111" s="52"/>
      <c r="KE111" s="52"/>
      <c r="KF111" s="52"/>
      <c r="KG111" s="52"/>
      <c r="KH111" s="52"/>
      <c r="KI111" s="52"/>
      <c r="KJ111" s="52"/>
      <c r="KK111" s="52"/>
      <c r="KL111" s="52"/>
      <c r="KM111" s="52"/>
      <c r="KN111" s="52"/>
      <c r="KO111" s="52"/>
      <c r="KP111" s="52"/>
      <c r="KQ111" s="52"/>
      <c r="KR111" s="52"/>
      <c r="KS111" s="52"/>
      <c r="KT111" s="52"/>
      <c r="KU111" s="52"/>
      <c r="KV111" s="52"/>
      <c r="KW111" s="52"/>
      <c r="KX111" s="52"/>
      <c r="KY111" s="52"/>
      <c r="KZ111" s="52"/>
      <c r="LA111" s="52"/>
      <c r="LB111" s="52"/>
      <c r="LC111" s="52"/>
      <c r="LD111" s="52"/>
      <c r="LE111" s="52"/>
      <c r="LF111" s="52"/>
      <c r="LG111" s="52"/>
      <c r="LH111" s="52"/>
      <c r="LI111" s="52"/>
      <c r="LJ111" s="52"/>
      <c r="LK111" s="52"/>
      <c r="LL111" s="52"/>
      <c r="LM111" s="52"/>
      <c r="LN111" s="52"/>
      <c r="LO111" s="52"/>
      <c r="LP111" s="52"/>
      <c r="LQ111" s="52"/>
      <c r="LR111" s="52"/>
      <c r="LS111" s="52"/>
      <c r="LT111" s="52"/>
      <c r="LU111" s="52"/>
      <c r="LV111" s="52"/>
      <c r="LW111" s="52"/>
      <c r="LX111" s="52"/>
      <c r="LY111" s="52"/>
      <c r="LZ111" s="52"/>
      <c r="MA111" s="52"/>
      <c r="MB111" s="52"/>
      <c r="MC111" s="52"/>
      <c r="MD111" s="52"/>
      <c r="ME111" s="52"/>
      <c r="MF111" s="52"/>
      <c r="MG111" s="52"/>
      <c r="MH111" s="52"/>
      <c r="MI111" s="52"/>
      <c r="MJ111" s="52"/>
      <c r="MK111" s="52"/>
      <c r="ML111" s="52"/>
      <c r="MM111" s="52"/>
      <c r="MN111" s="52"/>
      <c r="MO111" s="52"/>
      <c r="MP111" s="52"/>
      <c r="MQ111" s="52"/>
      <c r="MR111" s="52"/>
      <c r="MS111" s="52"/>
      <c r="MT111" s="52"/>
      <c r="MU111" s="52"/>
      <c r="MV111" s="52"/>
      <c r="MW111" s="52"/>
      <c r="MX111" s="52"/>
      <c r="MY111" s="52"/>
      <c r="MZ111" s="52"/>
      <c r="NA111" s="52"/>
      <c r="NB111" s="52"/>
      <c r="NC111" s="52"/>
      <c r="ND111" s="52"/>
      <c r="NE111" s="52"/>
      <c r="NF111" s="52"/>
      <c r="NG111" s="52"/>
      <c r="NH111" s="52"/>
      <c r="NI111" s="52"/>
      <c r="NJ111" s="52"/>
      <c r="NK111" s="52"/>
      <c r="NL111" s="52"/>
      <c r="NM111" s="52"/>
      <c r="NN111" s="52"/>
      <c r="NO111" s="52"/>
      <c r="NP111" s="52"/>
      <c r="NQ111" s="52"/>
      <c r="NR111" s="52"/>
      <c r="NS111" s="52"/>
      <c r="NT111" s="52"/>
      <c r="NU111" s="52"/>
      <c r="NV111" s="52"/>
      <c r="NW111" s="52"/>
      <c r="NX111" s="52"/>
      <c r="NY111" s="52"/>
      <c r="NZ111" s="52"/>
      <c r="OA111" s="52"/>
      <c r="OB111" s="52"/>
      <c r="OC111" s="52"/>
      <c r="OD111" s="52"/>
      <c r="OE111" s="52"/>
      <c r="OF111" s="52"/>
      <c r="OG111" s="52"/>
      <c r="OH111" s="52"/>
      <c r="OI111" s="52"/>
      <c r="OJ111" s="52"/>
      <c r="OK111" s="52"/>
      <c r="OL111" s="52"/>
      <c r="OM111" s="52"/>
      <c r="ON111" s="52"/>
      <c r="OO111" s="52"/>
      <c r="OP111" s="52"/>
      <c r="OQ111" s="52"/>
      <c r="OR111" s="52"/>
      <c r="OS111" s="52"/>
      <c r="OT111" s="52"/>
      <c r="OU111" s="52"/>
      <c r="OV111" s="52"/>
      <c r="OW111" s="52"/>
      <c r="OX111" s="52"/>
      <c r="OY111" s="52"/>
      <c r="OZ111" s="52"/>
      <c r="PA111" s="52"/>
      <c r="PB111" s="52"/>
      <c r="PC111" s="52"/>
      <c r="PD111" s="52"/>
      <c r="PE111" s="52"/>
      <c r="PF111" s="52"/>
      <c r="PG111" s="52"/>
      <c r="PH111" s="52"/>
      <c r="PI111" s="52"/>
      <c r="PJ111" s="52"/>
      <c r="PK111" s="52"/>
      <c r="PL111" s="52"/>
      <c r="PM111" s="52"/>
      <c r="PN111" s="52"/>
      <c r="PO111" s="52"/>
      <c r="PP111" s="52"/>
      <c r="PQ111" s="52"/>
      <c r="PR111" s="52"/>
      <c r="PS111" s="52"/>
      <c r="PT111" s="52"/>
      <c r="PU111" s="52"/>
      <c r="PV111" s="52"/>
      <c r="PW111" s="52"/>
      <c r="PX111" s="52"/>
      <c r="PY111" s="52"/>
      <c r="PZ111" s="52"/>
      <c r="QA111" s="52"/>
      <c r="QB111" s="52"/>
      <c r="QC111" s="52"/>
      <c r="QD111" s="52"/>
      <c r="QE111" s="52"/>
      <c r="QF111" s="52"/>
      <c r="QG111" s="52"/>
      <c r="QH111" s="52"/>
      <c r="QI111" s="52"/>
      <c r="QJ111" s="52"/>
      <c r="QK111" s="52"/>
      <c r="QL111" s="52"/>
      <c r="QM111" s="52"/>
      <c r="QN111" s="52"/>
      <c r="QO111" s="52"/>
      <c r="QP111" s="52"/>
      <c r="QQ111" s="52"/>
      <c r="QR111" s="52"/>
      <c r="QS111" s="52"/>
      <c r="QT111" s="52"/>
      <c r="QU111" s="52"/>
      <c r="QV111" s="52"/>
      <c r="QW111" s="52"/>
      <c r="QX111" s="52"/>
      <c r="QY111" s="52"/>
      <c r="QZ111" s="52"/>
      <c r="RA111" s="52"/>
      <c r="RB111" s="52"/>
      <c r="RC111" s="52"/>
      <c r="RD111" s="52"/>
      <c r="RE111" s="52"/>
      <c r="RF111" s="52"/>
      <c r="RG111" s="52"/>
      <c r="RH111" s="52"/>
      <c r="RI111" s="52"/>
      <c r="RJ111" s="52"/>
      <c r="RK111" s="52"/>
      <c r="RL111" s="52"/>
      <c r="RM111" s="52"/>
      <c r="RN111" s="52"/>
      <c r="RO111" s="52"/>
      <c r="RP111" s="52"/>
      <c r="RQ111" s="52"/>
      <c r="RR111" s="52"/>
      <c r="RS111" s="52"/>
      <c r="RT111" s="52"/>
      <c r="RU111" s="52"/>
      <c r="RV111" s="52"/>
      <c r="RW111" s="52"/>
      <c r="RX111" s="52"/>
      <c r="RY111" s="52"/>
      <c r="RZ111" s="52"/>
      <c r="SA111" s="52"/>
      <c r="SB111" s="52"/>
      <c r="SC111" s="52"/>
      <c r="SD111" s="52"/>
      <c r="SE111" s="52"/>
      <c r="SF111" s="52"/>
      <c r="SG111" s="52"/>
      <c r="SH111" s="52"/>
      <c r="SI111" s="52"/>
      <c r="SJ111" s="52"/>
      <c r="SK111" s="52"/>
      <c r="SL111" s="52"/>
      <c r="SM111" s="52"/>
      <c r="SN111" s="52"/>
      <c r="SO111" s="52"/>
      <c r="SP111" s="52"/>
      <c r="SQ111" s="52"/>
      <c r="SR111" s="52"/>
      <c r="SS111" s="52"/>
      <c r="ST111" s="52"/>
      <c r="SU111" s="52"/>
      <c r="SV111" s="52"/>
      <c r="SW111" s="52"/>
      <c r="SX111" s="52"/>
      <c r="SY111" s="52"/>
      <c r="SZ111" s="52"/>
      <c r="TA111" s="52"/>
      <c r="TB111" s="52"/>
      <c r="TC111" s="52"/>
      <c r="TD111" s="52"/>
      <c r="TE111" s="52"/>
      <c r="TF111" s="52"/>
      <c r="TG111" s="52"/>
      <c r="TH111" s="52"/>
      <c r="TI111" s="52"/>
      <c r="TJ111" s="52"/>
      <c r="TK111" s="52"/>
      <c r="TL111" s="52"/>
      <c r="TM111" s="52"/>
      <c r="TN111" s="52"/>
      <c r="TO111" s="52"/>
      <c r="TP111" s="52"/>
      <c r="TQ111" s="52"/>
      <c r="TR111" s="52"/>
      <c r="TS111" s="52"/>
      <c r="TT111" s="52"/>
      <c r="TU111" s="52"/>
      <c r="TV111" s="52"/>
      <c r="TW111" s="52"/>
      <c r="TX111" s="52"/>
      <c r="TY111" s="52"/>
      <c r="TZ111" s="52"/>
      <c r="UA111" s="52"/>
      <c r="UB111" s="52"/>
      <c r="UC111" s="52"/>
      <c r="UD111" s="52"/>
      <c r="UE111" s="52"/>
      <c r="UF111" s="52"/>
      <c r="UG111" s="52"/>
      <c r="UH111" s="52"/>
      <c r="UI111" s="52"/>
      <c r="UJ111" s="52"/>
      <c r="UK111" s="52"/>
      <c r="UL111" s="52"/>
      <c r="UM111" s="52"/>
      <c r="UN111" s="52"/>
      <c r="UO111" s="52"/>
      <c r="UP111" s="52"/>
      <c r="UQ111" s="52"/>
      <c r="UR111" s="52"/>
      <c r="US111" s="52"/>
      <c r="UT111" s="52"/>
      <c r="UU111" s="52"/>
      <c r="UV111" s="52"/>
      <c r="UW111" s="52"/>
      <c r="UX111" s="52"/>
      <c r="UY111" s="52"/>
      <c r="UZ111" s="52"/>
      <c r="VA111" s="52"/>
      <c r="VB111" s="52"/>
      <c r="VC111" s="52"/>
      <c r="VD111" s="52"/>
      <c r="VE111" s="52"/>
      <c r="VF111" s="52"/>
      <c r="VG111" s="52"/>
      <c r="VH111" s="52"/>
      <c r="VI111" s="52"/>
      <c r="VJ111" s="52"/>
      <c r="VK111" s="52"/>
      <c r="VL111" s="52"/>
      <c r="VM111" s="52"/>
      <c r="VN111" s="52"/>
      <c r="VO111" s="52"/>
      <c r="VP111" s="52"/>
      <c r="VQ111" s="52"/>
      <c r="VR111" s="52"/>
      <c r="VS111" s="52"/>
      <c r="VT111" s="52"/>
      <c r="VU111" s="52"/>
      <c r="VV111" s="52"/>
      <c r="VW111" s="52"/>
      <c r="VX111" s="52"/>
      <c r="VY111" s="52"/>
      <c r="VZ111" s="52"/>
      <c r="WA111" s="52"/>
      <c r="WB111" s="52"/>
      <c r="WC111" s="52"/>
      <c r="WD111" s="52"/>
      <c r="WE111" s="52"/>
      <c r="WF111" s="52"/>
      <c r="WG111" s="52"/>
      <c r="WH111" s="52"/>
      <c r="WI111" s="52"/>
      <c r="WJ111" s="52"/>
      <c r="WK111" s="52"/>
      <c r="WL111" s="52"/>
      <c r="WM111" s="52"/>
      <c r="WN111" s="52"/>
      <c r="WO111" s="52"/>
      <c r="WP111" s="52"/>
      <c r="WQ111" s="52"/>
      <c r="WR111" s="52"/>
      <c r="WS111" s="52"/>
      <c r="WT111" s="52"/>
      <c r="WU111" s="52"/>
      <c r="WV111" s="52"/>
      <c r="WW111" s="52"/>
      <c r="WX111" s="52"/>
      <c r="WY111" s="52"/>
      <c r="WZ111" s="52"/>
      <c r="XA111" s="52"/>
      <c r="XB111" s="52"/>
      <c r="XC111" s="52"/>
      <c r="XD111" s="52"/>
      <c r="XE111" s="52"/>
      <c r="XF111" s="52"/>
      <c r="XG111" s="52"/>
      <c r="XH111" s="52"/>
      <c r="XI111" s="52"/>
      <c r="XJ111" s="52"/>
      <c r="XK111" s="52"/>
      <c r="XL111" s="52"/>
      <c r="XM111" s="52"/>
      <c r="XN111" s="52"/>
      <c r="XO111" s="52"/>
      <c r="XP111" s="52"/>
      <c r="XQ111" s="52"/>
      <c r="XR111" s="52"/>
      <c r="XS111" s="52"/>
      <c r="XT111" s="52"/>
      <c r="XU111" s="52"/>
      <c r="XV111" s="52"/>
      <c r="XW111" s="52"/>
      <c r="XX111" s="52"/>
      <c r="XY111" s="52"/>
      <c r="XZ111" s="52"/>
      <c r="YA111" s="52"/>
      <c r="YB111" s="52"/>
      <c r="YC111" s="52"/>
      <c r="YD111" s="52"/>
      <c r="YE111" s="52"/>
      <c r="YF111" s="52"/>
      <c r="YG111" s="52"/>
      <c r="YH111" s="52"/>
      <c r="YI111" s="52"/>
      <c r="YJ111" s="52"/>
      <c r="YK111" s="52"/>
      <c r="YL111" s="52"/>
      <c r="YM111" s="52"/>
      <c r="YN111" s="52"/>
      <c r="YO111" s="52"/>
      <c r="YP111" s="52"/>
      <c r="YQ111" s="52"/>
      <c r="YR111" s="52"/>
      <c r="YS111" s="52"/>
      <c r="YT111" s="52"/>
      <c r="YU111" s="52"/>
      <c r="YV111" s="52"/>
      <c r="YW111" s="52"/>
      <c r="YX111" s="52"/>
      <c r="YY111" s="52"/>
      <c r="YZ111" s="52"/>
      <c r="ZA111" s="52"/>
      <c r="ZB111" s="52"/>
      <c r="ZC111" s="52"/>
      <c r="ZD111" s="52"/>
      <c r="ZE111" s="52"/>
      <c r="ZF111" s="52"/>
      <c r="ZG111" s="52"/>
      <c r="ZH111" s="52"/>
      <c r="ZI111" s="52"/>
      <c r="ZJ111" s="52"/>
      <c r="ZK111" s="52"/>
      <c r="ZL111" s="52"/>
      <c r="ZM111" s="52"/>
      <c r="ZN111" s="52"/>
      <c r="ZO111" s="52"/>
      <c r="ZP111" s="52"/>
      <c r="ZQ111" s="52"/>
      <c r="ZR111" s="52"/>
      <c r="ZS111" s="52"/>
      <c r="ZT111" s="52"/>
      <c r="ZU111" s="52"/>
      <c r="ZV111" s="52"/>
      <c r="ZW111" s="52"/>
      <c r="ZX111" s="52"/>
      <c r="ZY111" s="52"/>
      <c r="ZZ111" s="52"/>
      <c r="AAA111" s="52"/>
      <c r="AAB111" s="52"/>
      <c r="AAC111" s="52"/>
      <c r="AAD111" s="52"/>
      <c r="AAE111" s="52"/>
      <c r="AAF111" s="52"/>
      <c r="AAG111" s="52"/>
      <c r="AAH111" s="52"/>
      <c r="AAI111" s="52"/>
      <c r="AAJ111" s="52"/>
      <c r="AAK111" s="52"/>
      <c r="AAL111" s="52"/>
      <c r="AAM111" s="52"/>
      <c r="AAN111" s="52"/>
      <c r="AAO111" s="52"/>
      <c r="AAP111" s="52"/>
      <c r="AAQ111" s="52"/>
      <c r="AAR111" s="52"/>
      <c r="AAS111" s="52"/>
      <c r="AAT111" s="52"/>
      <c r="AAU111" s="52"/>
      <c r="AAV111" s="52"/>
      <c r="AAW111" s="52"/>
      <c r="AAX111" s="52"/>
      <c r="AAY111" s="52"/>
      <c r="AAZ111" s="52"/>
      <c r="ABA111" s="52"/>
      <c r="ABB111" s="52"/>
      <c r="ABC111" s="52"/>
      <c r="ABD111" s="52"/>
      <c r="ABE111" s="52"/>
      <c r="ABF111" s="52"/>
      <c r="ABG111" s="52"/>
      <c r="ABH111" s="52"/>
      <c r="ABI111" s="52"/>
      <c r="ABJ111" s="52"/>
      <c r="ABK111" s="52"/>
      <c r="ABL111" s="52"/>
      <c r="ABM111" s="52"/>
      <c r="ABN111" s="52"/>
      <c r="ABO111" s="52"/>
      <c r="ABP111" s="52"/>
      <c r="ABQ111" s="52"/>
      <c r="ABR111" s="52"/>
      <c r="ABS111" s="52"/>
      <c r="ABT111" s="52"/>
      <c r="ABU111" s="52"/>
      <c r="ABV111" s="52"/>
      <c r="ABW111" s="52"/>
      <c r="ABX111" s="52"/>
      <c r="ABY111" s="52"/>
      <c r="ABZ111" s="52"/>
      <c r="ACA111" s="52"/>
      <c r="ACB111" s="52"/>
      <c r="ACC111" s="52"/>
      <c r="ACD111" s="52"/>
      <c r="ACE111" s="52"/>
      <c r="ACF111" s="52"/>
      <c r="ACG111" s="52"/>
      <c r="ACH111" s="52"/>
      <c r="ACI111" s="52"/>
      <c r="ACJ111" s="52"/>
      <c r="ACK111" s="52"/>
      <c r="ACL111" s="52"/>
      <c r="ACM111" s="52"/>
      <c r="ACN111" s="52"/>
      <c r="ACO111" s="52"/>
      <c r="ACP111" s="52"/>
      <c r="ACQ111" s="52"/>
      <c r="ACR111" s="52"/>
      <c r="ACS111" s="52"/>
      <c r="ACT111" s="52"/>
      <c r="ACU111" s="52"/>
      <c r="ACV111" s="52"/>
      <c r="ACW111" s="52"/>
      <c r="ACX111" s="52"/>
      <c r="ACY111" s="52"/>
      <c r="ACZ111" s="52"/>
      <c r="ADA111" s="52"/>
      <c r="ADB111" s="52"/>
      <c r="ADC111" s="52"/>
      <c r="ADD111" s="52"/>
      <c r="ADE111" s="52"/>
      <c r="ADF111" s="52"/>
      <c r="ADG111" s="52"/>
      <c r="ADH111" s="52"/>
      <c r="ADI111" s="52"/>
      <c r="ADJ111" s="52"/>
      <c r="ADK111" s="52"/>
      <c r="ADL111" s="52"/>
      <c r="ADM111" s="52"/>
      <c r="ADN111" s="52"/>
      <c r="ADO111" s="52"/>
      <c r="ADP111" s="52"/>
      <c r="ADQ111" s="52"/>
      <c r="ADR111" s="52"/>
      <c r="ADS111" s="52"/>
      <c r="ADT111" s="52"/>
      <c r="ADU111" s="52"/>
      <c r="ADV111" s="52"/>
      <c r="ADW111" s="52"/>
      <c r="ADX111" s="52"/>
      <c r="ADY111" s="52"/>
      <c r="ADZ111" s="52"/>
      <c r="AEA111" s="52"/>
      <c r="AEB111" s="52"/>
      <c r="AEC111" s="52"/>
      <c r="AED111" s="52"/>
      <c r="AEE111" s="52"/>
      <c r="AEF111" s="52"/>
      <c r="AEG111" s="52"/>
      <c r="AEH111" s="52"/>
      <c r="AEI111" s="52"/>
      <c r="AEJ111" s="52"/>
      <c r="AEK111" s="52"/>
      <c r="AEL111" s="52"/>
      <c r="AEM111" s="52"/>
      <c r="AEN111" s="52"/>
      <c r="AEO111" s="52"/>
      <c r="AEP111" s="52"/>
      <c r="AEQ111" s="52"/>
      <c r="AER111" s="52"/>
      <c r="AES111" s="52"/>
      <c r="AET111" s="52"/>
      <c r="AEU111" s="52"/>
      <c r="AEV111" s="52"/>
      <c r="AEW111" s="52"/>
      <c r="AEX111" s="52"/>
      <c r="AEY111" s="52"/>
      <c r="AEZ111" s="52"/>
      <c r="AFA111" s="52"/>
      <c r="AFB111" s="52"/>
      <c r="AFC111" s="52"/>
      <c r="AFD111" s="52"/>
      <c r="AFE111" s="52"/>
      <c r="AFF111" s="52"/>
      <c r="AFG111" s="52"/>
      <c r="AFH111" s="52"/>
      <c r="AFI111" s="52"/>
      <c r="AFJ111" s="52"/>
      <c r="AFK111" s="52"/>
      <c r="AFL111" s="52"/>
      <c r="AFM111" s="52"/>
      <c r="AFN111" s="52"/>
      <c r="AFO111" s="52"/>
      <c r="AFP111" s="52"/>
      <c r="AFQ111" s="52"/>
      <c r="AFR111" s="52"/>
      <c r="AFS111" s="52"/>
      <c r="AFT111" s="52"/>
      <c r="AFU111" s="52"/>
      <c r="AFV111" s="52"/>
      <c r="AFW111" s="52"/>
      <c r="AFX111" s="52"/>
      <c r="AFY111" s="52"/>
      <c r="AFZ111" s="52"/>
      <c r="AGA111" s="52"/>
      <c r="AGB111" s="52"/>
      <c r="AGC111" s="52"/>
      <c r="AGD111" s="52"/>
      <c r="AGE111" s="52"/>
      <c r="AGF111" s="52"/>
      <c r="AGG111" s="52"/>
      <c r="AGH111" s="52"/>
      <c r="AGI111" s="52"/>
      <c r="AGJ111" s="52"/>
      <c r="AGK111" s="52"/>
      <c r="AGL111" s="52"/>
      <c r="AGM111" s="52"/>
      <c r="AGN111" s="52"/>
      <c r="AGO111" s="52"/>
      <c r="AGP111" s="52"/>
      <c r="AGQ111" s="52"/>
      <c r="AGR111" s="52"/>
      <c r="AGS111" s="52"/>
      <c r="AGT111" s="52"/>
      <c r="AGU111" s="52"/>
      <c r="AGV111" s="52"/>
      <c r="AGW111" s="52"/>
      <c r="AGX111" s="52"/>
      <c r="AGY111" s="52"/>
      <c r="AGZ111" s="52"/>
      <c r="AHA111" s="52"/>
      <c r="AHB111" s="52"/>
      <c r="AHC111" s="52"/>
      <c r="AHD111" s="52"/>
      <c r="AHE111" s="52"/>
      <c r="AHF111" s="52"/>
      <c r="AHG111" s="52"/>
      <c r="AHH111" s="52"/>
      <c r="AHI111" s="52"/>
      <c r="AHJ111" s="52"/>
      <c r="AHK111" s="52"/>
      <c r="AHL111" s="52"/>
      <c r="AHM111" s="52"/>
      <c r="AHN111" s="52"/>
      <c r="AHO111" s="52"/>
      <c r="AHP111" s="52"/>
      <c r="AHQ111" s="52"/>
      <c r="AHR111" s="52"/>
      <c r="AHS111" s="52"/>
      <c r="AHT111" s="52"/>
      <c r="AHU111" s="52"/>
      <c r="AHV111" s="52"/>
      <c r="AHW111" s="52"/>
      <c r="AHX111" s="52"/>
      <c r="AHY111" s="52"/>
      <c r="AHZ111" s="52"/>
      <c r="AIA111" s="52"/>
      <c r="AIB111" s="52"/>
      <c r="AIC111" s="52"/>
      <c r="AID111" s="52"/>
      <c r="AIE111" s="52"/>
      <c r="AIF111" s="52"/>
      <c r="AIG111" s="52"/>
      <c r="AIH111" s="52"/>
      <c r="AII111" s="52"/>
      <c r="AIJ111" s="52"/>
      <c r="AIK111" s="52"/>
      <c r="AIL111" s="52"/>
      <c r="AIM111" s="52"/>
      <c r="AIN111" s="52"/>
      <c r="AIO111" s="52"/>
      <c r="AIP111" s="52"/>
      <c r="AIQ111" s="52"/>
      <c r="AIR111" s="52"/>
      <c r="AIS111" s="52"/>
      <c r="AIT111" s="52"/>
      <c r="AIU111" s="52"/>
      <c r="AIV111" s="52"/>
      <c r="AIW111" s="52"/>
      <c r="AIX111" s="52"/>
      <c r="AIY111" s="52"/>
      <c r="AIZ111" s="52"/>
      <c r="AJA111" s="52"/>
      <c r="AJB111" s="52"/>
      <c r="AJC111" s="52"/>
      <c r="AJD111" s="52"/>
      <c r="AJE111" s="52"/>
      <c r="AJF111" s="52"/>
      <c r="AJG111" s="52"/>
      <c r="AJH111" s="52"/>
      <c r="AJI111" s="52"/>
      <c r="AJJ111" s="52"/>
      <c r="AJK111" s="52"/>
      <c r="AJL111" s="52"/>
      <c r="AJM111" s="52"/>
      <c r="AJN111" s="52"/>
      <c r="AJO111" s="52"/>
      <c r="AJP111" s="52"/>
      <c r="AJQ111" s="52"/>
      <c r="AJR111" s="52"/>
      <c r="AJS111" s="52"/>
      <c r="AJT111" s="52"/>
      <c r="AJU111" s="52"/>
      <c r="AJV111" s="52"/>
      <c r="AJW111" s="52"/>
      <c r="AJX111" s="52"/>
      <c r="AJY111" s="52"/>
      <c r="AJZ111" s="52"/>
      <c r="AKA111" s="52"/>
      <c r="AKB111" s="52"/>
      <c r="AKC111" s="52"/>
      <c r="AKD111" s="52"/>
      <c r="AKE111" s="52"/>
      <c r="AKF111" s="52"/>
      <c r="AKG111" s="52"/>
      <c r="AKH111" s="52"/>
      <c r="AKI111" s="52"/>
      <c r="AKJ111" s="52"/>
      <c r="AKK111" s="52"/>
      <c r="AKL111" s="52"/>
      <c r="AKM111" s="52"/>
      <c r="AKN111" s="52"/>
      <c r="AKO111" s="52"/>
      <c r="AKP111" s="52"/>
      <c r="AKQ111" s="52"/>
      <c r="AKR111" s="52"/>
      <c r="AKS111" s="52"/>
      <c r="AKT111" s="52"/>
      <c r="AKU111" s="52"/>
      <c r="AKV111" s="52"/>
      <c r="AKW111" s="52"/>
      <c r="AKX111" s="52"/>
      <c r="AKY111" s="52"/>
      <c r="AKZ111" s="52"/>
      <c r="ALA111" s="52"/>
      <c r="ALB111" s="52"/>
      <c r="ALC111" s="52"/>
      <c r="ALD111" s="52"/>
      <c r="ALE111" s="52"/>
      <c r="ALF111" s="52"/>
      <c r="ALG111" s="52"/>
      <c r="ALH111" s="52"/>
      <c r="ALI111" s="52"/>
      <c r="ALJ111" s="52"/>
      <c r="ALK111" s="52"/>
      <c r="ALL111" s="52"/>
      <c r="ALM111" s="52"/>
      <c r="ALN111" s="52"/>
      <c r="ALO111" s="52"/>
      <c r="ALP111" s="52"/>
      <c r="ALQ111" s="52"/>
      <c r="ALR111" s="52"/>
      <c r="ALS111" s="52"/>
      <c r="ALT111" s="52"/>
      <c r="ALU111" s="52"/>
      <c r="ALV111" s="52"/>
      <c r="ALW111" s="52"/>
      <c r="ALX111" s="52"/>
      <c r="ALY111" s="52"/>
      <c r="ALZ111" s="52"/>
      <c r="AMA111" s="52"/>
      <c r="AMB111" s="52"/>
      <c r="AMC111" s="52"/>
      <c r="AMD111" s="52"/>
      <c r="AME111" s="52"/>
      <c r="AMF111" s="52"/>
      <c r="AMG111" s="52"/>
      <c r="AMH111" s="52"/>
      <c r="AMI111" s="52"/>
      <c r="AMJ111" s="52"/>
      <c r="AMK111" s="52"/>
      <c r="AML111" s="52"/>
      <c r="AMM111" s="52"/>
      <c r="AMN111" s="52"/>
      <c r="AMO111" s="52"/>
      <c r="AMP111" s="52"/>
      <c r="AMQ111" s="52"/>
      <c r="AMR111" s="52"/>
      <c r="AMS111" s="52"/>
      <c r="AMT111" s="52"/>
      <c r="AMU111" s="52"/>
      <c r="AMV111" s="52"/>
      <c r="AMW111" s="52"/>
      <c r="AMX111" s="52"/>
      <c r="AMY111" s="52"/>
      <c r="AMZ111" s="52"/>
      <c r="ANA111" s="52"/>
      <c r="ANB111" s="52"/>
      <c r="ANC111" s="52"/>
      <c r="AND111" s="52"/>
      <c r="ANE111" s="52"/>
      <c r="ANF111" s="52"/>
      <c r="ANG111" s="52"/>
      <c r="ANH111" s="52"/>
      <c r="ANI111" s="52"/>
      <c r="ANJ111" s="52"/>
      <c r="ANK111" s="52"/>
      <c r="ANL111" s="52"/>
      <c r="ANM111" s="52"/>
      <c r="ANN111" s="52"/>
      <c r="ANO111" s="52"/>
      <c r="ANP111" s="52"/>
      <c r="ANQ111" s="52"/>
      <c r="ANR111" s="52"/>
      <c r="ANS111" s="52"/>
      <c r="ANT111" s="52"/>
      <c r="ANU111" s="52"/>
      <c r="ANV111" s="52"/>
      <c r="ANW111" s="52"/>
      <c r="ANX111" s="52"/>
      <c r="ANY111" s="52"/>
      <c r="ANZ111" s="52"/>
      <c r="AOA111" s="52"/>
      <c r="AOB111" s="52"/>
      <c r="AOC111" s="52"/>
      <c r="AOD111" s="52"/>
      <c r="AOE111" s="52"/>
      <c r="AOF111" s="52"/>
      <c r="AOG111" s="52"/>
      <c r="AOH111" s="52"/>
      <c r="AOI111" s="52"/>
      <c r="AOJ111" s="52"/>
      <c r="AOK111" s="52"/>
      <c r="AOL111" s="52"/>
      <c r="AOM111" s="52"/>
      <c r="AON111" s="52"/>
      <c r="AOO111" s="52"/>
      <c r="AOP111" s="52"/>
      <c r="AOQ111" s="52"/>
      <c r="AOR111" s="52"/>
      <c r="AOS111" s="52"/>
      <c r="AOT111" s="52"/>
      <c r="AOU111" s="52"/>
      <c r="AOV111" s="52"/>
      <c r="AOW111" s="52"/>
      <c r="AOX111" s="52"/>
      <c r="AOY111" s="52"/>
      <c r="AOZ111" s="52"/>
      <c r="APA111" s="52"/>
      <c r="APB111" s="52"/>
      <c r="APC111" s="52"/>
      <c r="APD111" s="52"/>
      <c r="APE111" s="52"/>
      <c r="APF111" s="52"/>
      <c r="APG111" s="52"/>
      <c r="APH111" s="52"/>
      <c r="API111" s="52"/>
      <c r="APJ111" s="52"/>
      <c r="APK111" s="52"/>
      <c r="APL111" s="52"/>
      <c r="APM111" s="52"/>
      <c r="APN111" s="52"/>
      <c r="APO111" s="52"/>
      <c r="APP111" s="52"/>
      <c r="APQ111" s="52"/>
      <c r="APR111" s="52"/>
      <c r="APS111" s="52"/>
      <c r="APT111" s="52"/>
      <c r="APU111" s="52"/>
      <c r="APV111" s="52"/>
      <c r="APW111" s="52"/>
      <c r="APX111" s="52"/>
      <c r="APY111" s="52"/>
      <c r="APZ111" s="52"/>
      <c r="AQA111" s="52"/>
      <c r="AQB111" s="52"/>
      <c r="AQC111" s="52"/>
      <c r="AQD111" s="52"/>
      <c r="AQE111" s="52"/>
      <c r="AQF111" s="52"/>
      <c r="AQG111" s="52"/>
      <c r="AQH111" s="52"/>
      <c r="AQI111" s="52"/>
      <c r="AQJ111" s="52"/>
      <c r="AQK111" s="52"/>
      <c r="AQL111" s="52"/>
      <c r="AQM111" s="52"/>
      <c r="AQN111" s="52"/>
      <c r="AQO111" s="52"/>
      <c r="AQP111" s="52"/>
      <c r="AQQ111" s="52"/>
      <c r="AQR111" s="52"/>
      <c r="AQS111" s="52"/>
      <c r="AQT111" s="52"/>
      <c r="AQU111" s="52"/>
      <c r="AQV111" s="52"/>
      <c r="AQW111" s="52"/>
      <c r="AQX111" s="52"/>
      <c r="AQY111" s="52"/>
      <c r="AQZ111" s="52"/>
      <c r="ARA111" s="52"/>
      <c r="ARB111" s="52"/>
      <c r="ARC111" s="52"/>
      <c r="ARD111" s="52"/>
      <c r="ARE111" s="52"/>
      <c r="ARF111" s="52"/>
      <c r="ARG111" s="52"/>
      <c r="ARH111" s="52"/>
      <c r="ARI111" s="52"/>
      <c r="ARJ111" s="52"/>
      <c r="ARK111" s="52"/>
      <c r="ARL111" s="52"/>
      <c r="ARM111" s="52"/>
      <c r="ARN111" s="52"/>
      <c r="ARO111" s="52"/>
      <c r="ARP111" s="52"/>
      <c r="ARQ111" s="52"/>
      <c r="ARR111" s="52"/>
      <c r="ARS111" s="52"/>
      <c r="ART111" s="52"/>
      <c r="ARU111" s="52"/>
      <c r="ARV111" s="52"/>
      <c r="ARW111" s="52"/>
      <c r="ARX111" s="52"/>
      <c r="ARY111" s="52"/>
      <c r="ARZ111" s="52"/>
      <c r="ASA111" s="52"/>
      <c r="ASB111" s="52"/>
      <c r="ASC111" s="52"/>
      <c r="ASD111" s="52"/>
      <c r="ASE111" s="52"/>
      <c r="ASF111" s="52"/>
      <c r="ASG111" s="52"/>
      <c r="ASH111" s="52"/>
      <c r="ASI111" s="52"/>
      <c r="ASJ111" s="52"/>
      <c r="ASK111" s="52"/>
      <c r="ASL111" s="52"/>
      <c r="ASM111" s="52"/>
      <c r="ASN111" s="52"/>
      <c r="ASO111" s="52"/>
      <c r="ASP111" s="52"/>
      <c r="ASQ111" s="52"/>
      <c r="ASR111" s="52"/>
      <c r="ASS111" s="52"/>
      <c r="AST111" s="52"/>
      <c r="ASU111" s="52"/>
      <c r="ASV111" s="52"/>
      <c r="ASW111" s="52"/>
      <c r="ASX111" s="52"/>
      <c r="ASY111" s="52"/>
      <c r="ASZ111" s="52"/>
      <c r="ATA111" s="52"/>
      <c r="ATB111" s="52"/>
      <c r="ATC111" s="52"/>
      <c r="ATD111" s="52"/>
      <c r="ATE111" s="52"/>
      <c r="ATF111" s="52"/>
      <c r="ATG111" s="52"/>
      <c r="ATH111" s="52"/>
      <c r="ATI111" s="52"/>
      <c r="ATJ111" s="52"/>
      <c r="ATK111" s="52"/>
      <c r="ATL111" s="52"/>
      <c r="ATM111" s="52"/>
      <c r="ATN111" s="52"/>
      <c r="ATO111" s="52"/>
      <c r="ATP111" s="52"/>
      <c r="ATQ111" s="52"/>
      <c r="ATR111" s="52"/>
      <c r="ATS111" s="52"/>
      <c r="ATT111" s="52"/>
      <c r="ATU111" s="52"/>
      <c r="ATV111" s="52"/>
      <c r="ATW111" s="52"/>
      <c r="ATX111" s="52"/>
      <c r="ATY111" s="52"/>
      <c r="ATZ111" s="52"/>
      <c r="AUA111" s="52"/>
      <c r="AUB111" s="52"/>
      <c r="AUC111" s="52"/>
      <c r="AUD111" s="52"/>
      <c r="AUE111" s="52"/>
      <c r="AUF111" s="52"/>
      <c r="AUG111" s="52"/>
      <c r="AUH111" s="52"/>
      <c r="AUI111" s="52"/>
      <c r="AUJ111" s="52"/>
      <c r="AUK111" s="52"/>
      <c r="AUL111" s="52"/>
      <c r="AUM111" s="52"/>
      <c r="AUN111" s="52"/>
      <c r="AUO111" s="52"/>
      <c r="AUP111" s="52"/>
      <c r="AUQ111" s="52"/>
      <c r="AUR111" s="52"/>
      <c r="AUS111" s="52"/>
      <c r="AUT111" s="52"/>
      <c r="AUU111" s="52"/>
      <c r="AUV111" s="52"/>
      <c r="AUW111" s="52"/>
      <c r="AUX111" s="52"/>
      <c r="AUY111" s="52"/>
      <c r="AUZ111" s="52"/>
      <c r="AVA111" s="52"/>
      <c r="AVB111" s="52"/>
      <c r="AVC111" s="52"/>
      <c r="AVD111" s="52"/>
      <c r="AVE111" s="52"/>
      <c r="AVF111" s="52"/>
      <c r="AVG111" s="52"/>
      <c r="AVH111" s="52"/>
      <c r="AVI111" s="52"/>
      <c r="AVJ111" s="52"/>
      <c r="AVK111" s="52"/>
      <c r="AVL111" s="52"/>
      <c r="AVM111" s="52"/>
      <c r="AVN111" s="52"/>
      <c r="AVO111" s="52"/>
      <c r="AVP111" s="52"/>
      <c r="AVQ111" s="52"/>
      <c r="AVR111" s="52"/>
      <c r="AVS111" s="52"/>
      <c r="AVT111" s="52"/>
      <c r="AVU111" s="52"/>
      <c r="AVV111" s="52"/>
      <c r="AVW111" s="52"/>
      <c r="AVX111" s="52"/>
      <c r="AVY111" s="52"/>
      <c r="AVZ111" s="52"/>
      <c r="AWA111" s="52"/>
      <c r="AWB111" s="52"/>
      <c r="AWC111" s="52"/>
      <c r="AWD111" s="52"/>
      <c r="AWE111" s="52"/>
      <c r="AWF111" s="52"/>
      <c r="AWG111" s="52"/>
      <c r="AWH111" s="52"/>
      <c r="AWI111" s="52"/>
      <c r="AWJ111" s="52"/>
      <c r="AWK111" s="52"/>
      <c r="AWL111" s="52"/>
      <c r="AWM111" s="52"/>
      <c r="AWN111" s="52"/>
      <c r="AWO111" s="52"/>
      <c r="AWP111" s="52"/>
      <c r="AWQ111" s="52"/>
      <c r="AWR111" s="52"/>
      <c r="AWS111" s="52"/>
      <c r="AWT111" s="52"/>
      <c r="AWU111" s="52"/>
      <c r="AWV111" s="52"/>
      <c r="AWW111" s="52"/>
      <c r="AWX111" s="52"/>
      <c r="AWY111" s="52"/>
      <c r="AWZ111" s="52"/>
      <c r="AXA111" s="52"/>
      <c r="AXB111" s="52"/>
      <c r="AXC111" s="52"/>
      <c r="AXD111" s="52"/>
      <c r="AXE111" s="52"/>
      <c r="AXF111" s="52"/>
      <c r="AXG111" s="52"/>
      <c r="AXH111" s="52"/>
      <c r="AXI111" s="52"/>
      <c r="AXJ111" s="52"/>
      <c r="AXK111" s="52"/>
      <c r="AXL111" s="52"/>
      <c r="AXM111" s="52"/>
      <c r="AXN111" s="52"/>
      <c r="AXO111" s="52"/>
      <c r="AXP111" s="52"/>
      <c r="AXQ111" s="52"/>
      <c r="AXR111" s="52"/>
      <c r="AXS111" s="52"/>
      <c r="AXT111" s="52"/>
      <c r="AXU111" s="52"/>
      <c r="AXV111" s="52"/>
      <c r="AXW111" s="52"/>
      <c r="AXX111" s="52"/>
      <c r="AXY111" s="52"/>
      <c r="AXZ111" s="52"/>
      <c r="AYA111" s="52"/>
      <c r="AYB111" s="52"/>
      <c r="AYC111" s="52"/>
      <c r="AYD111" s="52"/>
      <c r="AYE111" s="52"/>
      <c r="AYF111" s="52"/>
      <c r="AYG111" s="52"/>
      <c r="AYH111" s="52"/>
      <c r="AYI111" s="52"/>
      <c r="AYJ111" s="52"/>
      <c r="AYK111" s="52"/>
      <c r="AYL111" s="52"/>
      <c r="AYM111" s="52"/>
      <c r="AYN111" s="52"/>
      <c r="AYO111" s="52"/>
      <c r="AYP111" s="52"/>
      <c r="AYQ111" s="52"/>
      <c r="AYR111" s="52"/>
      <c r="AYS111" s="52"/>
      <c r="AYT111" s="52"/>
      <c r="AYU111" s="52"/>
      <c r="AYV111" s="52"/>
      <c r="AYW111" s="52"/>
      <c r="AYX111" s="52"/>
      <c r="AYY111" s="52"/>
      <c r="AYZ111" s="52"/>
      <c r="AZA111" s="52"/>
      <c r="AZB111" s="52"/>
      <c r="AZC111" s="52"/>
      <c r="AZD111" s="52"/>
      <c r="AZE111" s="52"/>
      <c r="AZF111" s="52"/>
      <c r="AZG111" s="52"/>
      <c r="AZH111" s="52"/>
      <c r="AZI111" s="52"/>
      <c r="AZJ111" s="52"/>
      <c r="AZK111" s="52"/>
      <c r="AZL111" s="52"/>
      <c r="AZM111" s="52"/>
      <c r="AZN111" s="52"/>
      <c r="AZO111" s="52"/>
      <c r="AZP111" s="52"/>
      <c r="AZQ111" s="52"/>
      <c r="AZR111" s="52"/>
      <c r="AZS111" s="52"/>
      <c r="AZT111" s="52"/>
      <c r="AZU111" s="52"/>
      <c r="AZV111" s="52"/>
      <c r="AZW111" s="52"/>
      <c r="AZX111" s="52"/>
      <c r="AZY111" s="52"/>
      <c r="AZZ111" s="52"/>
      <c r="BAA111" s="52"/>
      <c r="BAB111" s="52"/>
      <c r="BAC111" s="52"/>
      <c r="BAD111" s="52"/>
      <c r="BAE111" s="52"/>
      <c r="BAF111" s="52"/>
      <c r="BAG111" s="52"/>
      <c r="BAH111" s="52"/>
      <c r="BAI111" s="52"/>
      <c r="BAJ111" s="52"/>
      <c r="BAK111" s="52"/>
      <c r="BAL111" s="52"/>
      <c r="BAM111" s="52"/>
      <c r="BAN111" s="52"/>
      <c r="BAO111" s="52"/>
      <c r="BAP111" s="52"/>
      <c r="BAQ111" s="52"/>
      <c r="BAR111" s="52"/>
      <c r="BAS111" s="52"/>
      <c r="BAT111" s="52"/>
      <c r="BAU111" s="52"/>
      <c r="BAV111" s="52"/>
      <c r="BAW111" s="52"/>
      <c r="BAX111" s="52"/>
      <c r="BAY111" s="52"/>
      <c r="BAZ111" s="52"/>
      <c r="BBA111" s="52"/>
      <c r="BBB111" s="52"/>
      <c r="BBC111" s="52"/>
      <c r="BBD111" s="52"/>
      <c r="BBE111" s="52"/>
      <c r="BBF111" s="52"/>
      <c r="BBG111" s="52"/>
      <c r="BBH111" s="52"/>
      <c r="BBI111" s="52"/>
      <c r="BBJ111" s="52"/>
      <c r="BBK111" s="52"/>
      <c r="BBL111" s="52"/>
      <c r="BBM111" s="52"/>
      <c r="BBN111" s="52"/>
      <c r="BBO111" s="52"/>
      <c r="BBP111" s="52"/>
      <c r="BBQ111" s="52"/>
      <c r="BBR111" s="52"/>
      <c r="BBS111" s="52"/>
      <c r="BBT111" s="52"/>
      <c r="BBU111" s="52"/>
      <c r="BBV111" s="52"/>
      <c r="BBW111" s="52"/>
      <c r="BBX111" s="52"/>
      <c r="BBY111" s="52"/>
      <c r="BBZ111" s="52"/>
      <c r="BCA111" s="52"/>
      <c r="BCB111" s="52"/>
      <c r="BCC111" s="52"/>
      <c r="BCD111" s="52"/>
      <c r="BCE111" s="52"/>
      <c r="BCF111" s="52"/>
      <c r="BCG111" s="52"/>
      <c r="BCH111" s="52"/>
      <c r="BCI111" s="52"/>
      <c r="BCJ111" s="52"/>
      <c r="BCK111" s="52"/>
      <c r="BCL111" s="52"/>
      <c r="BCM111" s="52"/>
      <c r="BCN111" s="52"/>
      <c r="BCO111" s="52"/>
      <c r="BCP111" s="52"/>
      <c r="BCQ111" s="52"/>
      <c r="BCR111" s="52"/>
      <c r="BCS111" s="52"/>
      <c r="BCT111" s="52"/>
      <c r="BCU111" s="52"/>
      <c r="BCV111" s="52"/>
      <c r="BCW111" s="52"/>
      <c r="BCX111" s="52"/>
      <c r="BCY111" s="52"/>
      <c r="BCZ111" s="52"/>
      <c r="BDA111" s="52"/>
      <c r="BDB111" s="52"/>
      <c r="BDC111" s="52"/>
      <c r="BDD111" s="52"/>
      <c r="BDE111" s="52"/>
      <c r="BDF111" s="52"/>
      <c r="BDG111" s="52"/>
      <c r="BDH111" s="52"/>
      <c r="BDI111" s="52"/>
      <c r="BDJ111" s="52"/>
      <c r="BDK111" s="52"/>
      <c r="BDL111" s="52"/>
      <c r="BDM111" s="52"/>
      <c r="BDN111" s="52"/>
      <c r="BDO111" s="52"/>
      <c r="BDP111" s="52"/>
      <c r="BDQ111" s="52"/>
      <c r="BDR111" s="52"/>
      <c r="BDS111" s="52"/>
      <c r="BDT111" s="52"/>
      <c r="BDU111" s="52"/>
      <c r="BDV111" s="52"/>
      <c r="BDW111" s="52"/>
      <c r="BDX111" s="52"/>
      <c r="BDY111" s="52"/>
      <c r="BDZ111" s="52"/>
      <c r="BEA111" s="52"/>
      <c r="BEB111" s="52"/>
      <c r="BEC111" s="52"/>
      <c r="BED111" s="52"/>
      <c r="BEE111" s="52"/>
      <c r="BEF111" s="52"/>
      <c r="BEG111" s="52"/>
      <c r="BEH111" s="52"/>
      <c r="BEI111" s="52"/>
      <c r="BEJ111" s="52"/>
      <c r="BEK111" s="52"/>
      <c r="BEL111" s="52"/>
      <c r="BEM111" s="52"/>
      <c r="BEN111" s="52"/>
      <c r="BEO111" s="52"/>
      <c r="BEP111" s="52"/>
      <c r="BEQ111" s="52"/>
      <c r="BER111" s="52"/>
      <c r="BES111" s="52"/>
      <c r="BET111" s="52"/>
      <c r="BEU111" s="52"/>
      <c r="BEV111" s="52"/>
      <c r="BEW111" s="52"/>
      <c r="BEX111" s="52"/>
      <c r="BEY111" s="52"/>
      <c r="BEZ111" s="52"/>
      <c r="BFA111" s="52"/>
      <c r="BFB111" s="52"/>
      <c r="BFC111" s="52"/>
      <c r="BFD111" s="52"/>
      <c r="BFE111" s="52"/>
      <c r="BFF111" s="52"/>
      <c r="BFG111" s="52"/>
      <c r="BFH111" s="52"/>
      <c r="BFI111" s="52"/>
      <c r="BFJ111" s="52"/>
      <c r="BFK111" s="52"/>
      <c r="BFL111" s="52"/>
      <c r="BFM111" s="52"/>
      <c r="BFN111" s="52"/>
      <c r="BFO111" s="52"/>
      <c r="BFP111" s="52"/>
      <c r="BFQ111" s="52"/>
      <c r="BFR111" s="52"/>
      <c r="BFS111" s="52"/>
      <c r="BFT111" s="52"/>
      <c r="BFU111" s="52"/>
      <c r="BFV111" s="52"/>
      <c r="BFW111" s="52"/>
      <c r="BFX111" s="52"/>
      <c r="BFY111" s="52"/>
      <c r="BFZ111" s="52"/>
      <c r="BGA111" s="52"/>
      <c r="BGB111" s="52"/>
      <c r="BGC111" s="52"/>
      <c r="BGD111" s="52"/>
      <c r="BGE111" s="52"/>
      <c r="BGF111" s="52"/>
      <c r="BGG111" s="52"/>
      <c r="BGH111" s="52"/>
      <c r="BGI111" s="52"/>
      <c r="BGJ111" s="52"/>
      <c r="BGK111" s="52"/>
      <c r="BGL111" s="52"/>
      <c r="BGM111" s="52"/>
      <c r="BGN111" s="52"/>
      <c r="BGO111" s="52"/>
      <c r="BGP111" s="52"/>
      <c r="BGQ111" s="52"/>
      <c r="BGR111" s="52"/>
      <c r="BGS111" s="52"/>
      <c r="BGT111" s="52"/>
      <c r="BGU111" s="52"/>
      <c r="BGV111" s="52"/>
      <c r="BGW111" s="52"/>
      <c r="BGX111" s="52"/>
      <c r="BGY111" s="52"/>
      <c r="BGZ111" s="52"/>
      <c r="BHA111" s="52"/>
      <c r="BHB111" s="52"/>
      <c r="BHC111" s="52"/>
      <c r="BHD111" s="52"/>
      <c r="BHE111" s="52"/>
      <c r="BHF111" s="52"/>
      <c r="BHG111" s="52"/>
      <c r="BHH111" s="52"/>
      <c r="BHI111" s="52"/>
      <c r="BHJ111" s="52"/>
      <c r="BHK111" s="52"/>
      <c r="BHL111" s="52"/>
      <c r="BHM111" s="52"/>
      <c r="BHN111" s="52"/>
      <c r="BHO111" s="52"/>
      <c r="BHP111" s="52"/>
      <c r="BHQ111" s="52"/>
      <c r="BHR111" s="52"/>
      <c r="BHS111" s="52"/>
      <c r="BHT111" s="52"/>
      <c r="BHU111" s="52"/>
      <c r="BHV111" s="52"/>
      <c r="BHW111" s="52"/>
      <c r="BHX111" s="52"/>
      <c r="BHY111" s="52"/>
      <c r="BHZ111" s="52"/>
      <c r="BIA111" s="52"/>
      <c r="BIB111" s="52"/>
      <c r="BIC111" s="52"/>
      <c r="BID111" s="52"/>
      <c r="BIE111" s="52"/>
      <c r="BIF111" s="52"/>
      <c r="BIG111" s="52"/>
      <c r="BIH111" s="52"/>
      <c r="BII111" s="52"/>
      <c r="BIJ111" s="52"/>
      <c r="BIK111" s="52"/>
      <c r="BIL111" s="52"/>
      <c r="BIM111" s="52"/>
      <c r="BIN111" s="52"/>
      <c r="BIO111" s="52"/>
      <c r="BIP111" s="52"/>
      <c r="BIQ111" s="52"/>
      <c r="BIR111" s="52"/>
      <c r="BIS111" s="52"/>
      <c r="BIT111" s="52"/>
      <c r="BIU111" s="52"/>
      <c r="BIV111" s="52"/>
      <c r="BIW111" s="52"/>
      <c r="BIX111" s="52"/>
      <c r="BIY111" s="52"/>
      <c r="BIZ111" s="52"/>
      <c r="BJA111" s="52"/>
      <c r="BJB111" s="52"/>
      <c r="BJC111" s="52"/>
      <c r="BJD111" s="52"/>
      <c r="BJE111" s="52"/>
      <c r="BJF111" s="52"/>
      <c r="BJG111" s="52"/>
      <c r="BJH111" s="52"/>
      <c r="BJI111" s="52"/>
      <c r="BJJ111" s="52"/>
      <c r="BJK111" s="52"/>
      <c r="BJL111" s="52"/>
      <c r="BJM111" s="52"/>
      <c r="BJN111" s="52"/>
      <c r="BJO111" s="52"/>
      <c r="BJP111" s="52"/>
      <c r="BJQ111" s="52"/>
      <c r="BJR111" s="52"/>
      <c r="BJS111" s="52"/>
      <c r="BJT111" s="52"/>
      <c r="BJU111" s="52"/>
      <c r="BJV111" s="52"/>
      <c r="BJW111" s="52"/>
      <c r="BJX111" s="52"/>
      <c r="BJY111" s="52"/>
      <c r="BJZ111" s="52"/>
      <c r="BKA111" s="52"/>
      <c r="BKB111" s="52"/>
      <c r="BKC111" s="52"/>
      <c r="BKD111" s="52"/>
      <c r="BKE111" s="52"/>
      <c r="BKF111" s="52"/>
      <c r="BKG111" s="52"/>
      <c r="BKH111" s="52"/>
      <c r="BKI111" s="52"/>
      <c r="BKJ111" s="52"/>
      <c r="BKK111" s="52"/>
      <c r="BKL111" s="52"/>
      <c r="BKM111" s="52"/>
      <c r="BKN111" s="52"/>
      <c r="BKO111" s="52"/>
      <c r="BKP111" s="52"/>
      <c r="BKQ111" s="52"/>
      <c r="BKR111" s="52"/>
      <c r="BKS111" s="52"/>
      <c r="BKT111" s="52"/>
      <c r="BKU111" s="52"/>
      <c r="BKV111" s="52"/>
      <c r="BKW111" s="52"/>
      <c r="BKX111" s="52"/>
      <c r="BKY111" s="52"/>
      <c r="BKZ111" s="52"/>
      <c r="BLA111" s="52"/>
      <c r="BLB111" s="52"/>
      <c r="BLC111" s="52"/>
      <c r="BLD111" s="52"/>
      <c r="BLE111" s="52"/>
      <c r="BLF111" s="52"/>
      <c r="BLG111" s="52"/>
      <c r="BLH111" s="52"/>
      <c r="BLI111" s="52"/>
      <c r="BLJ111" s="52"/>
      <c r="BLK111" s="52"/>
      <c r="BLL111" s="52"/>
      <c r="BLM111" s="52"/>
      <c r="BLN111" s="52"/>
      <c r="BLO111" s="52"/>
      <c r="BLP111" s="52"/>
      <c r="BLQ111" s="52"/>
      <c r="BLR111" s="52"/>
      <c r="BLS111" s="52"/>
      <c r="BLT111" s="52"/>
      <c r="BLU111" s="52"/>
      <c r="BLV111" s="52"/>
      <c r="BLW111" s="52"/>
      <c r="BLX111" s="52"/>
      <c r="BLY111" s="52"/>
      <c r="BLZ111" s="52"/>
      <c r="BMA111" s="52"/>
      <c r="BMB111" s="52"/>
      <c r="BMC111" s="52"/>
      <c r="BMD111" s="52"/>
      <c r="BME111" s="52"/>
      <c r="BMF111" s="52"/>
      <c r="BMG111" s="52"/>
      <c r="BMH111" s="52"/>
      <c r="BMI111" s="52"/>
      <c r="BMJ111" s="52"/>
      <c r="BMK111" s="52"/>
      <c r="BML111" s="52"/>
      <c r="BMM111" s="52"/>
      <c r="BMN111" s="52"/>
      <c r="BMO111" s="52"/>
      <c r="BMP111" s="52"/>
      <c r="BMQ111" s="52"/>
      <c r="BMR111" s="52"/>
      <c r="BMS111" s="52"/>
      <c r="BMT111" s="52"/>
      <c r="BMU111" s="52"/>
      <c r="BMV111" s="52"/>
      <c r="BMW111" s="52"/>
      <c r="BMX111" s="52"/>
      <c r="BMY111" s="52"/>
      <c r="BMZ111" s="52"/>
      <c r="BNA111" s="52"/>
      <c r="BNB111" s="52"/>
      <c r="BNC111" s="52"/>
      <c r="BND111" s="52"/>
      <c r="BNE111" s="52"/>
      <c r="BNF111" s="52"/>
      <c r="BNG111" s="52"/>
      <c r="BNH111" s="52"/>
      <c r="BNI111" s="52"/>
      <c r="BNJ111" s="52"/>
      <c r="BNK111" s="52"/>
      <c r="BNL111" s="52"/>
      <c r="BNM111" s="52"/>
      <c r="BNN111" s="52"/>
      <c r="BNO111" s="52"/>
      <c r="BNP111" s="52"/>
      <c r="BNQ111" s="52"/>
      <c r="BNR111" s="52"/>
      <c r="BNS111" s="52"/>
      <c r="BNT111" s="52"/>
      <c r="BNU111" s="52"/>
      <c r="BNV111" s="52"/>
      <c r="BNW111" s="52"/>
      <c r="BNX111" s="52"/>
      <c r="BNY111" s="52"/>
      <c r="BNZ111" s="52"/>
      <c r="BOA111" s="52"/>
      <c r="BOB111" s="52"/>
      <c r="BOC111" s="52"/>
      <c r="BOD111" s="52"/>
      <c r="BOE111" s="52"/>
      <c r="BOF111" s="52"/>
      <c r="BOG111" s="52"/>
      <c r="BOH111" s="52"/>
      <c r="BOI111" s="52"/>
      <c r="BOJ111" s="52"/>
      <c r="BOK111" s="52"/>
      <c r="BOL111" s="52"/>
      <c r="BOM111" s="52"/>
      <c r="BON111" s="52"/>
      <c r="BOO111" s="52"/>
      <c r="BOP111" s="52"/>
      <c r="BOQ111" s="52"/>
    </row>
    <row r="112" spans="1:1759" s="25" customFormat="1" ht="41.1" customHeight="1" x14ac:dyDescent="0.2">
      <c r="A112" s="29"/>
      <c r="B112" s="29"/>
      <c r="C112" s="29"/>
      <c r="D112" s="7"/>
      <c r="E112" s="27" t="s">
        <v>54</v>
      </c>
      <c r="F112" s="17" t="s">
        <v>42</v>
      </c>
      <c r="G112" s="17"/>
      <c r="H112" s="12">
        <f>2000000+2000000-2000000-1800000</f>
        <v>200000</v>
      </c>
      <c r="I112" s="12">
        <v>-102335</v>
      </c>
      <c r="J112" s="12">
        <f t="shared" si="24"/>
        <v>97665</v>
      </c>
      <c r="K112" s="18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  <c r="IV112" s="52"/>
      <c r="IW112" s="52"/>
      <c r="IX112" s="52"/>
      <c r="IY112" s="52"/>
      <c r="IZ112" s="52"/>
      <c r="JA112" s="52"/>
      <c r="JB112" s="52"/>
      <c r="JC112" s="52"/>
      <c r="JD112" s="52"/>
      <c r="JE112" s="52"/>
      <c r="JF112" s="52"/>
      <c r="JG112" s="52"/>
      <c r="JH112" s="52"/>
      <c r="JI112" s="52"/>
      <c r="JJ112" s="52"/>
      <c r="JK112" s="52"/>
      <c r="JL112" s="52"/>
      <c r="JM112" s="52"/>
      <c r="JN112" s="52"/>
      <c r="JO112" s="52"/>
      <c r="JP112" s="52"/>
      <c r="JQ112" s="52"/>
      <c r="JR112" s="52"/>
      <c r="JS112" s="52"/>
      <c r="JT112" s="52"/>
      <c r="JU112" s="52"/>
      <c r="JV112" s="52"/>
      <c r="JW112" s="52"/>
      <c r="JX112" s="52"/>
      <c r="JY112" s="52"/>
      <c r="JZ112" s="52"/>
      <c r="KA112" s="52"/>
      <c r="KB112" s="52"/>
      <c r="KC112" s="52"/>
      <c r="KD112" s="52"/>
      <c r="KE112" s="52"/>
      <c r="KF112" s="52"/>
      <c r="KG112" s="52"/>
      <c r="KH112" s="52"/>
      <c r="KI112" s="52"/>
      <c r="KJ112" s="52"/>
      <c r="KK112" s="52"/>
      <c r="KL112" s="52"/>
      <c r="KM112" s="52"/>
      <c r="KN112" s="52"/>
      <c r="KO112" s="52"/>
      <c r="KP112" s="52"/>
      <c r="KQ112" s="52"/>
      <c r="KR112" s="52"/>
      <c r="KS112" s="52"/>
      <c r="KT112" s="52"/>
      <c r="KU112" s="52"/>
      <c r="KV112" s="52"/>
      <c r="KW112" s="52"/>
      <c r="KX112" s="52"/>
      <c r="KY112" s="52"/>
      <c r="KZ112" s="52"/>
      <c r="LA112" s="52"/>
      <c r="LB112" s="52"/>
      <c r="LC112" s="52"/>
      <c r="LD112" s="52"/>
      <c r="LE112" s="52"/>
      <c r="LF112" s="52"/>
      <c r="LG112" s="52"/>
      <c r="LH112" s="52"/>
      <c r="LI112" s="52"/>
      <c r="LJ112" s="52"/>
      <c r="LK112" s="52"/>
      <c r="LL112" s="52"/>
      <c r="LM112" s="52"/>
      <c r="LN112" s="52"/>
      <c r="LO112" s="52"/>
      <c r="LP112" s="52"/>
      <c r="LQ112" s="52"/>
      <c r="LR112" s="52"/>
      <c r="LS112" s="52"/>
      <c r="LT112" s="52"/>
      <c r="LU112" s="52"/>
      <c r="LV112" s="52"/>
      <c r="LW112" s="52"/>
      <c r="LX112" s="52"/>
      <c r="LY112" s="52"/>
      <c r="LZ112" s="52"/>
      <c r="MA112" s="52"/>
      <c r="MB112" s="52"/>
      <c r="MC112" s="52"/>
      <c r="MD112" s="52"/>
      <c r="ME112" s="52"/>
      <c r="MF112" s="52"/>
      <c r="MG112" s="52"/>
      <c r="MH112" s="52"/>
      <c r="MI112" s="52"/>
      <c r="MJ112" s="52"/>
      <c r="MK112" s="52"/>
      <c r="ML112" s="52"/>
      <c r="MM112" s="52"/>
      <c r="MN112" s="52"/>
      <c r="MO112" s="52"/>
      <c r="MP112" s="52"/>
      <c r="MQ112" s="52"/>
      <c r="MR112" s="52"/>
      <c r="MS112" s="52"/>
      <c r="MT112" s="52"/>
      <c r="MU112" s="52"/>
      <c r="MV112" s="52"/>
      <c r="MW112" s="52"/>
      <c r="MX112" s="52"/>
      <c r="MY112" s="52"/>
      <c r="MZ112" s="52"/>
      <c r="NA112" s="52"/>
      <c r="NB112" s="52"/>
      <c r="NC112" s="52"/>
      <c r="ND112" s="52"/>
      <c r="NE112" s="52"/>
      <c r="NF112" s="52"/>
      <c r="NG112" s="52"/>
      <c r="NH112" s="52"/>
      <c r="NI112" s="52"/>
      <c r="NJ112" s="52"/>
      <c r="NK112" s="52"/>
      <c r="NL112" s="52"/>
      <c r="NM112" s="52"/>
      <c r="NN112" s="52"/>
      <c r="NO112" s="52"/>
      <c r="NP112" s="52"/>
      <c r="NQ112" s="52"/>
      <c r="NR112" s="52"/>
      <c r="NS112" s="52"/>
      <c r="NT112" s="52"/>
      <c r="NU112" s="52"/>
      <c r="NV112" s="52"/>
      <c r="NW112" s="52"/>
      <c r="NX112" s="52"/>
      <c r="NY112" s="52"/>
      <c r="NZ112" s="52"/>
      <c r="OA112" s="52"/>
      <c r="OB112" s="52"/>
      <c r="OC112" s="52"/>
      <c r="OD112" s="52"/>
      <c r="OE112" s="52"/>
      <c r="OF112" s="52"/>
      <c r="OG112" s="52"/>
      <c r="OH112" s="52"/>
      <c r="OI112" s="52"/>
      <c r="OJ112" s="52"/>
      <c r="OK112" s="52"/>
      <c r="OL112" s="52"/>
      <c r="OM112" s="52"/>
      <c r="ON112" s="52"/>
      <c r="OO112" s="52"/>
      <c r="OP112" s="52"/>
      <c r="OQ112" s="52"/>
      <c r="OR112" s="52"/>
      <c r="OS112" s="52"/>
      <c r="OT112" s="52"/>
      <c r="OU112" s="52"/>
      <c r="OV112" s="52"/>
      <c r="OW112" s="52"/>
      <c r="OX112" s="52"/>
      <c r="OY112" s="52"/>
      <c r="OZ112" s="52"/>
      <c r="PA112" s="52"/>
      <c r="PB112" s="52"/>
      <c r="PC112" s="52"/>
      <c r="PD112" s="52"/>
      <c r="PE112" s="52"/>
      <c r="PF112" s="52"/>
      <c r="PG112" s="52"/>
      <c r="PH112" s="52"/>
      <c r="PI112" s="52"/>
      <c r="PJ112" s="52"/>
      <c r="PK112" s="52"/>
      <c r="PL112" s="52"/>
      <c r="PM112" s="52"/>
      <c r="PN112" s="52"/>
      <c r="PO112" s="52"/>
      <c r="PP112" s="52"/>
      <c r="PQ112" s="52"/>
      <c r="PR112" s="52"/>
      <c r="PS112" s="52"/>
      <c r="PT112" s="52"/>
      <c r="PU112" s="52"/>
      <c r="PV112" s="52"/>
      <c r="PW112" s="52"/>
      <c r="PX112" s="52"/>
      <c r="PY112" s="52"/>
      <c r="PZ112" s="52"/>
      <c r="QA112" s="52"/>
      <c r="QB112" s="52"/>
      <c r="QC112" s="52"/>
      <c r="QD112" s="52"/>
      <c r="QE112" s="52"/>
      <c r="QF112" s="52"/>
      <c r="QG112" s="52"/>
      <c r="QH112" s="52"/>
      <c r="QI112" s="52"/>
      <c r="QJ112" s="52"/>
      <c r="QK112" s="52"/>
      <c r="QL112" s="52"/>
      <c r="QM112" s="52"/>
      <c r="QN112" s="52"/>
      <c r="QO112" s="52"/>
      <c r="QP112" s="52"/>
      <c r="QQ112" s="52"/>
      <c r="QR112" s="52"/>
      <c r="QS112" s="52"/>
      <c r="QT112" s="52"/>
      <c r="QU112" s="52"/>
      <c r="QV112" s="52"/>
      <c r="QW112" s="52"/>
      <c r="QX112" s="52"/>
      <c r="QY112" s="52"/>
      <c r="QZ112" s="52"/>
      <c r="RA112" s="52"/>
      <c r="RB112" s="52"/>
      <c r="RC112" s="52"/>
      <c r="RD112" s="52"/>
      <c r="RE112" s="52"/>
      <c r="RF112" s="52"/>
      <c r="RG112" s="52"/>
      <c r="RH112" s="52"/>
      <c r="RI112" s="52"/>
      <c r="RJ112" s="52"/>
      <c r="RK112" s="52"/>
      <c r="RL112" s="52"/>
      <c r="RM112" s="52"/>
      <c r="RN112" s="52"/>
      <c r="RO112" s="52"/>
      <c r="RP112" s="52"/>
      <c r="RQ112" s="52"/>
      <c r="RR112" s="52"/>
      <c r="RS112" s="52"/>
      <c r="RT112" s="52"/>
      <c r="RU112" s="52"/>
      <c r="RV112" s="52"/>
      <c r="RW112" s="52"/>
      <c r="RX112" s="52"/>
      <c r="RY112" s="52"/>
      <c r="RZ112" s="52"/>
      <c r="SA112" s="52"/>
      <c r="SB112" s="52"/>
      <c r="SC112" s="52"/>
      <c r="SD112" s="52"/>
      <c r="SE112" s="52"/>
      <c r="SF112" s="52"/>
      <c r="SG112" s="52"/>
      <c r="SH112" s="52"/>
      <c r="SI112" s="52"/>
      <c r="SJ112" s="52"/>
      <c r="SK112" s="52"/>
      <c r="SL112" s="52"/>
      <c r="SM112" s="52"/>
      <c r="SN112" s="52"/>
      <c r="SO112" s="52"/>
      <c r="SP112" s="52"/>
      <c r="SQ112" s="52"/>
      <c r="SR112" s="52"/>
      <c r="SS112" s="52"/>
      <c r="ST112" s="52"/>
      <c r="SU112" s="52"/>
      <c r="SV112" s="52"/>
      <c r="SW112" s="52"/>
      <c r="SX112" s="52"/>
      <c r="SY112" s="52"/>
      <c r="SZ112" s="52"/>
      <c r="TA112" s="52"/>
      <c r="TB112" s="52"/>
      <c r="TC112" s="52"/>
      <c r="TD112" s="52"/>
      <c r="TE112" s="52"/>
      <c r="TF112" s="52"/>
      <c r="TG112" s="52"/>
      <c r="TH112" s="52"/>
      <c r="TI112" s="52"/>
      <c r="TJ112" s="52"/>
      <c r="TK112" s="52"/>
      <c r="TL112" s="52"/>
      <c r="TM112" s="52"/>
      <c r="TN112" s="52"/>
      <c r="TO112" s="52"/>
      <c r="TP112" s="52"/>
      <c r="TQ112" s="52"/>
      <c r="TR112" s="52"/>
      <c r="TS112" s="52"/>
      <c r="TT112" s="52"/>
      <c r="TU112" s="52"/>
      <c r="TV112" s="52"/>
      <c r="TW112" s="52"/>
      <c r="TX112" s="52"/>
      <c r="TY112" s="52"/>
      <c r="TZ112" s="52"/>
      <c r="UA112" s="52"/>
      <c r="UB112" s="52"/>
      <c r="UC112" s="52"/>
      <c r="UD112" s="52"/>
      <c r="UE112" s="52"/>
      <c r="UF112" s="52"/>
      <c r="UG112" s="52"/>
      <c r="UH112" s="52"/>
      <c r="UI112" s="52"/>
      <c r="UJ112" s="52"/>
      <c r="UK112" s="52"/>
      <c r="UL112" s="52"/>
      <c r="UM112" s="52"/>
      <c r="UN112" s="52"/>
      <c r="UO112" s="52"/>
      <c r="UP112" s="52"/>
      <c r="UQ112" s="52"/>
      <c r="UR112" s="52"/>
      <c r="US112" s="52"/>
      <c r="UT112" s="52"/>
      <c r="UU112" s="52"/>
      <c r="UV112" s="52"/>
      <c r="UW112" s="52"/>
      <c r="UX112" s="52"/>
      <c r="UY112" s="52"/>
      <c r="UZ112" s="52"/>
      <c r="VA112" s="52"/>
      <c r="VB112" s="52"/>
      <c r="VC112" s="52"/>
      <c r="VD112" s="52"/>
      <c r="VE112" s="52"/>
      <c r="VF112" s="52"/>
      <c r="VG112" s="52"/>
      <c r="VH112" s="52"/>
      <c r="VI112" s="52"/>
      <c r="VJ112" s="52"/>
      <c r="VK112" s="52"/>
      <c r="VL112" s="52"/>
      <c r="VM112" s="52"/>
      <c r="VN112" s="52"/>
      <c r="VO112" s="52"/>
      <c r="VP112" s="52"/>
      <c r="VQ112" s="52"/>
      <c r="VR112" s="52"/>
      <c r="VS112" s="52"/>
      <c r="VT112" s="52"/>
      <c r="VU112" s="52"/>
      <c r="VV112" s="52"/>
      <c r="VW112" s="52"/>
      <c r="VX112" s="52"/>
      <c r="VY112" s="52"/>
      <c r="VZ112" s="52"/>
      <c r="WA112" s="52"/>
      <c r="WB112" s="52"/>
      <c r="WC112" s="52"/>
      <c r="WD112" s="52"/>
      <c r="WE112" s="52"/>
      <c r="WF112" s="52"/>
      <c r="WG112" s="52"/>
      <c r="WH112" s="52"/>
      <c r="WI112" s="52"/>
      <c r="WJ112" s="52"/>
      <c r="WK112" s="52"/>
      <c r="WL112" s="52"/>
      <c r="WM112" s="52"/>
      <c r="WN112" s="52"/>
      <c r="WO112" s="52"/>
      <c r="WP112" s="52"/>
      <c r="WQ112" s="52"/>
      <c r="WR112" s="52"/>
      <c r="WS112" s="52"/>
      <c r="WT112" s="52"/>
      <c r="WU112" s="52"/>
      <c r="WV112" s="52"/>
      <c r="WW112" s="52"/>
      <c r="WX112" s="52"/>
      <c r="WY112" s="52"/>
      <c r="WZ112" s="52"/>
      <c r="XA112" s="52"/>
      <c r="XB112" s="52"/>
      <c r="XC112" s="52"/>
      <c r="XD112" s="52"/>
      <c r="XE112" s="52"/>
      <c r="XF112" s="52"/>
      <c r="XG112" s="52"/>
      <c r="XH112" s="52"/>
      <c r="XI112" s="52"/>
      <c r="XJ112" s="52"/>
      <c r="XK112" s="52"/>
      <c r="XL112" s="52"/>
      <c r="XM112" s="52"/>
      <c r="XN112" s="52"/>
      <c r="XO112" s="52"/>
      <c r="XP112" s="52"/>
      <c r="XQ112" s="52"/>
      <c r="XR112" s="52"/>
      <c r="XS112" s="52"/>
      <c r="XT112" s="52"/>
      <c r="XU112" s="52"/>
      <c r="XV112" s="52"/>
      <c r="XW112" s="52"/>
      <c r="XX112" s="52"/>
      <c r="XY112" s="52"/>
      <c r="XZ112" s="52"/>
      <c r="YA112" s="52"/>
      <c r="YB112" s="52"/>
      <c r="YC112" s="52"/>
      <c r="YD112" s="52"/>
      <c r="YE112" s="52"/>
      <c r="YF112" s="52"/>
      <c r="YG112" s="52"/>
      <c r="YH112" s="52"/>
      <c r="YI112" s="52"/>
      <c r="YJ112" s="52"/>
      <c r="YK112" s="52"/>
      <c r="YL112" s="52"/>
      <c r="YM112" s="52"/>
      <c r="YN112" s="52"/>
      <c r="YO112" s="52"/>
      <c r="YP112" s="52"/>
      <c r="YQ112" s="52"/>
      <c r="YR112" s="52"/>
      <c r="YS112" s="52"/>
      <c r="YT112" s="52"/>
      <c r="YU112" s="52"/>
      <c r="YV112" s="52"/>
      <c r="YW112" s="52"/>
      <c r="YX112" s="52"/>
      <c r="YY112" s="52"/>
      <c r="YZ112" s="52"/>
      <c r="ZA112" s="52"/>
      <c r="ZB112" s="52"/>
      <c r="ZC112" s="52"/>
      <c r="ZD112" s="52"/>
      <c r="ZE112" s="52"/>
      <c r="ZF112" s="52"/>
      <c r="ZG112" s="52"/>
      <c r="ZH112" s="52"/>
      <c r="ZI112" s="52"/>
      <c r="ZJ112" s="52"/>
      <c r="ZK112" s="52"/>
      <c r="ZL112" s="52"/>
      <c r="ZM112" s="52"/>
      <c r="ZN112" s="52"/>
      <c r="ZO112" s="52"/>
      <c r="ZP112" s="52"/>
      <c r="ZQ112" s="52"/>
      <c r="ZR112" s="52"/>
      <c r="ZS112" s="52"/>
      <c r="ZT112" s="52"/>
      <c r="ZU112" s="52"/>
      <c r="ZV112" s="52"/>
      <c r="ZW112" s="52"/>
      <c r="ZX112" s="52"/>
      <c r="ZY112" s="52"/>
      <c r="ZZ112" s="52"/>
      <c r="AAA112" s="52"/>
      <c r="AAB112" s="52"/>
      <c r="AAC112" s="52"/>
      <c r="AAD112" s="52"/>
      <c r="AAE112" s="52"/>
      <c r="AAF112" s="52"/>
      <c r="AAG112" s="52"/>
      <c r="AAH112" s="52"/>
      <c r="AAI112" s="52"/>
      <c r="AAJ112" s="52"/>
      <c r="AAK112" s="52"/>
      <c r="AAL112" s="52"/>
      <c r="AAM112" s="52"/>
      <c r="AAN112" s="52"/>
      <c r="AAO112" s="52"/>
      <c r="AAP112" s="52"/>
      <c r="AAQ112" s="52"/>
      <c r="AAR112" s="52"/>
      <c r="AAS112" s="52"/>
      <c r="AAT112" s="52"/>
      <c r="AAU112" s="52"/>
      <c r="AAV112" s="52"/>
      <c r="AAW112" s="52"/>
      <c r="AAX112" s="52"/>
      <c r="AAY112" s="52"/>
      <c r="AAZ112" s="52"/>
      <c r="ABA112" s="52"/>
      <c r="ABB112" s="52"/>
      <c r="ABC112" s="52"/>
      <c r="ABD112" s="52"/>
      <c r="ABE112" s="52"/>
      <c r="ABF112" s="52"/>
      <c r="ABG112" s="52"/>
      <c r="ABH112" s="52"/>
      <c r="ABI112" s="52"/>
      <c r="ABJ112" s="52"/>
      <c r="ABK112" s="52"/>
      <c r="ABL112" s="52"/>
      <c r="ABM112" s="52"/>
      <c r="ABN112" s="52"/>
      <c r="ABO112" s="52"/>
      <c r="ABP112" s="52"/>
      <c r="ABQ112" s="52"/>
      <c r="ABR112" s="52"/>
      <c r="ABS112" s="52"/>
      <c r="ABT112" s="52"/>
      <c r="ABU112" s="52"/>
      <c r="ABV112" s="52"/>
      <c r="ABW112" s="52"/>
      <c r="ABX112" s="52"/>
      <c r="ABY112" s="52"/>
      <c r="ABZ112" s="52"/>
      <c r="ACA112" s="52"/>
      <c r="ACB112" s="52"/>
      <c r="ACC112" s="52"/>
      <c r="ACD112" s="52"/>
      <c r="ACE112" s="52"/>
      <c r="ACF112" s="52"/>
      <c r="ACG112" s="52"/>
      <c r="ACH112" s="52"/>
      <c r="ACI112" s="52"/>
      <c r="ACJ112" s="52"/>
      <c r="ACK112" s="52"/>
      <c r="ACL112" s="52"/>
      <c r="ACM112" s="52"/>
      <c r="ACN112" s="52"/>
      <c r="ACO112" s="52"/>
      <c r="ACP112" s="52"/>
      <c r="ACQ112" s="52"/>
      <c r="ACR112" s="52"/>
      <c r="ACS112" s="52"/>
      <c r="ACT112" s="52"/>
      <c r="ACU112" s="52"/>
      <c r="ACV112" s="52"/>
      <c r="ACW112" s="52"/>
      <c r="ACX112" s="52"/>
      <c r="ACY112" s="52"/>
      <c r="ACZ112" s="52"/>
      <c r="ADA112" s="52"/>
      <c r="ADB112" s="52"/>
      <c r="ADC112" s="52"/>
      <c r="ADD112" s="52"/>
      <c r="ADE112" s="52"/>
      <c r="ADF112" s="52"/>
      <c r="ADG112" s="52"/>
      <c r="ADH112" s="52"/>
      <c r="ADI112" s="52"/>
      <c r="ADJ112" s="52"/>
      <c r="ADK112" s="52"/>
      <c r="ADL112" s="52"/>
      <c r="ADM112" s="52"/>
      <c r="ADN112" s="52"/>
      <c r="ADO112" s="52"/>
      <c r="ADP112" s="52"/>
      <c r="ADQ112" s="52"/>
      <c r="ADR112" s="52"/>
      <c r="ADS112" s="52"/>
      <c r="ADT112" s="52"/>
      <c r="ADU112" s="52"/>
      <c r="ADV112" s="52"/>
      <c r="ADW112" s="52"/>
      <c r="ADX112" s="52"/>
      <c r="ADY112" s="52"/>
      <c r="ADZ112" s="52"/>
      <c r="AEA112" s="52"/>
      <c r="AEB112" s="52"/>
      <c r="AEC112" s="52"/>
      <c r="AED112" s="52"/>
      <c r="AEE112" s="52"/>
      <c r="AEF112" s="52"/>
      <c r="AEG112" s="52"/>
      <c r="AEH112" s="52"/>
      <c r="AEI112" s="52"/>
      <c r="AEJ112" s="52"/>
      <c r="AEK112" s="52"/>
      <c r="AEL112" s="52"/>
      <c r="AEM112" s="52"/>
      <c r="AEN112" s="52"/>
      <c r="AEO112" s="52"/>
      <c r="AEP112" s="52"/>
      <c r="AEQ112" s="52"/>
      <c r="AER112" s="52"/>
      <c r="AES112" s="52"/>
      <c r="AET112" s="52"/>
      <c r="AEU112" s="52"/>
      <c r="AEV112" s="52"/>
      <c r="AEW112" s="52"/>
      <c r="AEX112" s="52"/>
      <c r="AEY112" s="52"/>
      <c r="AEZ112" s="52"/>
      <c r="AFA112" s="52"/>
      <c r="AFB112" s="52"/>
      <c r="AFC112" s="52"/>
      <c r="AFD112" s="52"/>
      <c r="AFE112" s="52"/>
      <c r="AFF112" s="52"/>
      <c r="AFG112" s="52"/>
      <c r="AFH112" s="52"/>
      <c r="AFI112" s="52"/>
      <c r="AFJ112" s="52"/>
      <c r="AFK112" s="52"/>
      <c r="AFL112" s="52"/>
      <c r="AFM112" s="52"/>
      <c r="AFN112" s="52"/>
      <c r="AFO112" s="52"/>
      <c r="AFP112" s="52"/>
      <c r="AFQ112" s="52"/>
      <c r="AFR112" s="52"/>
      <c r="AFS112" s="52"/>
      <c r="AFT112" s="52"/>
      <c r="AFU112" s="52"/>
      <c r="AFV112" s="52"/>
      <c r="AFW112" s="52"/>
      <c r="AFX112" s="52"/>
      <c r="AFY112" s="52"/>
      <c r="AFZ112" s="52"/>
      <c r="AGA112" s="52"/>
      <c r="AGB112" s="52"/>
      <c r="AGC112" s="52"/>
      <c r="AGD112" s="52"/>
      <c r="AGE112" s="52"/>
      <c r="AGF112" s="52"/>
      <c r="AGG112" s="52"/>
      <c r="AGH112" s="52"/>
      <c r="AGI112" s="52"/>
      <c r="AGJ112" s="52"/>
      <c r="AGK112" s="52"/>
      <c r="AGL112" s="52"/>
      <c r="AGM112" s="52"/>
      <c r="AGN112" s="52"/>
      <c r="AGO112" s="52"/>
      <c r="AGP112" s="52"/>
      <c r="AGQ112" s="52"/>
      <c r="AGR112" s="52"/>
      <c r="AGS112" s="52"/>
      <c r="AGT112" s="52"/>
      <c r="AGU112" s="52"/>
      <c r="AGV112" s="52"/>
      <c r="AGW112" s="52"/>
      <c r="AGX112" s="52"/>
      <c r="AGY112" s="52"/>
      <c r="AGZ112" s="52"/>
      <c r="AHA112" s="52"/>
      <c r="AHB112" s="52"/>
      <c r="AHC112" s="52"/>
      <c r="AHD112" s="52"/>
      <c r="AHE112" s="52"/>
      <c r="AHF112" s="52"/>
      <c r="AHG112" s="52"/>
      <c r="AHH112" s="52"/>
      <c r="AHI112" s="52"/>
      <c r="AHJ112" s="52"/>
      <c r="AHK112" s="52"/>
      <c r="AHL112" s="52"/>
      <c r="AHM112" s="52"/>
      <c r="AHN112" s="52"/>
      <c r="AHO112" s="52"/>
      <c r="AHP112" s="52"/>
      <c r="AHQ112" s="52"/>
      <c r="AHR112" s="52"/>
      <c r="AHS112" s="52"/>
      <c r="AHT112" s="52"/>
      <c r="AHU112" s="52"/>
      <c r="AHV112" s="52"/>
      <c r="AHW112" s="52"/>
      <c r="AHX112" s="52"/>
      <c r="AHY112" s="52"/>
      <c r="AHZ112" s="52"/>
      <c r="AIA112" s="52"/>
      <c r="AIB112" s="52"/>
      <c r="AIC112" s="52"/>
      <c r="AID112" s="52"/>
      <c r="AIE112" s="52"/>
      <c r="AIF112" s="52"/>
      <c r="AIG112" s="52"/>
      <c r="AIH112" s="52"/>
      <c r="AII112" s="52"/>
      <c r="AIJ112" s="52"/>
      <c r="AIK112" s="52"/>
      <c r="AIL112" s="52"/>
      <c r="AIM112" s="52"/>
      <c r="AIN112" s="52"/>
      <c r="AIO112" s="52"/>
      <c r="AIP112" s="52"/>
      <c r="AIQ112" s="52"/>
      <c r="AIR112" s="52"/>
      <c r="AIS112" s="52"/>
      <c r="AIT112" s="52"/>
      <c r="AIU112" s="52"/>
      <c r="AIV112" s="52"/>
      <c r="AIW112" s="52"/>
      <c r="AIX112" s="52"/>
      <c r="AIY112" s="52"/>
      <c r="AIZ112" s="52"/>
      <c r="AJA112" s="52"/>
      <c r="AJB112" s="52"/>
      <c r="AJC112" s="52"/>
      <c r="AJD112" s="52"/>
      <c r="AJE112" s="52"/>
      <c r="AJF112" s="52"/>
      <c r="AJG112" s="52"/>
      <c r="AJH112" s="52"/>
      <c r="AJI112" s="52"/>
      <c r="AJJ112" s="52"/>
      <c r="AJK112" s="52"/>
      <c r="AJL112" s="52"/>
      <c r="AJM112" s="52"/>
      <c r="AJN112" s="52"/>
      <c r="AJO112" s="52"/>
      <c r="AJP112" s="52"/>
      <c r="AJQ112" s="52"/>
      <c r="AJR112" s="52"/>
      <c r="AJS112" s="52"/>
      <c r="AJT112" s="52"/>
      <c r="AJU112" s="52"/>
      <c r="AJV112" s="52"/>
      <c r="AJW112" s="52"/>
      <c r="AJX112" s="52"/>
      <c r="AJY112" s="52"/>
      <c r="AJZ112" s="52"/>
      <c r="AKA112" s="52"/>
      <c r="AKB112" s="52"/>
      <c r="AKC112" s="52"/>
      <c r="AKD112" s="52"/>
      <c r="AKE112" s="52"/>
      <c r="AKF112" s="52"/>
      <c r="AKG112" s="52"/>
      <c r="AKH112" s="52"/>
      <c r="AKI112" s="52"/>
      <c r="AKJ112" s="52"/>
      <c r="AKK112" s="52"/>
      <c r="AKL112" s="52"/>
      <c r="AKM112" s="52"/>
      <c r="AKN112" s="52"/>
      <c r="AKO112" s="52"/>
      <c r="AKP112" s="52"/>
      <c r="AKQ112" s="52"/>
      <c r="AKR112" s="52"/>
      <c r="AKS112" s="52"/>
      <c r="AKT112" s="52"/>
      <c r="AKU112" s="52"/>
      <c r="AKV112" s="52"/>
      <c r="AKW112" s="52"/>
      <c r="AKX112" s="52"/>
      <c r="AKY112" s="52"/>
      <c r="AKZ112" s="52"/>
      <c r="ALA112" s="52"/>
      <c r="ALB112" s="52"/>
      <c r="ALC112" s="52"/>
      <c r="ALD112" s="52"/>
      <c r="ALE112" s="52"/>
      <c r="ALF112" s="52"/>
      <c r="ALG112" s="52"/>
      <c r="ALH112" s="52"/>
      <c r="ALI112" s="52"/>
      <c r="ALJ112" s="52"/>
      <c r="ALK112" s="52"/>
      <c r="ALL112" s="52"/>
      <c r="ALM112" s="52"/>
      <c r="ALN112" s="52"/>
      <c r="ALO112" s="52"/>
      <c r="ALP112" s="52"/>
      <c r="ALQ112" s="52"/>
      <c r="ALR112" s="52"/>
      <c r="ALS112" s="52"/>
      <c r="ALT112" s="52"/>
      <c r="ALU112" s="52"/>
      <c r="ALV112" s="52"/>
      <c r="ALW112" s="52"/>
      <c r="ALX112" s="52"/>
      <c r="ALY112" s="52"/>
      <c r="ALZ112" s="52"/>
      <c r="AMA112" s="52"/>
      <c r="AMB112" s="52"/>
      <c r="AMC112" s="52"/>
      <c r="AMD112" s="52"/>
      <c r="AME112" s="52"/>
      <c r="AMF112" s="52"/>
      <c r="AMG112" s="52"/>
      <c r="AMH112" s="52"/>
      <c r="AMI112" s="52"/>
      <c r="AMJ112" s="52"/>
      <c r="AMK112" s="52"/>
      <c r="AML112" s="52"/>
      <c r="AMM112" s="52"/>
      <c r="AMN112" s="52"/>
      <c r="AMO112" s="52"/>
      <c r="AMP112" s="52"/>
      <c r="AMQ112" s="52"/>
      <c r="AMR112" s="52"/>
      <c r="AMS112" s="52"/>
      <c r="AMT112" s="52"/>
      <c r="AMU112" s="52"/>
      <c r="AMV112" s="52"/>
      <c r="AMW112" s="52"/>
      <c r="AMX112" s="52"/>
      <c r="AMY112" s="52"/>
      <c r="AMZ112" s="52"/>
      <c r="ANA112" s="52"/>
      <c r="ANB112" s="52"/>
      <c r="ANC112" s="52"/>
      <c r="AND112" s="52"/>
      <c r="ANE112" s="52"/>
      <c r="ANF112" s="52"/>
      <c r="ANG112" s="52"/>
      <c r="ANH112" s="52"/>
      <c r="ANI112" s="52"/>
      <c r="ANJ112" s="52"/>
      <c r="ANK112" s="52"/>
      <c r="ANL112" s="52"/>
      <c r="ANM112" s="52"/>
      <c r="ANN112" s="52"/>
      <c r="ANO112" s="52"/>
      <c r="ANP112" s="52"/>
      <c r="ANQ112" s="52"/>
      <c r="ANR112" s="52"/>
      <c r="ANS112" s="52"/>
      <c r="ANT112" s="52"/>
      <c r="ANU112" s="52"/>
      <c r="ANV112" s="52"/>
      <c r="ANW112" s="52"/>
      <c r="ANX112" s="52"/>
      <c r="ANY112" s="52"/>
      <c r="ANZ112" s="52"/>
      <c r="AOA112" s="52"/>
      <c r="AOB112" s="52"/>
      <c r="AOC112" s="52"/>
      <c r="AOD112" s="52"/>
      <c r="AOE112" s="52"/>
      <c r="AOF112" s="52"/>
      <c r="AOG112" s="52"/>
      <c r="AOH112" s="52"/>
      <c r="AOI112" s="52"/>
      <c r="AOJ112" s="52"/>
      <c r="AOK112" s="52"/>
      <c r="AOL112" s="52"/>
      <c r="AOM112" s="52"/>
      <c r="AON112" s="52"/>
      <c r="AOO112" s="52"/>
      <c r="AOP112" s="52"/>
      <c r="AOQ112" s="52"/>
      <c r="AOR112" s="52"/>
      <c r="AOS112" s="52"/>
      <c r="AOT112" s="52"/>
      <c r="AOU112" s="52"/>
      <c r="AOV112" s="52"/>
      <c r="AOW112" s="52"/>
      <c r="AOX112" s="52"/>
      <c r="AOY112" s="52"/>
      <c r="AOZ112" s="52"/>
      <c r="APA112" s="52"/>
      <c r="APB112" s="52"/>
      <c r="APC112" s="52"/>
      <c r="APD112" s="52"/>
      <c r="APE112" s="52"/>
      <c r="APF112" s="52"/>
      <c r="APG112" s="52"/>
      <c r="APH112" s="52"/>
      <c r="API112" s="52"/>
      <c r="APJ112" s="52"/>
      <c r="APK112" s="52"/>
      <c r="APL112" s="52"/>
      <c r="APM112" s="52"/>
      <c r="APN112" s="52"/>
      <c r="APO112" s="52"/>
      <c r="APP112" s="52"/>
      <c r="APQ112" s="52"/>
      <c r="APR112" s="52"/>
      <c r="APS112" s="52"/>
      <c r="APT112" s="52"/>
      <c r="APU112" s="52"/>
      <c r="APV112" s="52"/>
      <c r="APW112" s="52"/>
      <c r="APX112" s="52"/>
      <c r="APY112" s="52"/>
      <c r="APZ112" s="52"/>
      <c r="AQA112" s="52"/>
      <c r="AQB112" s="52"/>
      <c r="AQC112" s="52"/>
      <c r="AQD112" s="52"/>
      <c r="AQE112" s="52"/>
      <c r="AQF112" s="52"/>
      <c r="AQG112" s="52"/>
      <c r="AQH112" s="52"/>
      <c r="AQI112" s="52"/>
      <c r="AQJ112" s="52"/>
      <c r="AQK112" s="52"/>
      <c r="AQL112" s="52"/>
      <c r="AQM112" s="52"/>
      <c r="AQN112" s="52"/>
      <c r="AQO112" s="52"/>
      <c r="AQP112" s="52"/>
      <c r="AQQ112" s="52"/>
      <c r="AQR112" s="52"/>
      <c r="AQS112" s="52"/>
      <c r="AQT112" s="52"/>
      <c r="AQU112" s="52"/>
      <c r="AQV112" s="52"/>
      <c r="AQW112" s="52"/>
      <c r="AQX112" s="52"/>
      <c r="AQY112" s="52"/>
      <c r="AQZ112" s="52"/>
      <c r="ARA112" s="52"/>
      <c r="ARB112" s="52"/>
      <c r="ARC112" s="52"/>
      <c r="ARD112" s="52"/>
      <c r="ARE112" s="52"/>
      <c r="ARF112" s="52"/>
      <c r="ARG112" s="52"/>
      <c r="ARH112" s="52"/>
      <c r="ARI112" s="52"/>
      <c r="ARJ112" s="52"/>
      <c r="ARK112" s="52"/>
      <c r="ARL112" s="52"/>
      <c r="ARM112" s="52"/>
      <c r="ARN112" s="52"/>
      <c r="ARO112" s="52"/>
      <c r="ARP112" s="52"/>
      <c r="ARQ112" s="52"/>
      <c r="ARR112" s="52"/>
      <c r="ARS112" s="52"/>
      <c r="ART112" s="52"/>
      <c r="ARU112" s="52"/>
      <c r="ARV112" s="52"/>
      <c r="ARW112" s="52"/>
      <c r="ARX112" s="52"/>
      <c r="ARY112" s="52"/>
      <c r="ARZ112" s="52"/>
      <c r="ASA112" s="52"/>
      <c r="ASB112" s="52"/>
      <c r="ASC112" s="52"/>
      <c r="ASD112" s="52"/>
      <c r="ASE112" s="52"/>
      <c r="ASF112" s="52"/>
      <c r="ASG112" s="52"/>
      <c r="ASH112" s="52"/>
      <c r="ASI112" s="52"/>
      <c r="ASJ112" s="52"/>
      <c r="ASK112" s="52"/>
      <c r="ASL112" s="52"/>
      <c r="ASM112" s="52"/>
      <c r="ASN112" s="52"/>
      <c r="ASO112" s="52"/>
      <c r="ASP112" s="52"/>
      <c r="ASQ112" s="52"/>
      <c r="ASR112" s="52"/>
      <c r="ASS112" s="52"/>
      <c r="AST112" s="52"/>
      <c r="ASU112" s="52"/>
      <c r="ASV112" s="52"/>
      <c r="ASW112" s="52"/>
      <c r="ASX112" s="52"/>
      <c r="ASY112" s="52"/>
      <c r="ASZ112" s="52"/>
      <c r="ATA112" s="52"/>
      <c r="ATB112" s="52"/>
      <c r="ATC112" s="52"/>
      <c r="ATD112" s="52"/>
      <c r="ATE112" s="52"/>
      <c r="ATF112" s="52"/>
      <c r="ATG112" s="52"/>
      <c r="ATH112" s="52"/>
      <c r="ATI112" s="52"/>
      <c r="ATJ112" s="52"/>
      <c r="ATK112" s="52"/>
      <c r="ATL112" s="52"/>
      <c r="ATM112" s="52"/>
      <c r="ATN112" s="52"/>
      <c r="ATO112" s="52"/>
      <c r="ATP112" s="52"/>
      <c r="ATQ112" s="52"/>
      <c r="ATR112" s="52"/>
      <c r="ATS112" s="52"/>
      <c r="ATT112" s="52"/>
      <c r="ATU112" s="52"/>
      <c r="ATV112" s="52"/>
      <c r="ATW112" s="52"/>
      <c r="ATX112" s="52"/>
      <c r="ATY112" s="52"/>
      <c r="ATZ112" s="52"/>
      <c r="AUA112" s="52"/>
      <c r="AUB112" s="52"/>
      <c r="AUC112" s="52"/>
      <c r="AUD112" s="52"/>
      <c r="AUE112" s="52"/>
      <c r="AUF112" s="52"/>
      <c r="AUG112" s="52"/>
      <c r="AUH112" s="52"/>
      <c r="AUI112" s="52"/>
      <c r="AUJ112" s="52"/>
      <c r="AUK112" s="52"/>
      <c r="AUL112" s="52"/>
      <c r="AUM112" s="52"/>
      <c r="AUN112" s="52"/>
      <c r="AUO112" s="52"/>
      <c r="AUP112" s="52"/>
      <c r="AUQ112" s="52"/>
      <c r="AUR112" s="52"/>
      <c r="AUS112" s="52"/>
      <c r="AUT112" s="52"/>
      <c r="AUU112" s="52"/>
      <c r="AUV112" s="52"/>
      <c r="AUW112" s="52"/>
      <c r="AUX112" s="52"/>
      <c r="AUY112" s="52"/>
      <c r="AUZ112" s="52"/>
      <c r="AVA112" s="52"/>
      <c r="AVB112" s="52"/>
      <c r="AVC112" s="52"/>
      <c r="AVD112" s="52"/>
      <c r="AVE112" s="52"/>
      <c r="AVF112" s="52"/>
      <c r="AVG112" s="52"/>
      <c r="AVH112" s="52"/>
      <c r="AVI112" s="52"/>
      <c r="AVJ112" s="52"/>
      <c r="AVK112" s="52"/>
      <c r="AVL112" s="52"/>
      <c r="AVM112" s="52"/>
      <c r="AVN112" s="52"/>
      <c r="AVO112" s="52"/>
      <c r="AVP112" s="52"/>
      <c r="AVQ112" s="52"/>
      <c r="AVR112" s="52"/>
      <c r="AVS112" s="52"/>
      <c r="AVT112" s="52"/>
      <c r="AVU112" s="52"/>
      <c r="AVV112" s="52"/>
      <c r="AVW112" s="52"/>
      <c r="AVX112" s="52"/>
      <c r="AVY112" s="52"/>
      <c r="AVZ112" s="52"/>
      <c r="AWA112" s="52"/>
      <c r="AWB112" s="52"/>
      <c r="AWC112" s="52"/>
      <c r="AWD112" s="52"/>
      <c r="AWE112" s="52"/>
      <c r="AWF112" s="52"/>
      <c r="AWG112" s="52"/>
      <c r="AWH112" s="52"/>
      <c r="AWI112" s="52"/>
      <c r="AWJ112" s="52"/>
      <c r="AWK112" s="52"/>
      <c r="AWL112" s="52"/>
      <c r="AWM112" s="52"/>
      <c r="AWN112" s="52"/>
      <c r="AWO112" s="52"/>
      <c r="AWP112" s="52"/>
      <c r="AWQ112" s="52"/>
      <c r="AWR112" s="52"/>
      <c r="AWS112" s="52"/>
      <c r="AWT112" s="52"/>
      <c r="AWU112" s="52"/>
      <c r="AWV112" s="52"/>
      <c r="AWW112" s="52"/>
      <c r="AWX112" s="52"/>
      <c r="AWY112" s="52"/>
      <c r="AWZ112" s="52"/>
      <c r="AXA112" s="52"/>
      <c r="AXB112" s="52"/>
      <c r="AXC112" s="52"/>
      <c r="AXD112" s="52"/>
      <c r="AXE112" s="52"/>
      <c r="AXF112" s="52"/>
      <c r="AXG112" s="52"/>
      <c r="AXH112" s="52"/>
      <c r="AXI112" s="52"/>
      <c r="AXJ112" s="52"/>
      <c r="AXK112" s="52"/>
      <c r="AXL112" s="52"/>
      <c r="AXM112" s="52"/>
      <c r="AXN112" s="52"/>
      <c r="AXO112" s="52"/>
      <c r="AXP112" s="52"/>
      <c r="AXQ112" s="52"/>
      <c r="AXR112" s="52"/>
      <c r="AXS112" s="52"/>
      <c r="AXT112" s="52"/>
      <c r="AXU112" s="52"/>
      <c r="AXV112" s="52"/>
      <c r="AXW112" s="52"/>
      <c r="AXX112" s="52"/>
      <c r="AXY112" s="52"/>
      <c r="AXZ112" s="52"/>
      <c r="AYA112" s="52"/>
      <c r="AYB112" s="52"/>
      <c r="AYC112" s="52"/>
      <c r="AYD112" s="52"/>
      <c r="AYE112" s="52"/>
      <c r="AYF112" s="52"/>
      <c r="AYG112" s="52"/>
      <c r="AYH112" s="52"/>
      <c r="AYI112" s="52"/>
      <c r="AYJ112" s="52"/>
      <c r="AYK112" s="52"/>
      <c r="AYL112" s="52"/>
      <c r="AYM112" s="52"/>
      <c r="AYN112" s="52"/>
      <c r="AYO112" s="52"/>
      <c r="AYP112" s="52"/>
      <c r="AYQ112" s="52"/>
      <c r="AYR112" s="52"/>
      <c r="AYS112" s="52"/>
      <c r="AYT112" s="52"/>
      <c r="AYU112" s="52"/>
      <c r="AYV112" s="52"/>
      <c r="AYW112" s="52"/>
      <c r="AYX112" s="52"/>
      <c r="AYY112" s="52"/>
      <c r="AYZ112" s="52"/>
      <c r="AZA112" s="52"/>
      <c r="AZB112" s="52"/>
      <c r="AZC112" s="52"/>
      <c r="AZD112" s="52"/>
      <c r="AZE112" s="52"/>
      <c r="AZF112" s="52"/>
      <c r="AZG112" s="52"/>
      <c r="AZH112" s="52"/>
      <c r="AZI112" s="52"/>
      <c r="AZJ112" s="52"/>
      <c r="AZK112" s="52"/>
      <c r="AZL112" s="52"/>
      <c r="AZM112" s="52"/>
      <c r="AZN112" s="52"/>
      <c r="AZO112" s="52"/>
      <c r="AZP112" s="52"/>
      <c r="AZQ112" s="52"/>
      <c r="AZR112" s="52"/>
      <c r="AZS112" s="52"/>
      <c r="AZT112" s="52"/>
      <c r="AZU112" s="52"/>
      <c r="AZV112" s="52"/>
      <c r="AZW112" s="52"/>
      <c r="AZX112" s="52"/>
      <c r="AZY112" s="52"/>
      <c r="AZZ112" s="52"/>
      <c r="BAA112" s="52"/>
      <c r="BAB112" s="52"/>
      <c r="BAC112" s="52"/>
      <c r="BAD112" s="52"/>
      <c r="BAE112" s="52"/>
      <c r="BAF112" s="52"/>
      <c r="BAG112" s="52"/>
      <c r="BAH112" s="52"/>
      <c r="BAI112" s="52"/>
      <c r="BAJ112" s="52"/>
      <c r="BAK112" s="52"/>
      <c r="BAL112" s="52"/>
      <c r="BAM112" s="52"/>
      <c r="BAN112" s="52"/>
      <c r="BAO112" s="52"/>
      <c r="BAP112" s="52"/>
      <c r="BAQ112" s="52"/>
      <c r="BAR112" s="52"/>
      <c r="BAS112" s="52"/>
      <c r="BAT112" s="52"/>
      <c r="BAU112" s="52"/>
      <c r="BAV112" s="52"/>
      <c r="BAW112" s="52"/>
      <c r="BAX112" s="52"/>
      <c r="BAY112" s="52"/>
      <c r="BAZ112" s="52"/>
      <c r="BBA112" s="52"/>
      <c r="BBB112" s="52"/>
      <c r="BBC112" s="52"/>
      <c r="BBD112" s="52"/>
      <c r="BBE112" s="52"/>
      <c r="BBF112" s="52"/>
      <c r="BBG112" s="52"/>
      <c r="BBH112" s="52"/>
      <c r="BBI112" s="52"/>
      <c r="BBJ112" s="52"/>
      <c r="BBK112" s="52"/>
      <c r="BBL112" s="52"/>
      <c r="BBM112" s="52"/>
      <c r="BBN112" s="52"/>
      <c r="BBO112" s="52"/>
      <c r="BBP112" s="52"/>
      <c r="BBQ112" s="52"/>
      <c r="BBR112" s="52"/>
      <c r="BBS112" s="52"/>
      <c r="BBT112" s="52"/>
      <c r="BBU112" s="52"/>
      <c r="BBV112" s="52"/>
      <c r="BBW112" s="52"/>
      <c r="BBX112" s="52"/>
      <c r="BBY112" s="52"/>
      <c r="BBZ112" s="52"/>
      <c r="BCA112" s="52"/>
      <c r="BCB112" s="52"/>
      <c r="BCC112" s="52"/>
      <c r="BCD112" s="52"/>
      <c r="BCE112" s="52"/>
      <c r="BCF112" s="52"/>
      <c r="BCG112" s="52"/>
      <c r="BCH112" s="52"/>
      <c r="BCI112" s="52"/>
      <c r="BCJ112" s="52"/>
      <c r="BCK112" s="52"/>
      <c r="BCL112" s="52"/>
      <c r="BCM112" s="52"/>
      <c r="BCN112" s="52"/>
      <c r="BCO112" s="52"/>
      <c r="BCP112" s="52"/>
      <c r="BCQ112" s="52"/>
      <c r="BCR112" s="52"/>
      <c r="BCS112" s="52"/>
      <c r="BCT112" s="52"/>
      <c r="BCU112" s="52"/>
      <c r="BCV112" s="52"/>
      <c r="BCW112" s="52"/>
      <c r="BCX112" s="52"/>
      <c r="BCY112" s="52"/>
      <c r="BCZ112" s="52"/>
      <c r="BDA112" s="52"/>
      <c r="BDB112" s="52"/>
      <c r="BDC112" s="52"/>
      <c r="BDD112" s="52"/>
      <c r="BDE112" s="52"/>
      <c r="BDF112" s="52"/>
      <c r="BDG112" s="52"/>
      <c r="BDH112" s="52"/>
      <c r="BDI112" s="52"/>
      <c r="BDJ112" s="52"/>
      <c r="BDK112" s="52"/>
      <c r="BDL112" s="52"/>
      <c r="BDM112" s="52"/>
      <c r="BDN112" s="52"/>
      <c r="BDO112" s="52"/>
      <c r="BDP112" s="52"/>
      <c r="BDQ112" s="52"/>
      <c r="BDR112" s="52"/>
      <c r="BDS112" s="52"/>
      <c r="BDT112" s="52"/>
      <c r="BDU112" s="52"/>
      <c r="BDV112" s="52"/>
      <c r="BDW112" s="52"/>
      <c r="BDX112" s="52"/>
      <c r="BDY112" s="52"/>
      <c r="BDZ112" s="52"/>
      <c r="BEA112" s="52"/>
      <c r="BEB112" s="52"/>
      <c r="BEC112" s="52"/>
      <c r="BED112" s="52"/>
      <c r="BEE112" s="52"/>
      <c r="BEF112" s="52"/>
      <c r="BEG112" s="52"/>
      <c r="BEH112" s="52"/>
      <c r="BEI112" s="52"/>
      <c r="BEJ112" s="52"/>
      <c r="BEK112" s="52"/>
      <c r="BEL112" s="52"/>
      <c r="BEM112" s="52"/>
      <c r="BEN112" s="52"/>
      <c r="BEO112" s="52"/>
      <c r="BEP112" s="52"/>
      <c r="BEQ112" s="52"/>
      <c r="BER112" s="52"/>
      <c r="BES112" s="52"/>
      <c r="BET112" s="52"/>
      <c r="BEU112" s="52"/>
      <c r="BEV112" s="52"/>
      <c r="BEW112" s="52"/>
      <c r="BEX112" s="52"/>
      <c r="BEY112" s="52"/>
      <c r="BEZ112" s="52"/>
      <c r="BFA112" s="52"/>
      <c r="BFB112" s="52"/>
      <c r="BFC112" s="52"/>
      <c r="BFD112" s="52"/>
      <c r="BFE112" s="52"/>
      <c r="BFF112" s="52"/>
      <c r="BFG112" s="52"/>
      <c r="BFH112" s="52"/>
      <c r="BFI112" s="52"/>
      <c r="BFJ112" s="52"/>
      <c r="BFK112" s="52"/>
      <c r="BFL112" s="52"/>
      <c r="BFM112" s="52"/>
      <c r="BFN112" s="52"/>
      <c r="BFO112" s="52"/>
      <c r="BFP112" s="52"/>
      <c r="BFQ112" s="52"/>
      <c r="BFR112" s="52"/>
      <c r="BFS112" s="52"/>
      <c r="BFT112" s="52"/>
      <c r="BFU112" s="52"/>
      <c r="BFV112" s="52"/>
      <c r="BFW112" s="52"/>
      <c r="BFX112" s="52"/>
      <c r="BFY112" s="52"/>
      <c r="BFZ112" s="52"/>
      <c r="BGA112" s="52"/>
      <c r="BGB112" s="52"/>
      <c r="BGC112" s="52"/>
      <c r="BGD112" s="52"/>
      <c r="BGE112" s="52"/>
      <c r="BGF112" s="52"/>
      <c r="BGG112" s="52"/>
      <c r="BGH112" s="52"/>
      <c r="BGI112" s="52"/>
      <c r="BGJ112" s="52"/>
      <c r="BGK112" s="52"/>
      <c r="BGL112" s="52"/>
      <c r="BGM112" s="52"/>
      <c r="BGN112" s="52"/>
      <c r="BGO112" s="52"/>
      <c r="BGP112" s="52"/>
      <c r="BGQ112" s="52"/>
      <c r="BGR112" s="52"/>
      <c r="BGS112" s="52"/>
      <c r="BGT112" s="52"/>
      <c r="BGU112" s="52"/>
      <c r="BGV112" s="52"/>
      <c r="BGW112" s="52"/>
      <c r="BGX112" s="52"/>
      <c r="BGY112" s="52"/>
      <c r="BGZ112" s="52"/>
      <c r="BHA112" s="52"/>
      <c r="BHB112" s="52"/>
      <c r="BHC112" s="52"/>
      <c r="BHD112" s="52"/>
      <c r="BHE112" s="52"/>
      <c r="BHF112" s="52"/>
      <c r="BHG112" s="52"/>
      <c r="BHH112" s="52"/>
      <c r="BHI112" s="52"/>
      <c r="BHJ112" s="52"/>
      <c r="BHK112" s="52"/>
      <c r="BHL112" s="52"/>
      <c r="BHM112" s="52"/>
      <c r="BHN112" s="52"/>
      <c r="BHO112" s="52"/>
      <c r="BHP112" s="52"/>
      <c r="BHQ112" s="52"/>
      <c r="BHR112" s="52"/>
      <c r="BHS112" s="52"/>
      <c r="BHT112" s="52"/>
      <c r="BHU112" s="52"/>
      <c r="BHV112" s="52"/>
      <c r="BHW112" s="52"/>
      <c r="BHX112" s="52"/>
      <c r="BHY112" s="52"/>
      <c r="BHZ112" s="52"/>
      <c r="BIA112" s="52"/>
      <c r="BIB112" s="52"/>
      <c r="BIC112" s="52"/>
      <c r="BID112" s="52"/>
      <c r="BIE112" s="52"/>
      <c r="BIF112" s="52"/>
      <c r="BIG112" s="52"/>
      <c r="BIH112" s="52"/>
      <c r="BII112" s="52"/>
      <c r="BIJ112" s="52"/>
      <c r="BIK112" s="52"/>
      <c r="BIL112" s="52"/>
      <c r="BIM112" s="52"/>
      <c r="BIN112" s="52"/>
      <c r="BIO112" s="52"/>
      <c r="BIP112" s="52"/>
      <c r="BIQ112" s="52"/>
      <c r="BIR112" s="52"/>
      <c r="BIS112" s="52"/>
      <c r="BIT112" s="52"/>
      <c r="BIU112" s="52"/>
      <c r="BIV112" s="52"/>
      <c r="BIW112" s="52"/>
      <c r="BIX112" s="52"/>
      <c r="BIY112" s="52"/>
      <c r="BIZ112" s="52"/>
      <c r="BJA112" s="52"/>
      <c r="BJB112" s="52"/>
      <c r="BJC112" s="52"/>
      <c r="BJD112" s="52"/>
      <c r="BJE112" s="52"/>
      <c r="BJF112" s="52"/>
      <c r="BJG112" s="52"/>
      <c r="BJH112" s="52"/>
      <c r="BJI112" s="52"/>
      <c r="BJJ112" s="52"/>
      <c r="BJK112" s="52"/>
      <c r="BJL112" s="52"/>
      <c r="BJM112" s="52"/>
      <c r="BJN112" s="52"/>
      <c r="BJO112" s="52"/>
      <c r="BJP112" s="52"/>
      <c r="BJQ112" s="52"/>
      <c r="BJR112" s="52"/>
      <c r="BJS112" s="52"/>
      <c r="BJT112" s="52"/>
      <c r="BJU112" s="52"/>
      <c r="BJV112" s="52"/>
      <c r="BJW112" s="52"/>
      <c r="BJX112" s="52"/>
      <c r="BJY112" s="52"/>
      <c r="BJZ112" s="52"/>
      <c r="BKA112" s="52"/>
      <c r="BKB112" s="52"/>
      <c r="BKC112" s="52"/>
      <c r="BKD112" s="52"/>
      <c r="BKE112" s="52"/>
      <c r="BKF112" s="52"/>
      <c r="BKG112" s="52"/>
      <c r="BKH112" s="52"/>
      <c r="BKI112" s="52"/>
      <c r="BKJ112" s="52"/>
      <c r="BKK112" s="52"/>
      <c r="BKL112" s="52"/>
      <c r="BKM112" s="52"/>
      <c r="BKN112" s="52"/>
      <c r="BKO112" s="52"/>
      <c r="BKP112" s="52"/>
      <c r="BKQ112" s="52"/>
      <c r="BKR112" s="52"/>
      <c r="BKS112" s="52"/>
      <c r="BKT112" s="52"/>
      <c r="BKU112" s="52"/>
      <c r="BKV112" s="52"/>
      <c r="BKW112" s="52"/>
      <c r="BKX112" s="52"/>
      <c r="BKY112" s="52"/>
      <c r="BKZ112" s="52"/>
      <c r="BLA112" s="52"/>
      <c r="BLB112" s="52"/>
      <c r="BLC112" s="52"/>
      <c r="BLD112" s="52"/>
      <c r="BLE112" s="52"/>
      <c r="BLF112" s="52"/>
      <c r="BLG112" s="52"/>
      <c r="BLH112" s="52"/>
      <c r="BLI112" s="52"/>
      <c r="BLJ112" s="52"/>
      <c r="BLK112" s="52"/>
      <c r="BLL112" s="52"/>
      <c r="BLM112" s="52"/>
      <c r="BLN112" s="52"/>
      <c r="BLO112" s="52"/>
      <c r="BLP112" s="52"/>
      <c r="BLQ112" s="52"/>
      <c r="BLR112" s="52"/>
      <c r="BLS112" s="52"/>
      <c r="BLT112" s="52"/>
      <c r="BLU112" s="52"/>
      <c r="BLV112" s="52"/>
      <c r="BLW112" s="52"/>
      <c r="BLX112" s="52"/>
      <c r="BLY112" s="52"/>
      <c r="BLZ112" s="52"/>
      <c r="BMA112" s="52"/>
      <c r="BMB112" s="52"/>
      <c r="BMC112" s="52"/>
      <c r="BMD112" s="52"/>
      <c r="BME112" s="52"/>
      <c r="BMF112" s="52"/>
      <c r="BMG112" s="52"/>
      <c r="BMH112" s="52"/>
      <c r="BMI112" s="52"/>
      <c r="BMJ112" s="52"/>
      <c r="BMK112" s="52"/>
      <c r="BML112" s="52"/>
      <c r="BMM112" s="52"/>
      <c r="BMN112" s="52"/>
      <c r="BMO112" s="52"/>
      <c r="BMP112" s="52"/>
      <c r="BMQ112" s="52"/>
      <c r="BMR112" s="52"/>
      <c r="BMS112" s="52"/>
      <c r="BMT112" s="52"/>
      <c r="BMU112" s="52"/>
      <c r="BMV112" s="52"/>
      <c r="BMW112" s="52"/>
      <c r="BMX112" s="52"/>
      <c r="BMY112" s="52"/>
      <c r="BMZ112" s="52"/>
      <c r="BNA112" s="52"/>
      <c r="BNB112" s="52"/>
      <c r="BNC112" s="52"/>
      <c r="BND112" s="52"/>
      <c r="BNE112" s="52"/>
      <c r="BNF112" s="52"/>
      <c r="BNG112" s="52"/>
      <c r="BNH112" s="52"/>
      <c r="BNI112" s="52"/>
      <c r="BNJ112" s="52"/>
      <c r="BNK112" s="52"/>
      <c r="BNL112" s="52"/>
      <c r="BNM112" s="52"/>
      <c r="BNN112" s="52"/>
      <c r="BNO112" s="52"/>
      <c r="BNP112" s="52"/>
      <c r="BNQ112" s="52"/>
      <c r="BNR112" s="52"/>
      <c r="BNS112" s="52"/>
      <c r="BNT112" s="52"/>
      <c r="BNU112" s="52"/>
      <c r="BNV112" s="52"/>
      <c r="BNW112" s="52"/>
      <c r="BNX112" s="52"/>
      <c r="BNY112" s="52"/>
      <c r="BNZ112" s="52"/>
      <c r="BOA112" s="52"/>
      <c r="BOB112" s="52"/>
      <c r="BOC112" s="52"/>
      <c r="BOD112" s="52"/>
      <c r="BOE112" s="52"/>
      <c r="BOF112" s="52"/>
      <c r="BOG112" s="52"/>
      <c r="BOH112" s="52"/>
      <c r="BOI112" s="52"/>
      <c r="BOJ112" s="52"/>
      <c r="BOK112" s="52"/>
      <c r="BOL112" s="52"/>
      <c r="BOM112" s="52"/>
      <c r="BON112" s="52"/>
      <c r="BOO112" s="52"/>
      <c r="BOP112" s="52"/>
      <c r="BOQ112" s="52"/>
    </row>
    <row r="113" spans="1:1759" s="25" customFormat="1" ht="63.95" customHeight="1" x14ac:dyDescent="0.2">
      <c r="A113" s="7">
        <v>1517361</v>
      </c>
      <c r="B113" s="7">
        <v>7361</v>
      </c>
      <c r="C113" s="62" t="s">
        <v>69</v>
      </c>
      <c r="D113" s="19" t="s">
        <v>81</v>
      </c>
      <c r="E113" s="26" t="s">
        <v>82</v>
      </c>
      <c r="F113" s="17" t="s">
        <v>42</v>
      </c>
      <c r="G113" s="17">
        <v>1567405</v>
      </c>
      <c r="H113" s="9">
        <v>28000</v>
      </c>
      <c r="I113" s="9"/>
      <c r="J113" s="9">
        <f>I113+H113</f>
        <v>28000</v>
      </c>
      <c r="K113" s="18">
        <v>100</v>
      </c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  <c r="IV113" s="52"/>
      <c r="IW113" s="52"/>
      <c r="IX113" s="52"/>
      <c r="IY113" s="52"/>
      <c r="IZ113" s="52"/>
      <c r="JA113" s="52"/>
      <c r="JB113" s="52"/>
      <c r="JC113" s="52"/>
      <c r="JD113" s="52"/>
      <c r="JE113" s="52"/>
      <c r="JF113" s="52"/>
      <c r="JG113" s="52"/>
      <c r="JH113" s="52"/>
      <c r="JI113" s="52"/>
      <c r="JJ113" s="52"/>
      <c r="JK113" s="52"/>
      <c r="JL113" s="52"/>
      <c r="JM113" s="52"/>
      <c r="JN113" s="52"/>
      <c r="JO113" s="52"/>
      <c r="JP113" s="52"/>
      <c r="JQ113" s="52"/>
      <c r="JR113" s="52"/>
      <c r="JS113" s="52"/>
      <c r="JT113" s="52"/>
      <c r="JU113" s="52"/>
      <c r="JV113" s="52"/>
      <c r="JW113" s="52"/>
      <c r="JX113" s="52"/>
      <c r="JY113" s="52"/>
      <c r="JZ113" s="52"/>
      <c r="KA113" s="52"/>
      <c r="KB113" s="52"/>
      <c r="KC113" s="52"/>
      <c r="KD113" s="52"/>
      <c r="KE113" s="52"/>
      <c r="KF113" s="52"/>
      <c r="KG113" s="52"/>
      <c r="KH113" s="52"/>
      <c r="KI113" s="52"/>
      <c r="KJ113" s="52"/>
      <c r="KK113" s="52"/>
      <c r="KL113" s="52"/>
      <c r="KM113" s="52"/>
      <c r="KN113" s="52"/>
      <c r="KO113" s="52"/>
      <c r="KP113" s="52"/>
      <c r="KQ113" s="52"/>
      <c r="KR113" s="52"/>
      <c r="KS113" s="52"/>
      <c r="KT113" s="52"/>
      <c r="KU113" s="52"/>
      <c r="KV113" s="52"/>
      <c r="KW113" s="52"/>
      <c r="KX113" s="52"/>
      <c r="KY113" s="52"/>
      <c r="KZ113" s="52"/>
      <c r="LA113" s="52"/>
      <c r="LB113" s="52"/>
      <c r="LC113" s="52"/>
      <c r="LD113" s="52"/>
      <c r="LE113" s="52"/>
      <c r="LF113" s="52"/>
      <c r="LG113" s="52"/>
      <c r="LH113" s="52"/>
      <c r="LI113" s="52"/>
      <c r="LJ113" s="52"/>
      <c r="LK113" s="52"/>
      <c r="LL113" s="52"/>
      <c r="LM113" s="52"/>
      <c r="LN113" s="52"/>
      <c r="LO113" s="52"/>
      <c r="LP113" s="52"/>
      <c r="LQ113" s="52"/>
      <c r="LR113" s="52"/>
      <c r="LS113" s="52"/>
      <c r="LT113" s="52"/>
      <c r="LU113" s="52"/>
      <c r="LV113" s="52"/>
      <c r="LW113" s="52"/>
      <c r="LX113" s="52"/>
      <c r="LY113" s="52"/>
      <c r="LZ113" s="52"/>
      <c r="MA113" s="52"/>
      <c r="MB113" s="52"/>
      <c r="MC113" s="52"/>
      <c r="MD113" s="52"/>
      <c r="ME113" s="52"/>
      <c r="MF113" s="52"/>
      <c r="MG113" s="52"/>
      <c r="MH113" s="52"/>
      <c r="MI113" s="52"/>
      <c r="MJ113" s="52"/>
      <c r="MK113" s="52"/>
      <c r="ML113" s="52"/>
      <c r="MM113" s="52"/>
      <c r="MN113" s="52"/>
      <c r="MO113" s="52"/>
      <c r="MP113" s="52"/>
      <c r="MQ113" s="52"/>
      <c r="MR113" s="52"/>
      <c r="MS113" s="52"/>
      <c r="MT113" s="52"/>
      <c r="MU113" s="52"/>
      <c r="MV113" s="52"/>
      <c r="MW113" s="52"/>
      <c r="MX113" s="52"/>
      <c r="MY113" s="52"/>
      <c r="MZ113" s="52"/>
      <c r="NA113" s="52"/>
      <c r="NB113" s="52"/>
      <c r="NC113" s="52"/>
      <c r="ND113" s="52"/>
      <c r="NE113" s="52"/>
      <c r="NF113" s="52"/>
      <c r="NG113" s="52"/>
      <c r="NH113" s="52"/>
      <c r="NI113" s="52"/>
      <c r="NJ113" s="52"/>
      <c r="NK113" s="52"/>
      <c r="NL113" s="52"/>
      <c r="NM113" s="52"/>
      <c r="NN113" s="52"/>
      <c r="NO113" s="52"/>
      <c r="NP113" s="52"/>
      <c r="NQ113" s="52"/>
      <c r="NR113" s="52"/>
      <c r="NS113" s="52"/>
      <c r="NT113" s="52"/>
      <c r="NU113" s="52"/>
      <c r="NV113" s="52"/>
      <c r="NW113" s="52"/>
      <c r="NX113" s="52"/>
      <c r="NY113" s="52"/>
      <c r="NZ113" s="52"/>
      <c r="OA113" s="52"/>
      <c r="OB113" s="52"/>
      <c r="OC113" s="52"/>
      <c r="OD113" s="52"/>
      <c r="OE113" s="52"/>
      <c r="OF113" s="52"/>
      <c r="OG113" s="52"/>
      <c r="OH113" s="52"/>
      <c r="OI113" s="52"/>
      <c r="OJ113" s="52"/>
      <c r="OK113" s="52"/>
      <c r="OL113" s="52"/>
      <c r="OM113" s="52"/>
      <c r="ON113" s="52"/>
      <c r="OO113" s="52"/>
      <c r="OP113" s="52"/>
      <c r="OQ113" s="52"/>
      <c r="OR113" s="52"/>
      <c r="OS113" s="52"/>
      <c r="OT113" s="52"/>
      <c r="OU113" s="52"/>
      <c r="OV113" s="52"/>
      <c r="OW113" s="52"/>
      <c r="OX113" s="52"/>
      <c r="OY113" s="52"/>
      <c r="OZ113" s="52"/>
      <c r="PA113" s="52"/>
      <c r="PB113" s="52"/>
      <c r="PC113" s="52"/>
      <c r="PD113" s="52"/>
      <c r="PE113" s="52"/>
      <c r="PF113" s="52"/>
      <c r="PG113" s="52"/>
      <c r="PH113" s="52"/>
      <c r="PI113" s="52"/>
      <c r="PJ113" s="52"/>
      <c r="PK113" s="52"/>
      <c r="PL113" s="52"/>
      <c r="PM113" s="52"/>
      <c r="PN113" s="52"/>
      <c r="PO113" s="52"/>
      <c r="PP113" s="52"/>
      <c r="PQ113" s="52"/>
      <c r="PR113" s="52"/>
      <c r="PS113" s="52"/>
      <c r="PT113" s="52"/>
      <c r="PU113" s="52"/>
      <c r="PV113" s="52"/>
      <c r="PW113" s="52"/>
      <c r="PX113" s="52"/>
      <c r="PY113" s="52"/>
      <c r="PZ113" s="52"/>
      <c r="QA113" s="52"/>
      <c r="QB113" s="52"/>
      <c r="QC113" s="52"/>
      <c r="QD113" s="52"/>
      <c r="QE113" s="52"/>
      <c r="QF113" s="52"/>
      <c r="QG113" s="52"/>
      <c r="QH113" s="52"/>
      <c r="QI113" s="52"/>
      <c r="QJ113" s="52"/>
      <c r="QK113" s="52"/>
      <c r="QL113" s="52"/>
      <c r="QM113" s="52"/>
      <c r="QN113" s="52"/>
      <c r="QO113" s="52"/>
      <c r="QP113" s="52"/>
      <c r="QQ113" s="52"/>
      <c r="QR113" s="52"/>
      <c r="QS113" s="52"/>
      <c r="QT113" s="52"/>
      <c r="QU113" s="52"/>
      <c r="QV113" s="52"/>
      <c r="QW113" s="52"/>
      <c r="QX113" s="52"/>
      <c r="QY113" s="52"/>
      <c r="QZ113" s="52"/>
      <c r="RA113" s="52"/>
      <c r="RB113" s="52"/>
      <c r="RC113" s="52"/>
      <c r="RD113" s="52"/>
      <c r="RE113" s="52"/>
      <c r="RF113" s="52"/>
      <c r="RG113" s="52"/>
      <c r="RH113" s="52"/>
      <c r="RI113" s="52"/>
      <c r="RJ113" s="52"/>
      <c r="RK113" s="52"/>
      <c r="RL113" s="52"/>
      <c r="RM113" s="52"/>
      <c r="RN113" s="52"/>
      <c r="RO113" s="52"/>
      <c r="RP113" s="52"/>
      <c r="RQ113" s="52"/>
      <c r="RR113" s="52"/>
      <c r="RS113" s="52"/>
      <c r="RT113" s="52"/>
      <c r="RU113" s="52"/>
      <c r="RV113" s="52"/>
      <c r="RW113" s="52"/>
      <c r="RX113" s="52"/>
      <c r="RY113" s="52"/>
      <c r="RZ113" s="52"/>
      <c r="SA113" s="52"/>
      <c r="SB113" s="52"/>
      <c r="SC113" s="52"/>
      <c r="SD113" s="52"/>
      <c r="SE113" s="52"/>
      <c r="SF113" s="52"/>
      <c r="SG113" s="52"/>
      <c r="SH113" s="52"/>
      <c r="SI113" s="52"/>
      <c r="SJ113" s="52"/>
      <c r="SK113" s="52"/>
      <c r="SL113" s="52"/>
      <c r="SM113" s="52"/>
      <c r="SN113" s="52"/>
      <c r="SO113" s="52"/>
      <c r="SP113" s="52"/>
      <c r="SQ113" s="52"/>
      <c r="SR113" s="52"/>
      <c r="SS113" s="52"/>
      <c r="ST113" s="52"/>
      <c r="SU113" s="52"/>
      <c r="SV113" s="52"/>
      <c r="SW113" s="52"/>
      <c r="SX113" s="52"/>
      <c r="SY113" s="52"/>
      <c r="SZ113" s="52"/>
      <c r="TA113" s="52"/>
      <c r="TB113" s="52"/>
      <c r="TC113" s="52"/>
      <c r="TD113" s="52"/>
      <c r="TE113" s="52"/>
      <c r="TF113" s="52"/>
      <c r="TG113" s="52"/>
      <c r="TH113" s="52"/>
      <c r="TI113" s="52"/>
      <c r="TJ113" s="52"/>
      <c r="TK113" s="52"/>
      <c r="TL113" s="52"/>
      <c r="TM113" s="52"/>
      <c r="TN113" s="52"/>
      <c r="TO113" s="52"/>
      <c r="TP113" s="52"/>
      <c r="TQ113" s="52"/>
      <c r="TR113" s="52"/>
      <c r="TS113" s="52"/>
      <c r="TT113" s="52"/>
      <c r="TU113" s="52"/>
      <c r="TV113" s="52"/>
      <c r="TW113" s="52"/>
      <c r="TX113" s="52"/>
      <c r="TY113" s="52"/>
      <c r="TZ113" s="52"/>
      <c r="UA113" s="52"/>
      <c r="UB113" s="52"/>
      <c r="UC113" s="52"/>
      <c r="UD113" s="52"/>
      <c r="UE113" s="52"/>
      <c r="UF113" s="52"/>
      <c r="UG113" s="52"/>
      <c r="UH113" s="52"/>
      <c r="UI113" s="52"/>
      <c r="UJ113" s="52"/>
      <c r="UK113" s="52"/>
      <c r="UL113" s="52"/>
      <c r="UM113" s="52"/>
      <c r="UN113" s="52"/>
      <c r="UO113" s="52"/>
      <c r="UP113" s="52"/>
      <c r="UQ113" s="52"/>
      <c r="UR113" s="52"/>
      <c r="US113" s="52"/>
      <c r="UT113" s="52"/>
      <c r="UU113" s="52"/>
      <c r="UV113" s="52"/>
      <c r="UW113" s="52"/>
      <c r="UX113" s="52"/>
      <c r="UY113" s="52"/>
      <c r="UZ113" s="52"/>
      <c r="VA113" s="52"/>
      <c r="VB113" s="52"/>
      <c r="VC113" s="52"/>
      <c r="VD113" s="52"/>
      <c r="VE113" s="52"/>
      <c r="VF113" s="52"/>
      <c r="VG113" s="52"/>
      <c r="VH113" s="52"/>
      <c r="VI113" s="52"/>
      <c r="VJ113" s="52"/>
      <c r="VK113" s="52"/>
      <c r="VL113" s="52"/>
      <c r="VM113" s="52"/>
      <c r="VN113" s="52"/>
      <c r="VO113" s="52"/>
      <c r="VP113" s="52"/>
      <c r="VQ113" s="52"/>
      <c r="VR113" s="52"/>
      <c r="VS113" s="52"/>
      <c r="VT113" s="52"/>
      <c r="VU113" s="52"/>
      <c r="VV113" s="52"/>
      <c r="VW113" s="52"/>
      <c r="VX113" s="52"/>
      <c r="VY113" s="52"/>
      <c r="VZ113" s="52"/>
      <c r="WA113" s="52"/>
      <c r="WB113" s="52"/>
      <c r="WC113" s="52"/>
      <c r="WD113" s="52"/>
      <c r="WE113" s="52"/>
      <c r="WF113" s="52"/>
      <c r="WG113" s="52"/>
      <c r="WH113" s="52"/>
      <c r="WI113" s="52"/>
      <c r="WJ113" s="52"/>
      <c r="WK113" s="52"/>
      <c r="WL113" s="52"/>
      <c r="WM113" s="52"/>
      <c r="WN113" s="52"/>
      <c r="WO113" s="52"/>
      <c r="WP113" s="52"/>
      <c r="WQ113" s="52"/>
      <c r="WR113" s="52"/>
      <c r="WS113" s="52"/>
      <c r="WT113" s="52"/>
      <c r="WU113" s="52"/>
      <c r="WV113" s="52"/>
      <c r="WW113" s="52"/>
      <c r="WX113" s="52"/>
      <c r="WY113" s="52"/>
      <c r="WZ113" s="52"/>
      <c r="XA113" s="52"/>
      <c r="XB113" s="52"/>
      <c r="XC113" s="52"/>
      <c r="XD113" s="52"/>
      <c r="XE113" s="52"/>
      <c r="XF113" s="52"/>
      <c r="XG113" s="52"/>
      <c r="XH113" s="52"/>
      <c r="XI113" s="52"/>
      <c r="XJ113" s="52"/>
      <c r="XK113" s="52"/>
      <c r="XL113" s="52"/>
      <c r="XM113" s="52"/>
      <c r="XN113" s="52"/>
      <c r="XO113" s="52"/>
      <c r="XP113" s="52"/>
      <c r="XQ113" s="52"/>
      <c r="XR113" s="52"/>
      <c r="XS113" s="52"/>
      <c r="XT113" s="52"/>
      <c r="XU113" s="52"/>
      <c r="XV113" s="52"/>
      <c r="XW113" s="52"/>
      <c r="XX113" s="52"/>
      <c r="XY113" s="52"/>
      <c r="XZ113" s="52"/>
      <c r="YA113" s="52"/>
      <c r="YB113" s="52"/>
      <c r="YC113" s="52"/>
      <c r="YD113" s="52"/>
      <c r="YE113" s="52"/>
      <c r="YF113" s="52"/>
      <c r="YG113" s="52"/>
      <c r="YH113" s="52"/>
      <c r="YI113" s="52"/>
      <c r="YJ113" s="52"/>
      <c r="YK113" s="52"/>
      <c r="YL113" s="52"/>
      <c r="YM113" s="52"/>
      <c r="YN113" s="52"/>
      <c r="YO113" s="52"/>
      <c r="YP113" s="52"/>
      <c r="YQ113" s="52"/>
      <c r="YR113" s="52"/>
      <c r="YS113" s="52"/>
      <c r="YT113" s="52"/>
      <c r="YU113" s="52"/>
      <c r="YV113" s="52"/>
      <c r="YW113" s="52"/>
      <c r="YX113" s="52"/>
      <c r="YY113" s="52"/>
      <c r="YZ113" s="52"/>
      <c r="ZA113" s="52"/>
      <c r="ZB113" s="52"/>
      <c r="ZC113" s="52"/>
      <c r="ZD113" s="52"/>
      <c r="ZE113" s="52"/>
      <c r="ZF113" s="52"/>
      <c r="ZG113" s="52"/>
      <c r="ZH113" s="52"/>
      <c r="ZI113" s="52"/>
      <c r="ZJ113" s="52"/>
      <c r="ZK113" s="52"/>
      <c r="ZL113" s="52"/>
      <c r="ZM113" s="52"/>
      <c r="ZN113" s="52"/>
      <c r="ZO113" s="52"/>
      <c r="ZP113" s="52"/>
      <c r="ZQ113" s="52"/>
      <c r="ZR113" s="52"/>
      <c r="ZS113" s="52"/>
      <c r="ZT113" s="52"/>
      <c r="ZU113" s="52"/>
      <c r="ZV113" s="52"/>
      <c r="ZW113" s="52"/>
      <c r="ZX113" s="52"/>
      <c r="ZY113" s="52"/>
      <c r="ZZ113" s="52"/>
      <c r="AAA113" s="52"/>
      <c r="AAB113" s="52"/>
      <c r="AAC113" s="52"/>
      <c r="AAD113" s="52"/>
      <c r="AAE113" s="52"/>
      <c r="AAF113" s="52"/>
      <c r="AAG113" s="52"/>
      <c r="AAH113" s="52"/>
      <c r="AAI113" s="52"/>
      <c r="AAJ113" s="52"/>
      <c r="AAK113" s="52"/>
      <c r="AAL113" s="52"/>
      <c r="AAM113" s="52"/>
      <c r="AAN113" s="52"/>
      <c r="AAO113" s="52"/>
      <c r="AAP113" s="52"/>
      <c r="AAQ113" s="52"/>
      <c r="AAR113" s="52"/>
      <c r="AAS113" s="52"/>
      <c r="AAT113" s="52"/>
      <c r="AAU113" s="52"/>
      <c r="AAV113" s="52"/>
      <c r="AAW113" s="52"/>
      <c r="AAX113" s="52"/>
      <c r="AAY113" s="52"/>
      <c r="AAZ113" s="52"/>
      <c r="ABA113" s="52"/>
      <c r="ABB113" s="52"/>
      <c r="ABC113" s="52"/>
      <c r="ABD113" s="52"/>
      <c r="ABE113" s="52"/>
      <c r="ABF113" s="52"/>
      <c r="ABG113" s="52"/>
      <c r="ABH113" s="52"/>
      <c r="ABI113" s="52"/>
      <c r="ABJ113" s="52"/>
      <c r="ABK113" s="52"/>
      <c r="ABL113" s="52"/>
      <c r="ABM113" s="52"/>
      <c r="ABN113" s="52"/>
      <c r="ABO113" s="52"/>
      <c r="ABP113" s="52"/>
      <c r="ABQ113" s="52"/>
      <c r="ABR113" s="52"/>
      <c r="ABS113" s="52"/>
      <c r="ABT113" s="52"/>
      <c r="ABU113" s="52"/>
      <c r="ABV113" s="52"/>
      <c r="ABW113" s="52"/>
      <c r="ABX113" s="52"/>
      <c r="ABY113" s="52"/>
      <c r="ABZ113" s="52"/>
      <c r="ACA113" s="52"/>
      <c r="ACB113" s="52"/>
      <c r="ACC113" s="52"/>
      <c r="ACD113" s="52"/>
      <c r="ACE113" s="52"/>
      <c r="ACF113" s="52"/>
      <c r="ACG113" s="52"/>
      <c r="ACH113" s="52"/>
      <c r="ACI113" s="52"/>
      <c r="ACJ113" s="52"/>
      <c r="ACK113" s="52"/>
      <c r="ACL113" s="52"/>
      <c r="ACM113" s="52"/>
      <c r="ACN113" s="52"/>
      <c r="ACO113" s="52"/>
      <c r="ACP113" s="52"/>
      <c r="ACQ113" s="52"/>
      <c r="ACR113" s="52"/>
      <c r="ACS113" s="52"/>
      <c r="ACT113" s="52"/>
      <c r="ACU113" s="52"/>
      <c r="ACV113" s="52"/>
      <c r="ACW113" s="52"/>
      <c r="ACX113" s="52"/>
      <c r="ACY113" s="52"/>
      <c r="ACZ113" s="52"/>
      <c r="ADA113" s="52"/>
      <c r="ADB113" s="52"/>
      <c r="ADC113" s="52"/>
      <c r="ADD113" s="52"/>
      <c r="ADE113" s="52"/>
      <c r="ADF113" s="52"/>
      <c r="ADG113" s="52"/>
      <c r="ADH113" s="52"/>
      <c r="ADI113" s="52"/>
      <c r="ADJ113" s="52"/>
      <c r="ADK113" s="52"/>
      <c r="ADL113" s="52"/>
      <c r="ADM113" s="52"/>
      <c r="ADN113" s="52"/>
      <c r="ADO113" s="52"/>
      <c r="ADP113" s="52"/>
      <c r="ADQ113" s="52"/>
      <c r="ADR113" s="52"/>
      <c r="ADS113" s="52"/>
      <c r="ADT113" s="52"/>
      <c r="ADU113" s="52"/>
      <c r="ADV113" s="52"/>
      <c r="ADW113" s="52"/>
      <c r="ADX113" s="52"/>
      <c r="ADY113" s="52"/>
      <c r="ADZ113" s="52"/>
      <c r="AEA113" s="52"/>
      <c r="AEB113" s="52"/>
      <c r="AEC113" s="52"/>
      <c r="AED113" s="52"/>
      <c r="AEE113" s="52"/>
      <c r="AEF113" s="52"/>
      <c r="AEG113" s="52"/>
      <c r="AEH113" s="52"/>
      <c r="AEI113" s="52"/>
      <c r="AEJ113" s="52"/>
      <c r="AEK113" s="52"/>
      <c r="AEL113" s="52"/>
      <c r="AEM113" s="52"/>
      <c r="AEN113" s="52"/>
      <c r="AEO113" s="52"/>
      <c r="AEP113" s="52"/>
      <c r="AEQ113" s="52"/>
      <c r="AER113" s="52"/>
      <c r="AES113" s="52"/>
      <c r="AET113" s="52"/>
      <c r="AEU113" s="52"/>
      <c r="AEV113" s="52"/>
      <c r="AEW113" s="52"/>
      <c r="AEX113" s="52"/>
      <c r="AEY113" s="52"/>
      <c r="AEZ113" s="52"/>
      <c r="AFA113" s="52"/>
      <c r="AFB113" s="52"/>
      <c r="AFC113" s="52"/>
      <c r="AFD113" s="52"/>
      <c r="AFE113" s="52"/>
      <c r="AFF113" s="52"/>
      <c r="AFG113" s="52"/>
      <c r="AFH113" s="52"/>
      <c r="AFI113" s="52"/>
      <c r="AFJ113" s="52"/>
      <c r="AFK113" s="52"/>
      <c r="AFL113" s="52"/>
      <c r="AFM113" s="52"/>
      <c r="AFN113" s="52"/>
      <c r="AFO113" s="52"/>
      <c r="AFP113" s="52"/>
      <c r="AFQ113" s="52"/>
      <c r="AFR113" s="52"/>
      <c r="AFS113" s="52"/>
      <c r="AFT113" s="52"/>
      <c r="AFU113" s="52"/>
      <c r="AFV113" s="52"/>
      <c r="AFW113" s="52"/>
      <c r="AFX113" s="52"/>
      <c r="AFY113" s="52"/>
      <c r="AFZ113" s="52"/>
      <c r="AGA113" s="52"/>
      <c r="AGB113" s="52"/>
      <c r="AGC113" s="52"/>
      <c r="AGD113" s="52"/>
      <c r="AGE113" s="52"/>
      <c r="AGF113" s="52"/>
      <c r="AGG113" s="52"/>
      <c r="AGH113" s="52"/>
      <c r="AGI113" s="52"/>
      <c r="AGJ113" s="52"/>
      <c r="AGK113" s="52"/>
      <c r="AGL113" s="52"/>
      <c r="AGM113" s="52"/>
      <c r="AGN113" s="52"/>
      <c r="AGO113" s="52"/>
      <c r="AGP113" s="52"/>
      <c r="AGQ113" s="52"/>
      <c r="AGR113" s="52"/>
      <c r="AGS113" s="52"/>
      <c r="AGT113" s="52"/>
      <c r="AGU113" s="52"/>
      <c r="AGV113" s="52"/>
      <c r="AGW113" s="52"/>
      <c r="AGX113" s="52"/>
      <c r="AGY113" s="52"/>
      <c r="AGZ113" s="52"/>
      <c r="AHA113" s="52"/>
      <c r="AHB113" s="52"/>
      <c r="AHC113" s="52"/>
      <c r="AHD113" s="52"/>
      <c r="AHE113" s="52"/>
      <c r="AHF113" s="52"/>
      <c r="AHG113" s="52"/>
      <c r="AHH113" s="52"/>
      <c r="AHI113" s="52"/>
      <c r="AHJ113" s="52"/>
      <c r="AHK113" s="52"/>
      <c r="AHL113" s="52"/>
      <c r="AHM113" s="52"/>
      <c r="AHN113" s="52"/>
      <c r="AHO113" s="52"/>
      <c r="AHP113" s="52"/>
      <c r="AHQ113" s="52"/>
      <c r="AHR113" s="52"/>
      <c r="AHS113" s="52"/>
      <c r="AHT113" s="52"/>
      <c r="AHU113" s="52"/>
      <c r="AHV113" s="52"/>
      <c r="AHW113" s="52"/>
      <c r="AHX113" s="52"/>
      <c r="AHY113" s="52"/>
      <c r="AHZ113" s="52"/>
      <c r="AIA113" s="52"/>
      <c r="AIB113" s="52"/>
      <c r="AIC113" s="52"/>
      <c r="AID113" s="52"/>
      <c r="AIE113" s="52"/>
      <c r="AIF113" s="52"/>
      <c r="AIG113" s="52"/>
      <c r="AIH113" s="52"/>
      <c r="AII113" s="52"/>
      <c r="AIJ113" s="52"/>
      <c r="AIK113" s="52"/>
      <c r="AIL113" s="52"/>
      <c r="AIM113" s="52"/>
      <c r="AIN113" s="52"/>
      <c r="AIO113" s="52"/>
      <c r="AIP113" s="52"/>
      <c r="AIQ113" s="52"/>
      <c r="AIR113" s="52"/>
      <c r="AIS113" s="52"/>
      <c r="AIT113" s="52"/>
      <c r="AIU113" s="52"/>
      <c r="AIV113" s="52"/>
      <c r="AIW113" s="52"/>
      <c r="AIX113" s="52"/>
      <c r="AIY113" s="52"/>
      <c r="AIZ113" s="52"/>
      <c r="AJA113" s="52"/>
      <c r="AJB113" s="52"/>
      <c r="AJC113" s="52"/>
      <c r="AJD113" s="52"/>
      <c r="AJE113" s="52"/>
      <c r="AJF113" s="52"/>
      <c r="AJG113" s="52"/>
      <c r="AJH113" s="52"/>
      <c r="AJI113" s="52"/>
      <c r="AJJ113" s="52"/>
      <c r="AJK113" s="52"/>
      <c r="AJL113" s="52"/>
      <c r="AJM113" s="52"/>
      <c r="AJN113" s="52"/>
      <c r="AJO113" s="52"/>
      <c r="AJP113" s="52"/>
      <c r="AJQ113" s="52"/>
      <c r="AJR113" s="52"/>
      <c r="AJS113" s="52"/>
      <c r="AJT113" s="52"/>
      <c r="AJU113" s="52"/>
      <c r="AJV113" s="52"/>
      <c r="AJW113" s="52"/>
      <c r="AJX113" s="52"/>
      <c r="AJY113" s="52"/>
      <c r="AJZ113" s="52"/>
      <c r="AKA113" s="52"/>
      <c r="AKB113" s="52"/>
      <c r="AKC113" s="52"/>
      <c r="AKD113" s="52"/>
      <c r="AKE113" s="52"/>
      <c r="AKF113" s="52"/>
      <c r="AKG113" s="52"/>
      <c r="AKH113" s="52"/>
      <c r="AKI113" s="52"/>
      <c r="AKJ113" s="52"/>
      <c r="AKK113" s="52"/>
      <c r="AKL113" s="52"/>
      <c r="AKM113" s="52"/>
      <c r="AKN113" s="52"/>
      <c r="AKO113" s="52"/>
      <c r="AKP113" s="52"/>
      <c r="AKQ113" s="52"/>
      <c r="AKR113" s="52"/>
      <c r="AKS113" s="52"/>
      <c r="AKT113" s="52"/>
      <c r="AKU113" s="52"/>
      <c r="AKV113" s="52"/>
      <c r="AKW113" s="52"/>
      <c r="AKX113" s="52"/>
      <c r="AKY113" s="52"/>
      <c r="AKZ113" s="52"/>
      <c r="ALA113" s="52"/>
      <c r="ALB113" s="52"/>
      <c r="ALC113" s="52"/>
      <c r="ALD113" s="52"/>
      <c r="ALE113" s="52"/>
      <c r="ALF113" s="52"/>
      <c r="ALG113" s="52"/>
      <c r="ALH113" s="52"/>
      <c r="ALI113" s="52"/>
      <c r="ALJ113" s="52"/>
      <c r="ALK113" s="52"/>
      <c r="ALL113" s="52"/>
      <c r="ALM113" s="52"/>
      <c r="ALN113" s="52"/>
      <c r="ALO113" s="52"/>
      <c r="ALP113" s="52"/>
      <c r="ALQ113" s="52"/>
      <c r="ALR113" s="52"/>
      <c r="ALS113" s="52"/>
      <c r="ALT113" s="52"/>
      <c r="ALU113" s="52"/>
      <c r="ALV113" s="52"/>
      <c r="ALW113" s="52"/>
      <c r="ALX113" s="52"/>
      <c r="ALY113" s="52"/>
      <c r="ALZ113" s="52"/>
      <c r="AMA113" s="52"/>
      <c r="AMB113" s="52"/>
      <c r="AMC113" s="52"/>
      <c r="AMD113" s="52"/>
      <c r="AME113" s="52"/>
      <c r="AMF113" s="52"/>
      <c r="AMG113" s="52"/>
      <c r="AMH113" s="52"/>
      <c r="AMI113" s="52"/>
      <c r="AMJ113" s="52"/>
      <c r="AMK113" s="52"/>
      <c r="AML113" s="52"/>
      <c r="AMM113" s="52"/>
      <c r="AMN113" s="52"/>
      <c r="AMO113" s="52"/>
      <c r="AMP113" s="52"/>
      <c r="AMQ113" s="52"/>
      <c r="AMR113" s="52"/>
      <c r="AMS113" s="52"/>
      <c r="AMT113" s="52"/>
      <c r="AMU113" s="52"/>
      <c r="AMV113" s="52"/>
      <c r="AMW113" s="52"/>
      <c r="AMX113" s="52"/>
      <c r="AMY113" s="52"/>
      <c r="AMZ113" s="52"/>
      <c r="ANA113" s="52"/>
      <c r="ANB113" s="52"/>
      <c r="ANC113" s="52"/>
      <c r="AND113" s="52"/>
      <c r="ANE113" s="52"/>
      <c r="ANF113" s="52"/>
      <c r="ANG113" s="52"/>
      <c r="ANH113" s="52"/>
      <c r="ANI113" s="52"/>
      <c r="ANJ113" s="52"/>
      <c r="ANK113" s="52"/>
      <c r="ANL113" s="52"/>
      <c r="ANM113" s="52"/>
      <c r="ANN113" s="52"/>
      <c r="ANO113" s="52"/>
      <c r="ANP113" s="52"/>
      <c r="ANQ113" s="52"/>
      <c r="ANR113" s="52"/>
      <c r="ANS113" s="52"/>
      <c r="ANT113" s="52"/>
      <c r="ANU113" s="52"/>
      <c r="ANV113" s="52"/>
      <c r="ANW113" s="52"/>
      <c r="ANX113" s="52"/>
      <c r="ANY113" s="52"/>
      <c r="ANZ113" s="52"/>
      <c r="AOA113" s="52"/>
      <c r="AOB113" s="52"/>
      <c r="AOC113" s="52"/>
      <c r="AOD113" s="52"/>
      <c r="AOE113" s="52"/>
      <c r="AOF113" s="52"/>
      <c r="AOG113" s="52"/>
      <c r="AOH113" s="52"/>
      <c r="AOI113" s="52"/>
      <c r="AOJ113" s="52"/>
      <c r="AOK113" s="52"/>
      <c r="AOL113" s="52"/>
      <c r="AOM113" s="52"/>
      <c r="AON113" s="52"/>
      <c r="AOO113" s="52"/>
      <c r="AOP113" s="52"/>
      <c r="AOQ113" s="52"/>
      <c r="AOR113" s="52"/>
      <c r="AOS113" s="52"/>
      <c r="AOT113" s="52"/>
      <c r="AOU113" s="52"/>
      <c r="AOV113" s="52"/>
      <c r="AOW113" s="52"/>
      <c r="AOX113" s="52"/>
      <c r="AOY113" s="52"/>
      <c r="AOZ113" s="52"/>
      <c r="APA113" s="52"/>
      <c r="APB113" s="52"/>
      <c r="APC113" s="52"/>
      <c r="APD113" s="52"/>
      <c r="APE113" s="52"/>
      <c r="APF113" s="52"/>
      <c r="APG113" s="52"/>
      <c r="APH113" s="52"/>
      <c r="API113" s="52"/>
      <c r="APJ113" s="52"/>
      <c r="APK113" s="52"/>
      <c r="APL113" s="52"/>
      <c r="APM113" s="52"/>
      <c r="APN113" s="52"/>
      <c r="APO113" s="52"/>
      <c r="APP113" s="52"/>
      <c r="APQ113" s="52"/>
      <c r="APR113" s="52"/>
      <c r="APS113" s="52"/>
      <c r="APT113" s="52"/>
      <c r="APU113" s="52"/>
      <c r="APV113" s="52"/>
      <c r="APW113" s="52"/>
      <c r="APX113" s="52"/>
      <c r="APY113" s="52"/>
      <c r="APZ113" s="52"/>
      <c r="AQA113" s="52"/>
      <c r="AQB113" s="52"/>
      <c r="AQC113" s="52"/>
      <c r="AQD113" s="52"/>
      <c r="AQE113" s="52"/>
      <c r="AQF113" s="52"/>
      <c r="AQG113" s="52"/>
      <c r="AQH113" s="52"/>
      <c r="AQI113" s="52"/>
      <c r="AQJ113" s="52"/>
      <c r="AQK113" s="52"/>
      <c r="AQL113" s="52"/>
      <c r="AQM113" s="52"/>
      <c r="AQN113" s="52"/>
      <c r="AQO113" s="52"/>
      <c r="AQP113" s="52"/>
      <c r="AQQ113" s="52"/>
      <c r="AQR113" s="52"/>
      <c r="AQS113" s="52"/>
      <c r="AQT113" s="52"/>
      <c r="AQU113" s="52"/>
      <c r="AQV113" s="52"/>
      <c r="AQW113" s="52"/>
      <c r="AQX113" s="52"/>
      <c r="AQY113" s="52"/>
      <c r="AQZ113" s="52"/>
      <c r="ARA113" s="52"/>
      <c r="ARB113" s="52"/>
      <c r="ARC113" s="52"/>
      <c r="ARD113" s="52"/>
      <c r="ARE113" s="52"/>
      <c r="ARF113" s="52"/>
      <c r="ARG113" s="52"/>
      <c r="ARH113" s="52"/>
      <c r="ARI113" s="52"/>
      <c r="ARJ113" s="52"/>
      <c r="ARK113" s="52"/>
      <c r="ARL113" s="52"/>
      <c r="ARM113" s="52"/>
      <c r="ARN113" s="52"/>
      <c r="ARO113" s="52"/>
      <c r="ARP113" s="52"/>
      <c r="ARQ113" s="52"/>
      <c r="ARR113" s="52"/>
      <c r="ARS113" s="52"/>
      <c r="ART113" s="52"/>
      <c r="ARU113" s="52"/>
      <c r="ARV113" s="52"/>
      <c r="ARW113" s="52"/>
      <c r="ARX113" s="52"/>
      <c r="ARY113" s="52"/>
      <c r="ARZ113" s="52"/>
      <c r="ASA113" s="52"/>
      <c r="ASB113" s="52"/>
      <c r="ASC113" s="52"/>
      <c r="ASD113" s="52"/>
      <c r="ASE113" s="52"/>
      <c r="ASF113" s="52"/>
      <c r="ASG113" s="52"/>
      <c r="ASH113" s="52"/>
      <c r="ASI113" s="52"/>
      <c r="ASJ113" s="52"/>
      <c r="ASK113" s="52"/>
      <c r="ASL113" s="52"/>
      <c r="ASM113" s="52"/>
      <c r="ASN113" s="52"/>
      <c r="ASO113" s="52"/>
      <c r="ASP113" s="52"/>
      <c r="ASQ113" s="52"/>
      <c r="ASR113" s="52"/>
      <c r="ASS113" s="52"/>
      <c r="AST113" s="52"/>
      <c r="ASU113" s="52"/>
      <c r="ASV113" s="52"/>
      <c r="ASW113" s="52"/>
      <c r="ASX113" s="52"/>
      <c r="ASY113" s="52"/>
      <c r="ASZ113" s="52"/>
      <c r="ATA113" s="52"/>
      <c r="ATB113" s="52"/>
      <c r="ATC113" s="52"/>
      <c r="ATD113" s="52"/>
      <c r="ATE113" s="52"/>
      <c r="ATF113" s="52"/>
      <c r="ATG113" s="52"/>
      <c r="ATH113" s="52"/>
      <c r="ATI113" s="52"/>
      <c r="ATJ113" s="52"/>
      <c r="ATK113" s="52"/>
      <c r="ATL113" s="52"/>
      <c r="ATM113" s="52"/>
      <c r="ATN113" s="52"/>
      <c r="ATO113" s="52"/>
      <c r="ATP113" s="52"/>
      <c r="ATQ113" s="52"/>
      <c r="ATR113" s="52"/>
      <c r="ATS113" s="52"/>
      <c r="ATT113" s="52"/>
      <c r="ATU113" s="52"/>
      <c r="ATV113" s="52"/>
      <c r="ATW113" s="52"/>
      <c r="ATX113" s="52"/>
      <c r="ATY113" s="52"/>
      <c r="ATZ113" s="52"/>
      <c r="AUA113" s="52"/>
      <c r="AUB113" s="52"/>
      <c r="AUC113" s="52"/>
      <c r="AUD113" s="52"/>
      <c r="AUE113" s="52"/>
      <c r="AUF113" s="52"/>
      <c r="AUG113" s="52"/>
      <c r="AUH113" s="52"/>
      <c r="AUI113" s="52"/>
      <c r="AUJ113" s="52"/>
      <c r="AUK113" s="52"/>
      <c r="AUL113" s="52"/>
      <c r="AUM113" s="52"/>
      <c r="AUN113" s="52"/>
      <c r="AUO113" s="52"/>
      <c r="AUP113" s="52"/>
      <c r="AUQ113" s="52"/>
      <c r="AUR113" s="52"/>
      <c r="AUS113" s="52"/>
      <c r="AUT113" s="52"/>
      <c r="AUU113" s="52"/>
      <c r="AUV113" s="52"/>
      <c r="AUW113" s="52"/>
      <c r="AUX113" s="52"/>
      <c r="AUY113" s="52"/>
      <c r="AUZ113" s="52"/>
      <c r="AVA113" s="52"/>
      <c r="AVB113" s="52"/>
      <c r="AVC113" s="52"/>
      <c r="AVD113" s="52"/>
      <c r="AVE113" s="52"/>
      <c r="AVF113" s="52"/>
      <c r="AVG113" s="52"/>
      <c r="AVH113" s="52"/>
      <c r="AVI113" s="52"/>
      <c r="AVJ113" s="52"/>
      <c r="AVK113" s="52"/>
      <c r="AVL113" s="52"/>
      <c r="AVM113" s="52"/>
      <c r="AVN113" s="52"/>
      <c r="AVO113" s="52"/>
      <c r="AVP113" s="52"/>
      <c r="AVQ113" s="52"/>
      <c r="AVR113" s="52"/>
      <c r="AVS113" s="52"/>
      <c r="AVT113" s="52"/>
      <c r="AVU113" s="52"/>
      <c r="AVV113" s="52"/>
      <c r="AVW113" s="52"/>
      <c r="AVX113" s="52"/>
      <c r="AVY113" s="52"/>
      <c r="AVZ113" s="52"/>
      <c r="AWA113" s="52"/>
      <c r="AWB113" s="52"/>
      <c r="AWC113" s="52"/>
      <c r="AWD113" s="52"/>
      <c r="AWE113" s="52"/>
      <c r="AWF113" s="52"/>
      <c r="AWG113" s="52"/>
      <c r="AWH113" s="52"/>
      <c r="AWI113" s="52"/>
      <c r="AWJ113" s="52"/>
      <c r="AWK113" s="52"/>
      <c r="AWL113" s="52"/>
      <c r="AWM113" s="52"/>
      <c r="AWN113" s="52"/>
      <c r="AWO113" s="52"/>
      <c r="AWP113" s="52"/>
      <c r="AWQ113" s="52"/>
      <c r="AWR113" s="52"/>
      <c r="AWS113" s="52"/>
      <c r="AWT113" s="52"/>
      <c r="AWU113" s="52"/>
      <c r="AWV113" s="52"/>
      <c r="AWW113" s="52"/>
      <c r="AWX113" s="52"/>
      <c r="AWY113" s="52"/>
      <c r="AWZ113" s="52"/>
      <c r="AXA113" s="52"/>
      <c r="AXB113" s="52"/>
      <c r="AXC113" s="52"/>
      <c r="AXD113" s="52"/>
      <c r="AXE113" s="52"/>
      <c r="AXF113" s="52"/>
      <c r="AXG113" s="52"/>
      <c r="AXH113" s="52"/>
      <c r="AXI113" s="52"/>
      <c r="AXJ113" s="52"/>
      <c r="AXK113" s="52"/>
      <c r="AXL113" s="52"/>
      <c r="AXM113" s="52"/>
      <c r="AXN113" s="52"/>
      <c r="AXO113" s="52"/>
      <c r="AXP113" s="52"/>
      <c r="AXQ113" s="52"/>
      <c r="AXR113" s="52"/>
      <c r="AXS113" s="52"/>
      <c r="AXT113" s="52"/>
      <c r="AXU113" s="52"/>
      <c r="AXV113" s="52"/>
      <c r="AXW113" s="52"/>
      <c r="AXX113" s="52"/>
      <c r="AXY113" s="52"/>
      <c r="AXZ113" s="52"/>
      <c r="AYA113" s="52"/>
      <c r="AYB113" s="52"/>
      <c r="AYC113" s="52"/>
      <c r="AYD113" s="52"/>
      <c r="AYE113" s="52"/>
      <c r="AYF113" s="52"/>
      <c r="AYG113" s="52"/>
      <c r="AYH113" s="52"/>
      <c r="AYI113" s="52"/>
      <c r="AYJ113" s="52"/>
      <c r="AYK113" s="52"/>
      <c r="AYL113" s="52"/>
      <c r="AYM113" s="52"/>
      <c r="AYN113" s="52"/>
      <c r="AYO113" s="52"/>
      <c r="AYP113" s="52"/>
      <c r="AYQ113" s="52"/>
      <c r="AYR113" s="52"/>
      <c r="AYS113" s="52"/>
      <c r="AYT113" s="52"/>
      <c r="AYU113" s="52"/>
      <c r="AYV113" s="52"/>
      <c r="AYW113" s="52"/>
      <c r="AYX113" s="52"/>
      <c r="AYY113" s="52"/>
      <c r="AYZ113" s="52"/>
      <c r="AZA113" s="52"/>
      <c r="AZB113" s="52"/>
      <c r="AZC113" s="52"/>
      <c r="AZD113" s="52"/>
      <c r="AZE113" s="52"/>
      <c r="AZF113" s="52"/>
      <c r="AZG113" s="52"/>
      <c r="AZH113" s="52"/>
      <c r="AZI113" s="52"/>
      <c r="AZJ113" s="52"/>
      <c r="AZK113" s="52"/>
      <c r="AZL113" s="52"/>
      <c r="AZM113" s="52"/>
      <c r="AZN113" s="52"/>
      <c r="AZO113" s="52"/>
      <c r="AZP113" s="52"/>
      <c r="AZQ113" s="52"/>
      <c r="AZR113" s="52"/>
      <c r="AZS113" s="52"/>
      <c r="AZT113" s="52"/>
      <c r="AZU113" s="52"/>
      <c r="AZV113" s="52"/>
      <c r="AZW113" s="52"/>
      <c r="AZX113" s="52"/>
      <c r="AZY113" s="52"/>
      <c r="AZZ113" s="52"/>
      <c r="BAA113" s="52"/>
      <c r="BAB113" s="52"/>
      <c r="BAC113" s="52"/>
      <c r="BAD113" s="52"/>
      <c r="BAE113" s="52"/>
      <c r="BAF113" s="52"/>
      <c r="BAG113" s="52"/>
      <c r="BAH113" s="52"/>
      <c r="BAI113" s="52"/>
      <c r="BAJ113" s="52"/>
      <c r="BAK113" s="52"/>
      <c r="BAL113" s="52"/>
      <c r="BAM113" s="52"/>
      <c r="BAN113" s="52"/>
      <c r="BAO113" s="52"/>
      <c r="BAP113" s="52"/>
      <c r="BAQ113" s="52"/>
      <c r="BAR113" s="52"/>
      <c r="BAS113" s="52"/>
      <c r="BAT113" s="52"/>
      <c r="BAU113" s="52"/>
      <c r="BAV113" s="52"/>
      <c r="BAW113" s="52"/>
      <c r="BAX113" s="52"/>
      <c r="BAY113" s="52"/>
      <c r="BAZ113" s="52"/>
      <c r="BBA113" s="52"/>
      <c r="BBB113" s="52"/>
      <c r="BBC113" s="52"/>
      <c r="BBD113" s="52"/>
      <c r="BBE113" s="52"/>
      <c r="BBF113" s="52"/>
      <c r="BBG113" s="52"/>
      <c r="BBH113" s="52"/>
      <c r="BBI113" s="52"/>
      <c r="BBJ113" s="52"/>
      <c r="BBK113" s="52"/>
      <c r="BBL113" s="52"/>
      <c r="BBM113" s="52"/>
      <c r="BBN113" s="52"/>
      <c r="BBO113" s="52"/>
      <c r="BBP113" s="52"/>
      <c r="BBQ113" s="52"/>
      <c r="BBR113" s="52"/>
      <c r="BBS113" s="52"/>
      <c r="BBT113" s="52"/>
      <c r="BBU113" s="52"/>
      <c r="BBV113" s="52"/>
      <c r="BBW113" s="52"/>
      <c r="BBX113" s="52"/>
      <c r="BBY113" s="52"/>
      <c r="BBZ113" s="52"/>
      <c r="BCA113" s="52"/>
      <c r="BCB113" s="52"/>
      <c r="BCC113" s="52"/>
      <c r="BCD113" s="52"/>
      <c r="BCE113" s="52"/>
      <c r="BCF113" s="52"/>
      <c r="BCG113" s="52"/>
      <c r="BCH113" s="52"/>
      <c r="BCI113" s="52"/>
      <c r="BCJ113" s="52"/>
      <c r="BCK113" s="52"/>
      <c r="BCL113" s="52"/>
      <c r="BCM113" s="52"/>
      <c r="BCN113" s="52"/>
      <c r="BCO113" s="52"/>
      <c r="BCP113" s="52"/>
      <c r="BCQ113" s="52"/>
      <c r="BCR113" s="52"/>
      <c r="BCS113" s="52"/>
      <c r="BCT113" s="52"/>
      <c r="BCU113" s="52"/>
      <c r="BCV113" s="52"/>
      <c r="BCW113" s="52"/>
      <c r="BCX113" s="52"/>
      <c r="BCY113" s="52"/>
      <c r="BCZ113" s="52"/>
      <c r="BDA113" s="52"/>
      <c r="BDB113" s="52"/>
      <c r="BDC113" s="52"/>
      <c r="BDD113" s="52"/>
      <c r="BDE113" s="52"/>
      <c r="BDF113" s="52"/>
      <c r="BDG113" s="52"/>
      <c r="BDH113" s="52"/>
      <c r="BDI113" s="52"/>
      <c r="BDJ113" s="52"/>
      <c r="BDK113" s="52"/>
      <c r="BDL113" s="52"/>
      <c r="BDM113" s="52"/>
      <c r="BDN113" s="52"/>
      <c r="BDO113" s="52"/>
      <c r="BDP113" s="52"/>
      <c r="BDQ113" s="52"/>
      <c r="BDR113" s="52"/>
      <c r="BDS113" s="52"/>
      <c r="BDT113" s="52"/>
      <c r="BDU113" s="52"/>
      <c r="BDV113" s="52"/>
      <c r="BDW113" s="52"/>
      <c r="BDX113" s="52"/>
      <c r="BDY113" s="52"/>
      <c r="BDZ113" s="52"/>
      <c r="BEA113" s="52"/>
      <c r="BEB113" s="52"/>
      <c r="BEC113" s="52"/>
      <c r="BED113" s="52"/>
      <c r="BEE113" s="52"/>
      <c r="BEF113" s="52"/>
      <c r="BEG113" s="52"/>
      <c r="BEH113" s="52"/>
      <c r="BEI113" s="52"/>
      <c r="BEJ113" s="52"/>
      <c r="BEK113" s="52"/>
      <c r="BEL113" s="52"/>
      <c r="BEM113" s="52"/>
      <c r="BEN113" s="52"/>
      <c r="BEO113" s="52"/>
      <c r="BEP113" s="52"/>
      <c r="BEQ113" s="52"/>
      <c r="BER113" s="52"/>
      <c r="BES113" s="52"/>
      <c r="BET113" s="52"/>
      <c r="BEU113" s="52"/>
      <c r="BEV113" s="52"/>
      <c r="BEW113" s="52"/>
      <c r="BEX113" s="52"/>
      <c r="BEY113" s="52"/>
      <c r="BEZ113" s="52"/>
      <c r="BFA113" s="52"/>
      <c r="BFB113" s="52"/>
      <c r="BFC113" s="52"/>
      <c r="BFD113" s="52"/>
      <c r="BFE113" s="52"/>
      <c r="BFF113" s="52"/>
      <c r="BFG113" s="52"/>
      <c r="BFH113" s="52"/>
      <c r="BFI113" s="52"/>
      <c r="BFJ113" s="52"/>
      <c r="BFK113" s="52"/>
      <c r="BFL113" s="52"/>
      <c r="BFM113" s="52"/>
      <c r="BFN113" s="52"/>
      <c r="BFO113" s="52"/>
      <c r="BFP113" s="52"/>
      <c r="BFQ113" s="52"/>
      <c r="BFR113" s="52"/>
      <c r="BFS113" s="52"/>
      <c r="BFT113" s="52"/>
      <c r="BFU113" s="52"/>
      <c r="BFV113" s="52"/>
      <c r="BFW113" s="52"/>
      <c r="BFX113" s="52"/>
      <c r="BFY113" s="52"/>
      <c r="BFZ113" s="52"/>
      <c r="BGA113" s="52"/>
      <c r="BGB113" s="52"/>
      <c r="BGC113" s="52"/>
      <c r="BGD113" s="52"/>
      <c r="BGE113" s="52"/>
      <c r="BGF113" s="52"/>
      <c r="BGG113" s="52"/>
      <c r="BGH113" s="52"/>
      <c r="BGI113" s="52"/>
      <c r="BGJ113" s="52"/>
      <c r="BGK113" s="52"/>
      <c r="BGL113" s="52"/>
      <c r="BGM113" s="52"/>
      <c r="BGN113" s="52"/>
      <c r="BGO113" s="52"/>
      <c r="BGP113" s="52"/>
      <c r="BGQ113" s="52"/>
      <c r="BGR113" s="52"/>
      <c r="BGS113" s="52"/>
      <c r="BGT113" s="52"/>
      <c r="BGU113" s="52"/>
      <c r="BGV113" s="52"/>
      <c r="BGW113" s="52"/>
      <c r="BGX113" s="52"/>
      <c r="BGY113" s="52"/>
      <c r="BGZ113" s="52"/>
      <c r="BHA113" s="52"/>
      <c r="BHB113" s="52"/>
      <c r="BHC113" s="52"/>
      <c r="BHD113" s="52"/>
      <c r="BHE113" s="52"/>
      <c r="BHF113" s="52"/>
      <c r="BHG113" s="52"/>
      <c r="BHH113" s="52"/>
      <c r="BHI113" s="52"/>
      <c r="BHJ113" s="52"/>
      <c r="BHK113" s="52"/>
      <c r="BHL113" s="52"/>
      <c r="BHM113" s="52"/>
      <c r="BHN113" s="52"/>
      <c r="BHO113" s="52"/>
      <c r="BHP113" s="52"/>
      <c r="BHQ113" s="52"/>
      <c r="BHR113" s="52"/>
      <c r="BHS113" s="52"/>
      <c r="BHT113" s="52"/>
      <c r="BHU113" s="52"/>
      <c r="BHV113" s="52"/>
      <c r="BHW113" s="52"/>
      <c r="BHX113" s="52"/>
      <c r="BHY113" s="52"/>
      <c r="BHZ113" s="52"/>
      <c r="BIA113" s="52"/>
      <c r="BIB113" s="52"/>
      <c r="BIC113" s="52"/>
      <c r="BID113" s="52"/>
      <c r="BIE113" s="52"/>
      <c r="BIF113" s="52"/>
      <c r="BIG113" s="52"/>
      <c r="BIH113" s="52"/>
      <c r="BII113" s="52"/>
      <c r="BIJ113" s="52"/>
      <c r="BIK113" s="52"/>
      <c r="BIL113" s="52"/>
      <c r="BIM113" s="52"/>
      <c r="BIN113" s="52"/>
      <c r="BIO113" s="52"/>
      <c r="BIP113" s="52"/>
      <c r="BIQ113" s="52"/>
      <c r="BIR113" s="52"/>
      <c r="BIS113" s="52"/>
      <c r="BIT113" s="52"/>
      <c r="BIU113" s="52"/>
      <c r="BIV113" s="52"/>
      <c r="BIW113" s="52"/>
      <c r="BIX113" s="52"/>
      <c r="BIY113" s="52"/>
      <c r="BIZ113" s="52"/>
      <c r="BJA113" s="52"/>
      <c r="BJB113" s="52"/>
      <c r="BJC113" s="52"/>
      <c r="BJD113" s="52"/>
      <c r="BJE113" s="52"/>
      <c r="BJF113" s="52"/>
      <c r="BJG113" s="52"/>
      <c r="BJH113" s="52"/>
      <c r="BJI113" s="52"/>
      <c r="BJJ113" s="52"/>
      <c r="BJK113" s="52"/>
      <c r="BJL113" s="52"/>
      <c r="BJM113" s="52"/>
      <c r="BJN113" s="52"/>
      <c r="BJO113" s="52"/>
      <c r="BJP113" s="52"/>
      <c r="BJQ113" s="52"/>
      <c r="BJR113" s="52"/>
      <c r="BJS113" s="52"/>
      <c r="BJT113" s="52"/>
      <c r="BJU113" s="52"/>
      <c r="BJV113" s="52"/>
      <c r="BJW113" s="52"/>
      <c r="BJX113" s="52"/>
      <c r="BJY113" s="52"/>
      <c r="BJZ113" s="52"/>
      <c r="BKA113" s="52"/>
      <c r="BKB113" s="52"/>
      <c r="BKC113" s="52"/>
      <c r="BKD113" s="52"/>
      <c r="BKE113" s="52"/>
      <c r="BKF113" s="52"/>
      <c r="BKG113" s="52"/>
      <c r="BKH113" s="52"/>
      <c r="BKI113" s="52"/>
      <c r="BKJ113" s="52"/>
      <c r="BKK113" s="52"/>
      <c r="BKL113" s="52"/>
      <c r="BKM113" s="52"/>
      <c r="BKN113" s="52"/>
      <c r="BKO113" s="52"/>
      <c r="BKP113" s="52"/>
      <c r="BKQ113" s="52"/>
      <c r="BKR113" s="52"/>
      <c r="BKS113" s="52"/>
      <c r="BKT113" s="52"/>
      <c r="BKU113" s="52"/>
      <c r="BKV113" s="52"/>
      <c r="BKW113" s="52"/>
      <c r="BKX113" s="52"/>
      <c r="BKY113" s="52"/>
      <c r="BKZ113" s="52"/>
      <c r="BLA113" s="52"/>
      <c r="BLB113" s="52"/>
      <c r="BLC113" s="52"/>
      <c r="BLD113" s="52"/>
      <c r="BLE113" s="52"/>
      <c r="BLF113" s="52"/>
      <c r="BLG113" s="52"/>
      <c r="BLH113" s="52"/>
      <c r="BLI113" s="52"/>
      <c r="BLJ113" s="52"/>
      <c r="BLK113" s="52"/>
      <c r="BLL113" s="52"/>
      <c r="BLM113" s="52"/>
      <c r="BLN113" s="52"/>
      <c r="BLO113" s="52"/>
      <c r="BLP113" s="52"/>
      <c r="BLQ113" s="52"/>
      <c r="BLR113" s="52"/>
      <c r="BLS113" s="52"/>
      <c r="BLT113" s="52"/>
      <c r="BLU113" s="52"/>
      <c r="BLV113" s="52"/>
      <c r="BLW113" s="52"/>
      <c r="BLX113" s="52"/>
      <c r="BLY113" s="52"/>
      <c r="BLZ113" s="52"/>
      <c r="BMA113" s="52"/>
      <c r="BMB113" s="52"/>
      <c r="BMC113" s="52"/>
      <c r="BMD113" s="52"/>
      <c r="BME113" s="52"/>
      <c r="BMF113" s="52"/>
      <c r="BMG113" s="52"/>
      <c r="BMH113" s="52"/>
      <c r="BMI113" s="52"/>
      <c r="BMJ113" s="52"/>
      <c r="BMK113" s="52"/>
      <c r="BML113" s="52"/>
      <c r="BMM113" s="52"/>
      <c r="BMN113" s="52"/>
      <c r="BMO113" s="52"/>
      <c r="BMP113" s="52"/>
      <c r="BMQ113" s="52"/>
      <c r="BMR113" s="52"/>
      <c r="BMS113" s="52"/>
      <c r="BMT113" s="52"/>
      <c r="BMU113" s="52"/>
      <c r="BMV113" s="52"/>
      <c r="BMW113" s="52"/>
      <c r="BMX113" s="52"/>
      <c r="BMY113" s="52"/>
      <c r="BMZ113" s="52"/>
      <c r="BNA113" s="52"/>
      <c r="BNB113" s="52"/>
      <c r="BNC113" s="52"/>
      <c r="BND113" s="52"/>
      <c r="BNE113" s="52"/>
      <c r="BNF113" s="52"/>
      <c r="BNG113" s="52"/>
      <c r="BNH113" s="52"/>
      <c r="BNI113" s="52"/>
      <c r="BNJ113" s="52"/>
      <c r="BNK113" s="52"/>
      <c r="BNL113" s="52"/>
      <c r="BNM113" s="52"/>
      <c r="BNN113" s="52"/>
      <c r="BNO113" s="52"/>
      <c r="BNP113" s="52"/>
      <c r="BNQ113" s="52"/>
      <c r="BNR113" s="52"/>
      <c r="BNS113" s="52"/>
      <c r="BNT113" s="52"/>
      <c r="BNU113" s="52"/>
      <c r="BNV113" s="52"/>
      <c r="BNW113" s="52"/>
      <c r="BNX113" s="52"/>
      <c r="BNY113" s="52"/>
      <c r="BNZ113" s="52"/>
      <c r="BOA113" s="52"/>
      <c r="BOB113" s="52"/>
      <c r="BOC113" s="52"/>
      <c r="BOD113" s="52"/>
      <c r="BOE113" s="52"/>
      <c r="BOF113" s="52"/>
      <c r="BOG113" s="52"/>
      <c r="BOH113" s="52"/>
      <c r="BOI113" s="52"/>
      <c r="BOJ113" s="52"/>
      <c r="BOK113" s="52"/>
      <c r="BOL113" s="52"/>
      <c r="BOM113" s="52"/>
      <c r="BON113" s="52"/>
      <c r="BOO113" s="52"/>
      <c r="BOP113" s="52"/>
      <c r="BOQ113" s="52"/>
    </row>
    <row r="114" spans="1:1759" s="25" customFormat="1" ht="24" customHeight="1" x14ac:dyDescent="0.2">
      <c r="A114" s="7">
        <v>1517640</v>
      </c>
      <c r="B114" s="7">
        <v>7640</v>
      </c>
      <c r="C114" s="29"/>
      <c r="D114" s="19" t="s">
        <v>33</v>
      </c>
      <c r="E114" s="29"/>
      <c r="F114" s="12"/>
      <c r="G114" s="17"/>
      <c r="H114" s="9">
        <f>SUM(H115:H121)</f>
        <v>57457527.049999997</v>
      </c>
      <c r="I114" s="9">
        <f>SUM(I115:I121)</f>
        <v>0</v>
      </c>
      <c r="J114" s="9">
        <f>SUM(J115:J121)</f>
        <v>57457527.049999997</v>
      </c>
      <c r="K114" s="18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  <c r="IV114" s="52"/>
      <c r="IW114" s="52"/>
      <c r="IX114" s="52"/>
      <c r="IY114" s="52"/>
      <c r="IZ114" s="52"/>
      <c r="JA114" s="52"/>
      <c r="JB114" s="52"/>
      <c r="JC114" s="52"/>
      <c r="JD114" s="52"/>
      <c r="JE114" s="52"/>
      <c r="JF114" s="52"/>
      <c r="JG114" s="52"/>
      <c r="JH114" s="52"/>
      <c r="JI114" s="52"/>
      <c r="JJ114" s="52"/>
      <c r="JK114" s="52"/>
      <c r="JL114" s="52"/>
      <c r="JM114" s="52"/>
      <c r="JN114" s="52"/>
      <c r="JO114" s="52"/>
      <c r="JP114" s="52"/>
      <c r="JQ114" s="52"/>
      <c r="JR114" s="52"/>
      <c r="JS114" s="52"/>
      <c r="JT114" s="52"/>
      <c r="JU114" s="52"/>
      <c r="JV114" s="52"/>
      <c r="JW114" s="52"/>
      <c r="JX114" s="52"/>
      <c r="JY114" s="52"/>
      <c r="JZ114" s="52"/>
      <c r="KA114" s="52"/>
      <c r="KB114" s="52"/>
      <c r="KC114" s="52"/>
      <c r="KD114" s="52"/>
      <c r="KE114" s="52"/>
      <c r="KF114" s="52"/>
      <c r="KG114" s="52"/>
      <c r="KH114" s="52"/>
      <c r="KI114" s="52"/>
      <c r="KJ114" s="52"/>
      <c r="KK114" s="52"/>
      <c r="KL114" s="52"/>
      <c r="KM114" s="52"/>
      <c r="KN114" s="52"/>
      <c r="KO114" s="52"/>
      <c r="KP114" s="52"/>
      <c r="KQ114" s="52"/>
      <c r="KR114" s="52"/>
      <c r="KS114" s="52"/>
      <c r="KT114" s="52"/>
      <c r="KU114" s="52"/>
      <c r="KV114" s="52"/>
      <c r="KW114" s="52"/>
      <c r="KX114" s="52"/>
      <c r="KY114" s="52"/>
      <c r="KZ114" s="52"/>
      <c r="LA114" s="52"/>
      <c r="LB114" s="52"/>
      <c r="LC114" s="52"/>
      <c r="LD114" s="52"/>
      <c r="LE114" s="52"/>
      <c r="LF114" s="52"/>
      <c r="LG114" s="52"/>
      <c r="LH114" s="52"/>
      <c r="LI114" s="52"/>
      <c r="LJ114" s="52"/>
      <c r="LK114" s="52"/>
      <c r="LL114" s="52"/>
      <c r="LM114" s="52"/>
      <c r="LN114" s="52"/>
      <c r="LO114" s="52"/>
      <c r="LP114" s="52"/>
      <c r="LQ114" s="52"/>
      <c r="LR114" s="52"/>
      <c r="LS114" s="52"/>
      <c r="LT114" s="52"/>
      <c r="LU114" s="52"/>
      <c r="LV114" s="52"/>
      <c r="LW114" s="52"/>
      <c r="LX114" s="52"/>
      <c r="LY114" s="52"/>
      <c r="LZ114" s="52"/>
      <c r="MA114" s="52"/>
      <c r="MB114" s="52"/>
      <c r="MC114" s="52"/>
      <c r="MD114" s="52"/>
      <c r="ME114" s="52"/>
      <c r="MF114" s="52"/>
      <c r="MG114" s="52"/>
      <c r="MH114" s="52"/>
      <c r="MI114" s="52"/>
      <c r="MJ114" s="52"/>
      <c r="MK114" s="52"/>
      <c r="ML114" s="52"/>
      <c r="MM114" s="52"/>
      <c r="MN114" s="52"/>
      <c r="MO114" s="52"/>
      <c r="MP114" s="52"/>
      <c r="MQ114" s="52"/>
      <c r="MR114" s="52"/>
      <c r="MS114" s="52"/>
      <c r="MT114" s="52"/>
      <c r="MU114" s="52"/>
      <c r="MV114" s="52"/>
      <c r="MW114" s="52"/>
      <c r="MX114" s="52"/>
      <c r="MY114" s="52"/>
      <c r="MZ114" s="52"/>
      <c r="NA114" s="52"/>
      <c r="NB114" s="52"/>
      <c r="NC114" s="52"/>
      <c r="ND114" s="52"/>
      <c r="NE114" s="52"/>
      <c r="NF114" s="52"/>
      <c r="NG114" s="52"/>
      <c r="NH114" s="52"/>
      <c r="NI114" s="52"/>
      <c r="NJ114" s="52"/>
      <c r="NK114" s="52"/>
      <c r="NL114" s="52"/>
      <c r="NM114" s="52"/>
      <c r="NN114" s="52"/>
      <c r="NO114" s="52"/>
      <c r="NP114" s="52"/>
      <c r="NQ114" s="52"/>
      <c r="NR114" s="52"/>
      <c r="NS114" s="52"/>
      <c r="NT114" s="52"/>
      <c r="NU114" s="52"/>
      <c r="NV114" s="52"/>
      <c r="NW114" s="52"/>
      <c r="NX114" s="52"/>
      <c r="NY114" s="52"/>
      <c r="NZ114" s="52"/>
      <c r="OA114" s="52"/>
      <c r="OB114" s="52"/>
      <c r="OC114" s="52"/>
      <c r="OD114" s="52"/>
      <c r="OE114" s="52"/>
      <c r="OF114" s="52"/>
      <c r="OG114" s="52"/>
      <c r="OH114" s="52"/>
      <c r="OI114" s="52"/>
      <c r="OJ114" s="52"/>
      <c r="OK114" s="52"/>
      <c r="OL114" s="52"/>
      <c r="OM114" s="52"/>
      <c r="ON114" s="52"/>
      <c r="OO114" s="52"/>
      <c r="OP114" s="52"/>
      <c r="OQ114" s="52"/>
      <c r="OR114" s="52"/>
      <c r="OS114" s="52"/>
      <c r="OT114" s="52"/>
      <c r="OU114" s="52"/>
      <c r="OV114" s="52"/>
      <c r="OW114" s="52"/>
      <c r="OX114" s="52"/>
      <c r="OY114" s="52"/>
      <c r="OZ114" s="52"/>
      <c r="PA114" s="52"/>
      <c r="PB114" s="52"/>
      <c r="PC114" s="52"/>
      <c r="PD114" s="52"/>
      <c r="PE114" s="52"/>
      <c r="PF114" s="52"/>
      <c r="PG114" s="52"/>
      <c r="PH114" s="52"/>
      <c r="PI114" s="52"/>
      <c r="PJ114" s="52"/>
      <c r="PK114" s="52"/>
      <c r="PL114" s="52"/>
      <c r="PM114" s="52"/>
      <c r="PN114" s="52"/>
      <c r="PO114" s="52"/>
      <c r="PP114" s="52"/>
      <c r="PQ114" s="52"/>
      <c r="PR114" s="52"/>
      <c r="PS114" s="52"/>
      <c r="PT114" s="52"/>
      <c r="PU114" s="52"/>
      <c r="PV114" s="52"/>
      <c r="PW114" s="52"/>
      <c r="PX114" s="52"/>
      <c r="PY114" s="52"/>
      <c r="PZ114" s="52"/>
      <c r="QA114" s="52"/>
      <c r="QB114" s="52"/>
      <c r="QC114" s="52"/>
      <c r="QD114" s="52"/>
      <c r="QE114" s="52"/>
      <c r="QF114" s="52"/>
      <c r="QG114" s="52"/>
      <c r="QH114" s="52"/>
      <c r="QI114" s="52"/>
      <c r="QJ114" s="52"/>
      <c r="QK114" s="52"/>
      <c r="QL114" s="52"/>
      <c r="QM114" s="52"/>
      <c r="QN114" s="52"/>
      <c r="QO114" s="52"/>
      <c r="QP114" s="52"/>
      <c r="QQ114" s="52"/>
      <c r="QR114" s="52"/>
      <c r="QS114" s="52"/>
      <c r="QT114" s="52"/>
      <c r="QU114" s="52"/>
      <c r="QV114" s="52"/>
      <c r="QW114" s="52"/>
      <c r="QX114" s="52"/>
      <c r="QY114" s="52"/>
      <c r="QZ114" s="52"/>
      <c r="RA114" s="52"/>
      <c r="RB114" s="52"/>
      <c r="RC114" s="52"/>
      <c r="RD114" s="52"/>
      <c r="RE114" s="52"/>
      <c r="RF114" s="52"/>
      <c r="RG114" s="52"/>
      <c r="RH114" s="52"/>
      <c r="RI114" s="52"/>
      <c r="RJ114" s="52"/>
      <c r="RK114" s="52"/>
      <c r="RL114" s="52"/>
      <c r="RM114" s="52"/>
      <c r="RN114" s="52"/>
      <c r="RO114" s="52"/>
      <c r="RP114" s="52"/>
      <c r="RQ114" s="52"/>
      <c r="RR114" s="52"/>
      <c r="RS114" s="52"/>
      <c r="RT114" s="52"/>
      <c r="RU114" s="52"/>
      <c r="RV114" s="52"/>
      <c r="RW114" s="52"/>
      <c r="RX114" s="52"/>
      <c r="RY114" s="52"/>
      <c r="RZ114" s="52"/>
      <c r="SA114" s="52"/>
      <c r="SB114" s="52"/>
      <c r="SC114" s="52"/>
      <c r="SD114" s="52"/>
      <c r="SE114" s="52"/>
      <c r="SF114" s="52"/>
      <c r="SG114" s="52"/>
      <c r="SH114" s="52"/>
      <c r="SI114" s="52"/>
      <c r="SJ114" s="52"/>
      <c r="SK114" s="52"/>
      <c r="SL114" s="52"/>
      <c r="SM114" s="52"/>
      <c r="SN114" s="52"/>
      <c r="SO114" s="52"/>
      <c r="SP114" s="52"/>
      <c r="SQ114" s="52"/>
      <c r="SR114" s="52"/>
      <c r="SS114" s="52"/>
      <c r="ST114" s="52"/>
      <c r="SU114" s="52"/>
      <c r="SV114" s="52"/>
      <c r="SW114" s="52"/>
      <c r="SX114" s="52"/>
      <c r="SY114" s="52"/>
      <c r="SZ114" s="52"/>
      <c r="TA114" s="52"/>
      <c r="TB114" s="52"/>
      <c r="TC114" s="52"/>
      <c r="TD114" s="52"/>
      <c r="TE114" s="52"/>
      <c r="TF114" s="52"/>
      <c r="TG114" s="52"/>
      <c r="TH114" s="52"/>
      <c r="TI114" s="52"/>
      <c r="TJ114" s="52"/>
      <c r="TK114" s="52"/>
      <c r="TL114" s="52"/>
      <c r="TM114" s="52"/>
      <c r="TN114" s="52"/>
      <c r="TO114" s="52"/>
      <c r="TP114" s="52"/>
      <c r="TQ114" s="52"/>
      <c r="TR114" s="52"/>
      <c r="TS114" s="52"/>
      <c r="TT114" s="52"/>
      <c r="TU114" s="52"/>
      <c r="TV114" s="52"/>
      <c r="TW114" s="52"/>
      <c r="TX114" s="52"/>
      <c r="TY114" s="52"/>
      <c r="TZ114" s="52"/>
      <c r="UA114" s="52"/>
      <c r="UB114" s="52"/>
      <c r="UC114" s="52"/>
      <c r="UD114" s="52"/>
      <c r="UE114" s="52"/>
      <c r="UF114" s="52"/>
      <c r="UG114" s="52"/>
      <c r="UH114" s="52"/>
      <c r="UI114" s="52"/>
      <c r="UJ114" s="52"/>
      <c r="UK114" s="52"/>
      <c r="UL114" s="52"/>
      <c r="UM114" s="52"/>
      <c r="UN114" s="52"/>
      <c r="UO114" s="52"/>
      <c r="UP114" s="52"/>
      <c r="UQ114" s="52"/>
      <c r="UR114" s="52"/>
      <c r="US114" s="52"/>
      <c r="UT114" s="52"/>
      <c r="UU114" s="52"/>
      <c r="UV114" s="52"/>
      <c r="UW114" s="52"/>
      <c r="UX114" s="52"/>
      <c r="UY114" s="52"/>
      <c r="UZ114" s="52"/>
      <c r="VA114" s="52"/>
      <c r="VB114" s="52"/>
      <c r="VC114" s="52"/>
      <c r="VD114" s="52"/>
      <c r="VE114" s="52"/>
      <c r="VF114" s="52"/>
      <c r="VG114" s="52"/>
      <c r="VH114" s="52"/>
      <c r="VI114" s="52"/>
      <c r="VJ114" s="52"/>
      <c r="VK114" s="52"/>
      <c r="VL114" s="52"/>
      <c r="VM114" s="52"/>
      <c r="VN114" s="52"/>
      <c r="VO114" s="52"/>
      <c r="VP114" s="52"/>
      <c r="VQ114" s="52"/>
      <c r="VR114" s="52"/>
      <c r="VS114" s="52"/>
      <c r="VT114" s="52"/>
      <c r="VU114" s="52"/>
      <c r="VV114" s="52"/>
      <c r="VW114" s="52"/>
      <c r="VX114" s="52"/>
      <c r="VY114" s="52"/>
      <c r="VZ114" s="52"/>
      <c r="WA114" s="52"/>
      <c r="WB114" s="52"/>
      <c r="WC114" s="52"/>
      <c r="WD114" s="52"/>
      <c r="WE114" s="52"/>
      <c r="WF114" s="52"/>
      <c r="WG114" s="52"/>
      <c r="WH114" s="52"/>
      <c r="WI114" s="52"/>
      <c r="WJ114" s="52"/>
      <c r="WK114" s="52"/>
      <c r="WL114" s="52"/>
      <c r="WM114" s="52"/>
      <c r="WN114" s="52"/>
      <c r="WO114" s="52"/>
      <c r="WP114" s="52"/>
      <c r="WQ114" s="52"/>
      <c r="WR114" s="52"/>
      <c r="WS114" s="52"/>
      <c r="WT114" s="52"/>
      <c r="WU114" s="52"/>
      <c r="WV114" s="52"/>
      <c r="WW114" s="52"/>
      <c r="WX114" s="52"/>
      <c r="WY114" s="52"/>
      <c r="WZ114" s="52"/>
      <c r="XA114" s="52"/>
      <c r="XB114" s="52"/>
      <c r="XC114" s="52"/>
      <c r="XD114" s="52"/>
      <c r="XE114" s="52"/>
      <c r="XF114" s="52"/>
      <c r="XG114" s="52"/>
      <c r="XH114" s="52"/>
      <c r="XI114" s="52"/>
      <c r="XJ114" s="52"/>
      <c r="XK114" s="52"/>
      <c r="XL114" s="52"/>
      <c r="XM114" s="52"/>
      <c r="XN114" s="52"/>
      <c r="XO114" s="52"/>
      <c r="XP114" s="52"/>
      <c r="XQ114" s="52"/>
      <c r="XR114" s="52"/>
      <c r="XS114" s="52"/>
      <c r="XT114" s="52"/>
      <c r="XU114" s="52"/>
      <c r="XV114" s="52"/>
      <c r="XW114" s="52"/>
      <c r="XX114" s="52"/>
      <c r="XY114" s="52"/>
      <c r="XZ114" s="52"/>
      <c r="YA114" s="52"/>
      <c r="YB114" s="52"/>
      <c r="YC114" s="52"/>
      <c r="YD114" s="52"/>
      <c r="YE114" s="52"/>
      <c r="YF114" s="52"/>
      <c r="YG114" s="52"/>
      <c r="YH114" s="52"/>
      <c r="YI114" s="52"/>
      <c r="YJ114" s="52"/>
      <c r="YK114" s="52"/>
      <c r="YL114" s="52"/>
      <c r="YM114" s="52"/>
      <c r="YN114" s="52"/>
      <c r="YO114" s="52"/>
      <c r="YP114" s="52"/>
      <c r="YQ114" s="52"/>
      <c r="YR114" s="52"/>
      <c r="YS114" s="52"/>
      <c r="YT114" s="52"/>
      <c r="YU114" s="52"/>
      <c r="YV114" s="52"/>
      <c r="YW114" s="52"/>
      <c r="YX114" s="52"/>
      <c r="YY114" s="52"/>
      <c r="YZ114" s="52"/>
      <c r="ZA114" s="52"/>
      <c r="ZB114" s="52"/>
      <c r="ZC114" s="52"/>
      <c r="ZD114" s="52"/>
      <c r="ZE114" s="52"/>
      <c r="ZF114" s="52"/>
      <c r="ZG114" s="52"/>
      <c r="ZH114" s="52"/>
      <c r="ZI114" s="52"/>
      <c r="ZJ114" s="52"/>
      <c r="ZK114" s="52"/>
      <c r="ZL114" s="52"/>
      <c r="ZM114" s="52"/>
      <c r="ZN114" s="52"/>
      <c r="ZO114" s="52"/>
      <c r="ZP114" s="52"/>
      <c r="ZQ114" s="52"/>
      <c r="ZR114" s="52"/>
      <c r="ZS114" s="52"/>
      <c r="ZT114" s="52"/>
      <c r="ZU114" s="52"/>
      <c r="ZV114" s="52"/>
      <c r="ZW114" s="52"/>
      <c r="ZX114" s="52"/>
      <c r="ZY114" s="52"/>
      <c r="ZZ114" s="52"/>
      <c r="AAA114" s="52"/>
      <c r="AAB114" s="52"/>
      <c r="AAC114" s="52"/>
      <c r="AAD114" s="52"/>
      <c r="AAE114" s="52"/>
      <c r="AAF114" s="52"/>
      <c r="AAG114" s="52"/>
      <c r="AAH114" s="52"/>
      <c r="AAI114" s="52"/>
      <c r="AAJ114" s="52"/>
      <c r="AAK114" s="52"/>
      <c r="AAL114" s="52"/>
      <c r="AAM114" s="52"/>
      <c r="AAN114" s="52"/>
      <c r="AAO114" s="52"/>
      <c r="AAP114" s="52"/>
      <c r="AAQ114" s="52"/>
      <c r="AAR114" s="52"/>
      <c r="AAS114" s="52"/>
      <c r="AAT114" s="52"/>
      <c r="AAU114" s="52"/>
      <c r="AAV114" s="52"/>
      <c r="AAW114" s="52"/>
      <c r="AAX114" s="52"/>
      <c r="AAY114" s="52"/>
      <c r="AAZ114" s="52"/>
      <c r="ABA114" s="52"/>
      <c r="ABB114" s="52"/>
      <c r="ABC114" s="52"/>
      <c r="ABD114" s="52"/>
      <c r="ABE114" s="52"/>
      <c r="ABF114" s="52"/>
      <c r="ABG114" s="52"/>
      <c r="ABH114" s="52"/>
      <c r="ABI114" s="52"/>
      <c r="ABJ114" s="52"/>
      <c r="ABK114" s="52"/>
      <c r="ABL114" s="52"/>
      <c r="ABM114" s="52"/>
      <c r="ABN114" s="52"/>
      <c r="ABO114" s="52"/>
      <c r="ABP114" s="52"/>
      <c r="ABQ114" s="52"/>
      <c r="ABR114" s="52"/>
      <c r="ABS114" s="52"/>
      <c r="ABT114" s="52"/>
      <c r="ABU114" s="52"/>
      <c r="ABV114" s="52"/>
      <c r="ABW114" s="52"/>
      <c r="ABX114" s="52"/>
      <c r="ABY114" s="52"/>
      <c r="ABZ114" s="52"/>
      <c r="ACA114" s="52"/>
      <c r="ACB114" s="52"/>
      <c r="ACC114" s="52"/>
      <c r="ACD114" s="52"/>
      <c r="ACE114" s="52"/>
      <c r="ACF114" s="52"/>
      <c r="ACG114" s="52"/>
      <c r="ACH114" s="52"/>
      <c r="ACI114" s="52"/>
      <c r="ACJ114" s="52"/>
      <c r="ACK114" s="52"/>
      <c r="ACL114" s="52"/>
      <c r="ACM114" s="52"/>
      <c r="ACN114" s="52"/>
      <c r="ACO114" s="52"/>
      <c r="ACP114" s="52"/>
      <c r="ACQ114" s="52"/>
      <c r="ACR114" s="52"/>
      <c r="ACS114" s="52"/>
      <c r="ACT114" s="52"/>
      <c r="ACU114" s="52"/>
      <c r="ACV114" s="52"/>
      <c r="ACW114" s="52"/>
      <c r="ACX114" s="52"/>
      <c r="ACY114" s="52"/>
      <c r="ACZ114" s="52"/>
      <c r="ADA114" s="52"/>
      <c r="ADB114" s="52"/>
      <c r="ADC114" s="52"/>
      <c r="ADD114" s="52"/>
      <c r="ADE114" s="52"/>
      <c r="ADF114" s="52"/>
      <c r="ADG114" s="52"/>
      <c r="ADH114" s="52"/>
      <c r="ADI114" s="52"/>
      <c r="ADJ114" s="52"/>
      <c r="ADK114" s="52"/>
      <c r="ADL114" s="52"/>
      <c r="ADM114" s="52"/>
      <c r="ADN114" s="52"/>
      <c r="ADO114" s="52"/>
      <c r="ADP114" s="52"/>
      <c r="ADQ114" s="52"/>
      <c r="ADR114" s="52"/>
      <c r="ADS114" s="52"/>
      <c r="ADT114" s="52"/>
      <c r="ADU114" s="52"/>
      <c r="ADV114" s="52"/>
      <c r="ADW114" s="52"/>
      <c r="ADX114" s="52"/>
      <c r="ADY114" s="52"/>
      <c r="ADZ114" s="52"/>
      <c r="AEA114" s="52"/>
      <c r="AEB114" s="52"/>
      <c r="AEC114" s="52"/>
      <c r="AED114" s="52"/>
      <c r="AEE114" s="52"/>
      <c r="AEF114" s="52"/>
      <c r="AEG114" s="52"/>
      <c r="AEH114" s="52"/>
      <c r="AEI114" s="52"/>
      <c r="AEJ114" s="52"/>
      <c r="AEK114" s="52"/>
      <c r="AEL114" s="52"/>
      <c r="AEM114" s="52"/>
      <c r="AEN114" s="52"/>
      <c r="AEO114" s="52"/>
      <c r="AEP114" s="52"/>
      <c r="AEQ114" s="52"/>
      <c r="AER114" s="52"/>
      <c r="AES114" s="52"/>
      <c r="AET114" s="52"/>
      <c r="AEU114" s="52"/>
      <c r="AEV114" s="52"/>
      <c r="AEW114" s="52"/>
      <c r="AEX114" s="52"/>
      <c r="AEY114" s="52"/>
      <c r="AEZ114" s="52"/>
      <c r="AFA114" s="52"/>
      <c r="AFB114" s="52"/>
      <c r="AFC114" s="52"/>
      <c r="AFD114" s="52"/>
      <c r="AFE114" s="52"/>
      <c r="AFF114" s="52"/>
      <c r="AFG114" s="52"/>
      <c r="AFH114" s="52"/>
      <c r="AFI114" s="52"/>
      <c r="AFJ114" s="52"/>
      <c r="AFK114" s="52"/>
      <c r="AFL114" s="52"/>
      <c r="AFM114" s="52"/>
      <c r="AFN114" s="52"/>
      <c r="AFO114" s="52"/>
      <c r="AFP114" s="52"/>
      <c r="AFQ114" s="52"/>
      <c r="AFR114" s="52"/>
      <c r="AFS114" s="52"/>
      <c r="AFT114" s="52"/>
      <c r="AFU114" s="52"/>
      <c r="AFV114" s="52"/>
      <c r="AFW114" s="52"/>
      <c r="AFX114" s="52"/>
      <c r="AFY114" s="52"/>
      <c r="AFZ114" s="52"/>
      <c r="AGA114" s="52"/>
      <c r="AGB114" s="52"/>
      <c r="AGC114" s="52"/>
      <c r="AGD114" s="52"/>
      <c r="AGE114" s="52"/>
      <c r="AGF114" s="52"/>
      <c r="AGG114" s="52"/>
      <c r="AGH114" s="52"/>
      <c r="AGI114" s="52"/>
      <c r="AGJ114" s="52"/>
      <c r="AGK114" s="52"/>
      <c r="AGL114" s="52"/>
      <c r="AGM114" s="52"/>
      <c r="AGN114" s="52"/>
      <c r="AGO114" s="52"/>
      <c r="AGP114" s="52"/>
      <c r="AGQ114" s="52"/>
      <c r="AGR114" s="52"/>
      <c r="AGS114" s="52"/>
      <c r="AGT114" s="52"/>
      <c r="AGU114" s="52"/>
      <c r="AGV114" s="52"/>
      <c r="AGW114" s="52"/>
      <c r="AGX114" s="52"/>
      <c r="AGY114" s="52"/>
      <c r="AGZ114" s="52"/>
      <c r="AHA114" s="52"/>
      <c r="AHB114" s="52"/>
      <c r="AHC114" s="52"/>
      <c r="AHD114" s="52"/>
      <c r="AHE114" s="52"/>
      <c r="AHF114" s="52"/>
      <c r="AHG114" s="52"/>
      <c r="AHH114" s="52"/>
      <c r="AHI114" s="52"/>
      <c r="AHJ114" s="52"/>
      <c r="AHK114" s="52"/>
      <c r="AHL114" s="52"/>
      <c r="AHM114" s="52"/>
      <c r="AHN114" s="52"/>
      <c r="AHO114" s="52"/>
      <c r="AHP114" s="52"/>
      <c r="AHQ114" s="52"/>
      <c r="AHR114" s="52"/>
      <c r="AHS114" s="52"/>
      <c r="AHT114" s="52"/>
      <c r="AHU114" s="52"/>
      <c r="AHV114" s="52"/>
      <c r="AHW114" s="52"/>
      <c r="AHX114" s="52"/>
      <c r="AHY114" s="52"/>
      <c r="AHZ114" s="52"/>
      <c r="AIA114" s="52"/>
      <c r="AIB114" s="52"/>
      <c r="AIC114" s="52"/>
      <c r="AID114" s="52"/>
      <c r="AIE114" s="52"/>
      <c r="AIF114" s="52"/>
      <c r="AIG114" s="52"/>
      <c r="AIH114" s="52"/>
      <c r="AII114" s="52"/>
      <c r="AIJ114" s="52"/>
      <c r="AIK114" s="52"/>
      <c r="AIL114" s="52"/>
      <c r="AIM114" s="52"/>
      <c r="AIN114" s="52"/>
      <c r="AIO114" s="52"/>
      <c r="AIP114" s="52"/>
      <c r="AIQ114" s="52"/>
      <c r="AIR114" s="52"/>
      <c r="AIS114" s="52"/>
      <c r="AIT114" s="52"/>
      <c r="AIU114" s="52"/>
      <c r="AIV114" s="52"/>
      <c r="AIW114" s="52"/>
      <c r="AIX114" s="52"/>
      <c r="AIY114" s="52"/>
      <c r="AIZ114" s="52"/>
      <c r="AJA114" s="52"/>
      <c r="AJB114" s="52"/>
      <c r="AJC114" s="52"/>
      <c r="AJD114" s="52"/>
      <c r="AJE114" s="52"/>
      <c r="AJF114" s="52"/>
      <c r="AJG114" s="52"/>
      <c r="AJH114" s="52"/>
      <c r="AJI114" s="52"/>
      <c r="AJJ114" s="52"/>
      <c r="AJK114" s="52"/>
      <c r="AJL114" s="52"/>
      <c r="AJM114" s="52"/>
      <c r="AJN114" s="52"/>
      <c r="AJO114" s="52"/>
      <c r="AJP114" s="52"/>
      <c r="AJQ114" s="52"/>
      <c r="AJR114" s="52"/>
      <c r="AJS114" s="52"/>
      <c r="AJT114" s="52"/>
      <c r="AJU114" s="52"/>
      <c r="AJV114" s="52"/>
      <c r="AJW114" s="52"/>
      <c r="AJX114" s="52"/>
      <c r="AJY114" s="52"/>
      <c r="AJZ114" s="52"/>
      <c r="AKA114" s="52"/>
      <c r="AKB114" s="52"/>
      <c r="AKC114" s="52"/>
      <c r="AKD114" s="52"/>
      <c r="AKE114" s="52"/>
      <c r="AKF114" s="52"/>
      <c r="AKG114" s="52"/>
      <c r="AKH114" s="52"/>
      <c r="AKI114" s="52"/>
      <c r="AKJ114" s="52"/>
      <c r="AKK114" s="52"/>
      <c r="AKL114" s="52"/>
      <c r="AKM114" s="52"/>
      <c r="AKN114" s="52"/>
      <c r="AKO114" s="52"/>
      <c r="AKP114" s="52"/>
      <c r="AKQ114" s="52"/>
      <c r="AKR114" s="52"/>
      <c r="AKS114" s="52"/>
      <c r="AKT114" s="52"/>
      <c r="AKU114" s="52"/>
      <c r="AKV114" s="52"/>
      <c r="AKW114" s="52"/>
      <c r="AKX114" s="52"/>
      <c r="AKY114" s="52"/>
      <c r="AKZ114" s="52"/>
      <c r="ALA114" s="52"/>
      <c r="ALB114" s="52"/>
      <c r="ALC114" s="52"/>
      <c r="ALD114" s="52"/>
      <c r="ALE114" s="52"/>
      <c r="ALF114" s="52"/>
      <c r="ALG114" s="52"/>
      <c r="ALH114" s="52"/>
      <c r="ALI114" s="52"/>
      <c r="ALJ114" s="52"/>
      <c r="ALK114" s="52"/>
      <c r="ALL114" s="52"/>
      <c r="ALM114" s="52"/>
      <c r="ALN114" s="52"/>
      <c r="ALO114" s="52"/>
      <c r="ALP114" s="52"/>
      <c r="ALQ114" s="52"/>
      <c r="ALR114" s="52"/>
      <c r="ALS114" s="52"/>
      <c r="ALT114" s="52"/>
      <c r="ALU114" s="52"/>
      <c r="ALV114" s="52"/>
      <c r="ALW114" s="52"/>
      <c r="ALX114" s="52"/>
      <c r="ALY114" s="52"/>
      <c r="ALZ114" s="52"/>
      <c r="AMA114" s="52"/>
      <c r="AMB114" s="52"/>
      <c r="AMC114" s="52"/>
      <c r="AMD114" s="52"/>
      <c r="AME114" s="52"/>
      <c r="AMF114" s="52"/>
      <c r="AMG114" s="52"/>
      <c r="AMH114" s="52"/>
      <c r="AMI114" s="52"/>
      <c r="AMJ114" s="52"/>
      <c r="AMK114" s="52"/>
      <c r="AML114" s="52"/>
      <c r="AMM114" s="52"/>
      <c r="AMN114" s="52"/>
      <c r="AMO114" s="52"/>
      <c r="AMP114" s="52"/>
      <c r="AMQ114" s="52"/>
      <c r="AMR114" s="52"/>
      <c r="AMS114" s="52"/>
      <c r="AMT114" s="52"/>
      <c r="AMU114" s="52"/>
      <c r="AMV114" s="52"/>
      <c r="AMW114" s="52"/>
      <c r="AMX114" s="52"/>
      <c r="AMY114" s="52"/>
      <c r="AMZ114" s="52"/>
      <c r="ANA114" s="52"/>
      <c r="ANB114" s="52"/>
      <c r="ANC114" s="52"/>
      <c r="AND114" s="52"/>
      <c r="ANE114" s="52"/>
      <c r="ANF114" s="52"/>
      <c r="ANG114" s="52"/>
      <c r="ANH114" s="52"/>
      <c r="ANI114" s="52"/>
      <c r="ANJ114" s="52"/>
      <c r="ANK114" s="52"/>
      <c r="ANL114" s="52"/>
      <c r="ANM114" s="52"/>
      <c r="ANN114" s="52"/>
      <c r="ANO114" s="52"/>
      <c r="ANP114" s="52"/>
      <c r="ANQ114" s="52"/>
      <c r="ANR114" s="52"/>
      <c r="ANS114" s="52"/>
      <c r="ANT114" s="52"/>
      <c r="ANU114" s="52"/>
      <c r="ANV114" s="52"/>
      <c r="ANW114" s="52"/>
      <c r="ANX114" s="52"/>
      <c r="ANY114" s="52"/>
      <c r="ANZ114" s="52"/>
      <c r="AOA114" s="52"/>
      <c r="AOB114" s="52"/>
      <c r="AOC114" s="52"/>
      <c r="AOD114" s="52"/>
      <c r="AOE114" s="52"/>
      <c r="AOF114" s="52"/>
      <c r="AOG114" s="52"/>
      <c r="AOH114" s="52"/>
      <c r="AOI114" s="52"/>
      <c r="AOJ114" s="52"/>
      <c r="AOK114" s="52"/>
      <c r="AOL114" s="52"/>
      <c r="AOM114" s="52"/>
      <c r="AON114" s="52"/>
      <c r="AOO114" s="52"/>
      <c r="AOP114" s="52"/>
      <c r="AOQ114" s="52"/>
      <c r="AOR114" s="52"/>
      <c r="AOS114" s="52"/>
      <c r="AOT114" s="52"/>
      <c r="AOU114" s="52"/>
      <c r="AOV114" s="52"/>
      <c r="AOW114" s="52"/>
      <c r="AOX114" s="52"/>
      <c r="AOY114" s="52"/>
      <c r="AOZ114" s="52"/>
      <c r="APA114" s="52"/>
      <c r="APB114" s="52"/>
      <c r="APC114" s="52"/>
      <c r="APD114" s="52"/>
      <c r="APE114" s="52"/>
      <c r="APF114" s="52"/>
      <c r="APG114" s="52"/>
      <c r="APH114" s="52"/>
      <c r="API114" s="52"/>
      <c r="APJ114" s="52"/>
      <c r="APK114" s="52"/>
      <c r="APL114" s="52"/>
      <c r="APM114" s="52"/>
      <c r="APN114" s="52"/>
      <c r="APO114" s="52"/>
      <c r="APP114" s="52"/>
      <c r="APQ114" s="52"/>
      <c r="APR114" s="52"/>
      <c r="APS114" s="52"/>
      <c r="APT114" s="52"/>
      <c r="APU114" s="52"/>
      <c r="APV114" s="52"/>
      <c r="APW114" s="52"/>
      <c r="APX114" s="52"/>
      <c r="APY114" s="52"/>
      <c r="APZ114" s="52"/>
      <c r="AQA114" s="52"/>
      <c r="AQB114" s="52"/>
      <c r="AQC114" s="52"/>
      <c r="AQD114" s="52"/>
      <c r="AQE114" s="52"/>
      <c r="AQF114" s="52"/>
      <c r="AQG114" s="52"/>
      <c r="AQH114" s="52"/>
      <c r="AQI114" s="52"/>
      <c r="AQJ114" s="52"/>
      <c r="AQK114" s="52"/>
      <c r="AQL114" s="52"/>
      <c r="AQM114" s="52"/>
      <c r="AQN114" s="52"/>
      <c r="AQO114" s="52"/>
      <c r="AQP114" s="52"/>
      <c r="AQQ114" s="52"/>
      <c r="AQR114" s="52"/>
      <c r="AQS114" s="52"/>
      <c r="AQT114" s="52"/>
      <c r="AQU114" s="52"/>
      <c r="AQV114" s="52"/>
      <c r="AQW114" s="52"/>
      <c r="AQX114" s="52"/>
      <c r="AQY114" s="52"/>
      <c r="AQZ114" s="52"/>
      <c r="ARA114" s="52"/>
      <c r="ARB114" s="52"/>
      <c r="ARC114" s="52"/>
      <c r="ARD114" s="52"/>
      <c r="ARE114" s="52"/>
      <c r="ARF114" s="52"/>
      <c r="ARG114" s="52"/>
      <c r="ARH114" s="52"/>
      <c r="ARI114" s="52"/>
      <c r="ARJ114" s="52"/>
      <c r="ARK114" s="52"/>
      <c r="ARL114" s="52"/>
      <c r="ARM114" s="52"/>
      <c r="ARN114" s="52"/>
      <c r="ARO114" s="52"/>
      <c r="ARP114" s="52"/>
      <c r="ARQ114" s="52"/>
      <c r="ARR114" s="52"/>
      <c r="ARS114" s="52"/>
      <c r="ART114" s="52"/>
      <c r="ARU114" s="52"/>
      <c r="ARV114" s="52"/>
      <c r="ARW114" s="52"/>
      <c r="ARX114" s="52"/>
      <c r="ARY114" s="52"/>
      <c r="ARZ114" s="52"/>
      <c r="ASA114" s="52"/>
      <c r="ASB114" s="52"/>
      <c r="ASC114" s="52"/>
      <c r="ASD114" s="52"/>
      <c r="ASE114" s="52"/>
      <c r="ASF114" s="52"/>
      <c r="ASG114" s="52"/>
      <c r="ASH114" s="52"/>
      <c r="ASI114" s="52"/>
      <c r="ASJ114" s="52"/>
      <c r="ASK114" s="52"/>
      <c r="ASL114" s="52"/>
      <c r="ASM114" s="52"/>
      <c r="ASN114" s="52"/>
      <c r="ASO114" s="52"/>
      <c r="ASP114" s="52"/>
      <c r="ASQ114" s="52"/>
      <c r="ASR114" s="52"/>
      <c r="ASS114" s="52"/>
      <c r="AST114" s="52"/>
      <c r="ASU114" s="52"/>
      <c r="ASV114" s="52"/>
      <c r="ASW114" s="52"/>
      <c r="ASX114" s="52"/>
      <c r="ASY114" s="52"/>
      <c r="ASZ114" s="52"/>
      <c r="ATA114" s="52"/>
      <c r="ATB114" s="52"/>
      <c r="ATC114" s="52"/>
      <c r="ATD114" s="52"/>
      <c r="ATE114" s="52"/>
      <c r="ATF114" s="52"/>
      <c r="ATG114" s="52"/>
      <c r="ATH114" s="52"/>
      <c r="ATI114" s="52"/>
      <c r="ATJ114" s="52"/>
      <c r="ATK114" s="52"/>
      <c r="ATL114" s="52"/>
      <c r="ATM114" s="52"/>
      <c r="ATN114" s="52"/>
      <c r="ATO114" s="52"/>
      <c r="ATP114" s="52"/>
      <c r="ATQ114" s="52"/>
      <c r="ATR114" s="52"/>
      <c r="ATS114" s="52"/>
      <c r="ATT114" s="52"/>
      <c r="ATU114" s="52"/>
      <c r="ATV114" s="52"/>
      <c r="ATW114" s="52"/>
      <c r="ATX114" s="52"/>
      <c r="ATY114" s="52"/>
      <c r="ATZ114" s="52"/>
      <c r="AUA114" s="52"/>
      <c r="AUB114" s="52"/>
      <c r="AUC114" s="52"/>
      <c r="AUD114" s="52"/>
      <c r="AUE114" s="52"/>
      <c r="AUF114" s="52"/>
      <c r="AUG114" s="52"/>
      <c r="AUH114" s="52"/>
      <c r="AUI114" s="52"/>
      <c r="AUJ114" s="52"/>
      <c r="AUK114" s="52"/>
      <c r="AUL114" s="52"/>
      <c r="AUM114" s="52"/>
      <c r="AUN114" s="52"/>
      <c r="AUO114" s="52"/>
      <c r="AUP114" s="52"/>
      <c r="AUQ114" s="52"/>
      <c r="AUR114" s="52"/>
      <c r="AUS114" s="52"/>
      <c r="AUT114" s="52"/>
      <c r="AUU114" s="52"/>
      <c r="AUV114" s="52"/>
      <c r="AUW114" s="52"/>
      <c r="AUX114" s="52"/>
      <c r="AUY114" s="52"/>
      <c r="AUZ114" s="52"/>
      <c r="AVA114" s="52"/>
      <c r="AVB114" s="52"/>
      <c r="AVC114" s="52"/>
      <c r="AVD114" s="52"/>
      <c r="AVE114" s="52"/>
      <c r="AVF114" s="52"/>
      <c r="AVG114" s="52"/>
      <c r="AVH114" s="52"/>
      <c r="AVI114" s="52"/>
      <c r="AVJ114" s="52"/>
      <c r="AVK114" s="52"/>
      <c r="AVL114" s="52"/>
      <c r="AVM114" s="52"/>
      <c r="AVN114" s="52"/>
      <c r="AVO114" s="52"/>
      <c r="AVP114" s="52"/>
      <c r="AVQ114" s="52"/>
      <c r="AVR114" s="52"/>
      <c r="AVS114" s="52"/>
      <c r="AVT114" s="52"/>
      <c r="AVU114" s="52"/>
      <c r="AVV114" s="52"/>
      <c r="AVW114" s="52"/>
      <c r="AVX114" s="52"/>
      <c r="AVY114" s="52"/>
      <c r="AVZ114" s="52"/>
      <c r="AWA114" s="52"/>
      <c r="AWB114" s="52"/>
      <c r="AWC114" s="52"/>
      <c r="AWD114" s="52"/>
      <c r="AWE114" s="52"/>
      <c r="AWF114" s="52"/>
      <c r="AWG114" s="52"/>
      <c r="AWH114" s="52"/>
      <c r="AWI114" s="52"/>
      <c r="AWJ114" s="52"/>
      <c r="AWK114" s="52"/>
      <c r="AWL114" s="52"/>
      <c r="AWM114" s="52"/>
      <c r="AWN114" s="52"/>
      <c r="AWO114" s="52"/>
      <c r="AWP114" s="52"/>
      <c r="AWQ114" s="52"/>
      <c r="AWR114" s="52"/>
      <c r="AWS114" s="52"/>
      <c r="AWT114" s="52"/>
      <c r="AWU114" s="52"/>
      <c r="AWV114" s="52"/>
      <c r="AWW114" s="52"/>
      <c r="AWX114" s="52"/>
      <c r="AWY114" s="52"/>
      <c r="AWZ114" s="52"/>
      <c r="AXA114" s="52"/>
      <c r="AXB114" s="52"/>
      <c r="AXC114" s="52"/>
      <c r="AXD114" s="52"/>
      <c r="AXE114" s="52"/>
      <c r="AXF114" s="52"/>
      <c r="AXG114" s="52"/>
      <c r="AXH114" s="52"/>
      <c r="AXI114" s="52"/>
      <c r="AXJ114" s="52"/>
      <c r="AXK114" s="52"/>
      <c r="AXL114" s="52"/>
      <c r="AXM114" s="52"/>
      <c r="AXN114" s="52"/>
      <c r="AXO114" s="52"/>
      <c r="AXP114" s="52"/>
      <c r="AXQ114" s="52"/>
      <c r="AXR114" s="52"/>
      <c r="AXS114" s="52"/>
      <c r="AXT114" s="52"/>
      <c r="AXU114" s="52"/>
      <c r="AXV114" s="52"/>
      <c r="AXW114" s="52"/>
      <c r="AXX114" s="52"/>
      <c r="AXY114" s="52"/>
      <c r="AXZ114" s="52"/>
      <c r="AYA114" s="52"/>
      <c r="AYB114" s="52"/>
      <c r="AYC114" s="52"/>
      <c r="AYD114" s="52"/>
      <c r="AYE114" s="52"/>
      <c r="AYF114" s="52"/>
      <c r="AYG114" s="52"/>
      <c r="AYH114" s="52"/>
      <c r="AYI114" s="52"/>
      <c r="AYJ114" s="52"/>
      <c r="AYK114" s="52"/>
      <c r="AYL114" s="52"/>
      <c r="AYM114" s="52"/>
      <c r="AYN114" s="52"/>
      <c r="AYO114" s="52"/>
      <c r="AYP114" s="52"/>
      <c r="AYQ114" s="52"/>
      <c r="AYR114" s="52"/>
      <c r="AYS114" s="52"/>
      <c r="AYT114" s="52"/>
      <c r="AYU114" s="52"/>
      <c r="AYV114" s="52"/>
      <c r="AYW114" s="52"/>
      <c r="AYX114" s="52"/>
      <c r="AYY114" s="52"/>
      <c r="AYZ114" s="52"/>
      <c r="AZA114" s="52"/>
      <c r="AZB114" s="52"/>
      <c r="AZC114" s="52"/>
      <c r="AZD114" s="52"/>
      <c r="AZE114" s="52"/>
      <c r="AZF114" s="52"/>
      <c r="AZG114" s="52"/>
      <c r="AZH114" s="52"/>
      <c r="AZI114" s="52"/>
      <c r="AZJ114" s="52"/>
      <c r="AZK114" s="52"/>
      <c r="AZL114" s="52"/>
      <c r="AZM114" s="52"/>
      <c r="AZN114" s="52"/>
      <c r="AZO114" s="52"/>
      <c r="AZP114" s="52"/>
      <c r="AZQ114" s="52"/>
      <c r="AZR114" s="52"/>
      <c r="AZS114" s="52"/>
      <c r="AZT114" s="52"/>
      <c r="AZU114" s="52"/>
      <c r="AZV114" s="52"/>
      <c r="AZW114" s="52"/>
      <c r="AZX114" s="52"/>
      <c r="AZY114" s="52"/>
      <c r="AZZ114" s="52"/>
      <c r="BAA114" s="52"/>
      <c r="BAB114" s="52"/>
      <c r="BAC114" s="52"/>
      <c r="BAD114" s="52"/>
      <c r="BAE114" s="52"/>
      <c r="BAF114" s="52"/>
      <c r="BAG114" s="52"/>
      <c r="BAH114" s="52"/>
      <c r="BAI114" s="52"/>
      <c r="BAJ114" s="52"/>
      <c r="BAK114" s="52"/>
      <c r="BAL114" s="52"/>
      <c r="BAM114" s="52"/>
      <c r="BAN114" s="52"/>
      <c r="BAO114" s="52"/>
      <c r="BAP114" s="52"/>
      <c r="BAQ114" s="52"/>
      <c r="BAR114" s="52"/>
      <c r="BAS114" s="52"/>
      <c r="BAT114" s="52"/>
      <c r="BAU114" s="52"/>
      <c r="BAV114" s="52"/>
      <c r="BAW114" s="52"/>
      <c r="BAX114" s="52"/>
      <c r="BAY114" s="52"/>
      <c r="BAZ114" s="52"/>
      <c r="BBA114" s="52"/>
      <c r="BBB114" s="52"/>
      <c r="BBC114" s="52"/>
      <c r="BBD114" s="52"/>
      <c r="BBE114" s="52"/>
      <c r="BBF114" s="52"/>
      <c r="BBG114" s="52"/>
      <c r="BBH114" s="52"/>
      <c r="BBI114" s="52"/>
      <c r="BBJ114" s="52"/>
      <c r="BBK114" s="52"/>
      <c r="BBL114" s="52"/>
      <c r="BBM114" s="52"/>
      <c r="BBN114" s="52"/>
      <c r="BBO114" s="52"/>
      <c r="BBP114" s="52"/>
      <c r="BBQ114" s="52"/>
      <c r="BBR114" s="52"/>
      <c r="BBS114" s="52"/>
      <c r="BBT114" s="52"/>
      <c r="BBU114" s="52"/>
      <c r="BBV114" s="52"/>
      <c r="BBW114" s="52"/>
      <c r="BBX114" s="52"/>
      <c r="BBY114" s="52"/>
      <c r="BBZ114" s="52"/>
      <c r="BCA114" s="52"/>
      <c r="BCB114" s="52"/>
      <c r="BCC114" s="52"/>
      <c r="BCD114" s="52"/>
      <c r="BCE114" s="52"/>
      <c r="BCF114" s="52"/>
      <c r="BCG114" s="52"/>
      <c r="BCH114" s="52"/>
      <c r="BCI114" s="52"/>
      <c r="BCJ114" s="52"/>
      <c r="BCK114" s="52"/>
      <c r="BCL114" s="52"/>
      <c r="BCM114" s="52"/>
      <c r="BCN114" s="52"/>
      <c r="BCO114" s="52"/>
      <c r="BCP114" s="52"/>
      <c r="BCQ114" s="52"/>
      <c r="BCR114" s="52"/>
      <c r="BCS114" s="52"/>
      <c r="BCT114" s="52"/>
      <c r="BCU114" s="52"/>
      <c r="BCV114" s="52"/>
      <c r="BCW114" s="52"/>
      <c r="BCX114" s="52"/>
      <c r="BCY114" s="52"/>
      <c r="BCZ114" s="52"/>
      <c r="BDA114" s="52"/>
      <c r="BDB114" s="52"/>
      <c r="BDC114" s="52"/>
      <c r="BDD114" s="52"/>
      <c r="BDE114" s="52"/>
      <c r="BDF114" s="52"/>
      <c r="BDG114" s="52"/>
      <c r="BDH114" s="52"/>
      <c r="BDI114" s="52"/>
      <c r="BDJ114" s="52"/>
      <c r="BDK114" s="52"/>
      <c r="BDL114" s="52"/>
      <c r="BDM114" s="52"/>
      <c r="BDN114" s="52"/>
      <c r="BDO114" s="52"/>
      <c r="BDP114" s="52"/>
      <c r="BDQ114" s="52"/>
      <c r="BDR114" s="52"/>
      <c r="BDS114" s="52"/>
      <c r="BDT114" s="52"/>
      <c r="BDU114" s="52"/>
      <c r="BDV114" s="52"/>
      <c r="BDW114" s="52"/>
      <c r="BDX114" s="52"/>
      <c r="BDY114" s="52"/>
      <c r="BDZ114" s="52"/>
      <c r="BEA114" s="52"/>
      <c r="BEB114" s="52"/>
      <c r="BEC114" s="52"/>
      <c r="BED114" s="52"/>
      <c r="BEE114" s="52"/>
      <c r="BEF114" s="52"/>
      <c r="BEG114" s="52"/>
      <c r="BEH114" s="52"/>
      <c r="BEI114" s="52"/>
      <c r="BEJ114" s="52"/>
      <c r="BEK114" s="52"/>
      <c r="BEL114" s="52"/>
      <c r="BEM114" s="52"/>
      <c r="BEN114" s="52"/>
      <c r="BEO114" s="52"/>
      <c r="BEP114" s="52"/>
      <c r="BEQ114" s="52"/>
      <c r="BER114" s="52"/>
      <c r="BES114" s="52"/>
      <c r="BET114" s="52"/>
      <c r="BEU114" s="52"/>
      <c r="BEV114" s="52"/>
      <c r="BEW114" s="52"/>
      <c r="BEX114" s="52"/>
      <c r="BEY114" s="52"/>
      <c r="BEZ114" s="52"/>
      <c r="BFA114" s="52"/>
      <c r="BFB114" s="52"/>
      <c r="BFC114" s="52"/>
      <c r="BFD114" s="52"/>
      <c r="BFE114" s="52"/>
      <c r="BFF114" s="52"/>
      <c r="BFG114" s="52"/>
      <c r="BFH114" s="52"/>
      <c r="BFI114" s="52"/>
      <c r="BFJ114" s="52"/>
      <c r="BFK114" s="52"/>
      <c r="BFL114" s="52"/>
      <c r="BFM114" s="52"/>
      <c r="BFN114" s="52"/>
      <c r="BFO114" s="52"/>
      <c r="BFP114" s="52"/>
      <c r="BFQ114" s="52"/>
      <c r="BFR114" s="52"/>
      <c r="BFS114" s="52"/>
      <c r="BFT114" s="52"/>
      <c r="BFU114" s="52"/>
      <c r="BFV114" s="52"/>
      <c r="BFW114" s="52"/>
      <c r="BFX114" s="52"/>
      <c r="BFY114" s="52"/>
      <c r="BFZ114" s="52"/>
      <c r="BGA114" s="52"/>
      <c r="BGB114" s="52"/>
      <c r="BGC114" s="52"/>
      <c r="BGD114" s="52"/>
      <c r="BGE114" s="52"/>
      <c r="BGF114" s="52"/>
      <c r="BGG114" s="52"/>
      <c r="BGH114" s="52"/>
      <c r="BGI114" s="52"/>
      <c r="BGJ114" s="52"/>
      <c r="BGK114" s="52"/>
      <c r="BGL114" s="52"/>
      <c r="BGM114" s="52"/>
      <c r="BGN114" s="52"/>
      <c r="BGO114" s="52"/>
      <c r="BGP114" s="52"/>
      <c r="BGQ114" s="52"/>
      <c r="BGR114" s="52"/>
      <c r="BGS114" s="52"/>
      <c r="BGT114" s="52"/>
      <c r="BGU114" s="52"/>
      <c r="BGV114" s="52"/>
      <c r="BGW114" s="52"/>
      <c r="BGX114" s="52"/>
      <c r="BGY114" s="52"/>
      <c r="BGZ114" s="52"/>
      <c r="BHA114" s="52"/>
      <c r="BHB114" s="52"/>
      <c r="BHC114" s="52"/>
      <c r="BHD114" s="52"/>
      <c r="BHE114" s="52"/>
      <c r="BHF114" s="52"/>
      <c r="BHG114" s="52"/>
      <c r="BHH114" s="52"/>
      <c r="BHI114" s="52"/>
      <c r="BHJ114" s="52"/>
      <c r="BHK114" s="52"/>
      <c r="BHL114" s="52"/>
      <c r="BHM114" s="52"/>
      <c r="BHN114" s="52"/>
      <c r="BHO114" s="52"/>
      <c r="BHP114" s="52"/>
      <c r="BHQ114" s="52"/>
      <c r="BHR114" s="52"/>
      <c r="BHS114" s="52"/>
      <c r="BHT114" s="52"/>
      <c r="BHU114" s="52"/>
      <c r="BHV114" s="52"/>
      <c r="BHW114" s="52"/>
      <c r="BHX114" s="52"/>
      <c r="BHY114" s="52"/>
      <c r="BHZ114" s="52"/>
      <c r="BIA114" s="52"/>
      <c r="BIB114" s="52"/>
      <c r="BIC114" s="52"/>
      <c r="BID114" s="52"/>
      <c r="BIE114" s="52"/>
      <c r="BIF114" s="52"/>
      <c r="BIG114" s="52"/>
      <c r="BIH114" s="52"/>
      <c r="BII114" s="52"/>
      <c r="BIJ114" s="52"/>
      <c r="BIK114" s="52"/>
      <c r="BIL114" s="52"/>
      <c r="BIM114" s="52"/>
      <c r="BIN114" s="52"/>
      <c r="BIO114" s="52"/>
      <c r="BIP114" s="52"/>
      <c r="BIQ114" s="52"/>
      <c r="BIR114" s="52"/>
      <c r="BIS114" s="52"/>
      <c r="BIT114" s="52"/>
      <c r="BIU114" s="52"/>
      <c r="BIV114" s="52"/>
      <c r="BIW114" s="52"/>
      <c r="BIX114" s="52"/>
      <c r="BIY114" s="52"/>
      <c r="BIZ114" s="52"/>
      <c r="BJA114" s="52"/>
      <c r="BJB114" s="52"/>
      <c r="BJC114" s="52"/>
      <c r="BJD114" s="52"/>
      <c r="BJE114" s="52"/>
      <c r="BJF114" s="52"/>
      <c r="BJG114" s="52"/>
      <c r="BJH114" s="52"/>
      <c r="BJI114" s="52"/>
      <c r="BJJ114" s="52"/>
      <c r="BJK114" s="52"/>
      <c r="BJL114" s="52"/>
      <c r="BJM114" s="52"/>
      <c r="BJN114" s="52"/>
      <c r="BJO114" s="52"/>
      <c r="BJP114" s="52"/>
      <c r="BJQ114" s="52"/>
      <c r="BJR114" s="52"/>
      <c r="BJS114" s="52"/>
      <c r="BJT114" s="52"/>
      <c r="BJU114" s="52"/>
      <c r="BJV114" s="52"/>
      <c r="BJW114" s="52"/>
      <c r="BJX114" s="52"/>
      <c r="BJY114" s="52"/>
      <c r="BJZ114" s="52"/>
      <c r="BKA114" s="52"/>
      <c r="BKB114" s="52"/>
      <c r="BKC114" s="52"/>
      <c r="BKD114" s="52"/>
      <c r="BKE114" s="52"/>
      <c r="BKF114" s="52"/>
      <c r="BKG114" s="52"/>
      <c r="BKH114" s="52"/>
      <c r="BKI114" s="52"/>
      <c r="BKJ114" s="52"/>
      <c r="BKK114" s="52"/>
      <c r="BKL114" s="52"/>
      <c r="BKM114" s="52"/>
      <c r="BKN114" s="52"/>
      <c r="BKO114" s="52"/>
      <c r="BKP114" s="52"/>
      <c r="BKQ114" s="52"/>
      <c r="BKR114" s="52"/>
      <c r="BKS114" s="52"/>
      <c r="BKT114" s="52"/>
      <c r="BKU114" s="52"/>
      <c r="BKV114" s="52"/>
      <c r="BKW114" s="52"/>
      <c r="BKX114" s="52"/>
      <c r="BKY114" s="52"/>
      <c r="BKZ114" s="52"/>
      <c r="BLA114" s="52"/>
      <c r="BLB114" s="52"/>
      <c r="BLC114" s="52"/>
      <c r="BLD114" s="52"/>
      <c r="BLE114" s="52"/>
      <c r="BLF114" s="52"/>
      <c r="BLG114" s="52"/>
      <c r="BLH114" s="52"/>
      <c r="BLI114" s="52"/>
      <c r="BLJ114" s="52"/>
      <c r="BLK114" s="52"/>
      <c r="BLL114" s="52"/>
      <c r="BLM114" s="52"/>
      <c r="BLN114" s="52"/>
      <c r="BLO114" s="52"/>
      <c r="BLP114" s="52"/>
      <c r="BLQ114" s="52"/>
      <c r="BLR114" s="52"/>
      <c r="BLS114" s="52"/>
      <c r="BLT114" s="52"/>
      <c r="BLU114" s="52"/>
      <c r="BLV114" s="52"/>
      <c r="BLW114" s="52"/>
      <c r="BLX114" s="52"/>
      <c r="BLY114" s="52"/>
      <c r="BLZ114" s="52"/>
      <c r="BMA114" s="52"/>
      <c r="BMB114" s="52"/>
      <c r="BMC114" s="52"/>
      <c r="BMD114" s="52"/>
      <c r="BME114" s="52"/>
      <c r="BMF114" s="52"/>
      <c r="BMG114" s="52"/>
      <c r="BMH114" s="52"/>
      <c r="BMI114" s="52"/>
      <c r="BMJ114" s="52"/>
      <c r="BMK114" s="52"/>
      <c r="BML114" s="52"/>
      <c r="BMM114" s="52"/>
      <c r="BMN114" s="52"/>
      <c r="BMO114" s="52"/>
      <c r="BMP114" s="52"/>
      <c r="BMQ114" s="52"/>
      <c r="BMR114" s="52"/>
      <c r="BMS114" s="52"/>
      <c r="BMT114" s="52"/>
      <c r="BMU114" s="52"/>
      <c r="BMV114" s="52"/>
      <c r="BMW114" s="52"/>
      <c r="BMX114" s="52"/>
      <c r="BMY114" s="52"/>
      <c r="BMZ114" s="52"/>
      <c r="BNA114" s="52"/>
      <c r="BNB114" s="52"/>
      <c r="BNC114" s="52"/>
      <c r="BND114" s="52"/>
      <c r="BNE114" s="52"/>
      <c r="BNF114" s="52"/>
      <c r="BNG114" s="52"/>
      <c r="BNH114" s="52"/>
      <c r="BNI114" s="52"/>
      <c r="BNJ114" s="52"/>
      <c r="BNK114" s="52"/>
      <c r="BNL114" s="52"/>
      <c r="BNM114" s="52"/>
      <c r="BNN114" s="52"/>
      <c r="BNO114" s="52"/>
      <c r="BNP114" s="52"/>
      <c r="BNQ114" s="52"/>
      <c r="BNR114" s="52"/>
      <c r="BNS114" s="52"/>
      <c r="BNT114" s="52"/>
      <c r="BNU114" s="52"/>
      <c r="BNV114" s="52"/>
      <c r="BNW114" s="52"/>
      <c r="BNX114" s="52"/>
      <c r="BNY114" s="52"/>
      <c r="BNZ114" s="52"/>
      <c r="BOA114" s="52"/>
      <c r="BOB114" s="52"/>
      <c r="BOC114" s="52"/>
      <c r="BOD114" s="52"/>
      <c r="BOE114" s="52"/>
      <c r="BOF114" s="52"/>
      <c r="BOG114" s="52"/>
      <c r="BOH114" s="52"/>
      <c r="BOI114" s="52"/>
      <c r="BOJ114" s="52"/>
      <c r="BOK114" s="52"/>
      <c r="BOL114" s="52"/>
      <c r="BOM114" s="52"/>
      <c r="BON114" s="52"/>
      <c r="BOO114" s="52"/>
      <c r="BOP114" s="52"/>
      <c r="BOQ114" s="52"/>
    </row>
    <row r="115" spans="1:1759" s="25" customFormat="1" ht="82.35" customHeight="1" x14ac:dyDescent="0.2">
      <c r="A115" s="29"/>
      <c r="B115" s="29"/>
      <c r="C115" s="29"/>
      <c r="D115" s="29"/>
      <c r="E115" s="26" t="s">
        <v>61</v>
      </c>
      <c r="F115" s="12" t="s">
        <v>45</v>
      </c>
      <c r="G115" s="17"/>
      <c r="H115" s="12">
        <f>9618700+48093527-9106470.95-512229</f>
        <v>48093527.049999997</v>
      </c>
      <c r="I115" s="12"/>
      <c r="J115" s="12">
        <f t="shared" ref="J115:J121" si="25">H115+I115</f>
        <v>48093527.049999997</v>
      </c>
      <c r="K115" s="70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  <c r="IW115" s="52"/>
      <c r="IX115" s="52"/>
      <c r="IY115" s="52"/>
      <c r="IZ115" s="52"/>
      <c r="JA115" s="52"/>
      <c r="JB115" s="52"/>
      <c r="JC115" s="52"/>
      <c r="JD115" s="52"/>
      <c r="JE115" s="52"/>
      <c r="JF115" s="52"/>
      <c r="JG115" s="52"/>
      <c r="JH115" s="52"/>
      <c r="JI115" s="52"/>
      <c r="JJ115" s="52"/>
      <c r="JK115" s="52"/>
      <c r="JL115" s="52"/>
      <c r="JM115" s="52"/>
      <c r="JN115" s="52"/>
      <c r="JO115" s="52"/>
      <c r="JP115" s="52"/>
      <c r="JQ115" s="52"/>
      <c r="JR115" s="52"/>
      <c r="JS115" s="52"/>
      <c r="JT115" s="52"/>
      <c r="JU115" s="52"/>
      <c r="JV115" s="52"/>
      <c r="JW115" s="52"/>
      <c r="JX115" s="52"/>
      <c r="JY115" s="52"/>
      <c r="JZ115" s="52"/>
      <c r="KA115" s="52"/>
      <c r="KB115" s="52"/>
      <c r="KC115" s="52"/>
      <c r="KD115" s="52"/>
      <c r="KE115" s="52"/>
      <c r="KF115" s="52"/>
      <c r="KG115" s="52"/>
      <c r="KH115" s="52"/>
      <c r="KI115" s="52"/>
      <c r="KJ115" s="52"/>
      <c r="KK115" s="52"/>
      <c r="KL115" s="52"/>
      <c r="KM115" s="52"/>
      <c r="KN115" s="52"/>
      <c r="KO115" s="52"/>
      <c r="KP115" s="52"/>
      <c r="KQ115" s="52"/>
      <c r="KR115" s="52"/>
      <c r="KS115" s="52"/>
      <c r="KT115" s="52"/>
      <c r="KU115" s="52"/>
      <c r="KV115" s="52"/>
      <c r="KW115" s="52"/>
      <c r="KX115" s="52"/>
      <c r="KY115" s="52"/>
      <c r="KZ115" s="52"/>
      <c r="LA115" s="52"/>
      <c r="LB115" s="52"/>
      <c r="LC115" s="52"/>
      <c r="LD115" s="52"/>
      <c r="LE115" s="52"/>
      <c r="LF115" s="52"/>
      <c r="LG115" s="52"/>
      <c r="LH115" s="52"/>
      <c r="LI115" s="52"/>
      <c r="LJ115" s="52"/>
      <c r="LK115" s="52"/>
      <c r="LL115" s="52"/>
      <c r="LM115" s="52"/>
      <c r="LN115" s="52"/>
      <c r="LO115" s="52"/>
      <c r="LP115" s="52"/>
      <c r="LQ115" s="52"/>
      <c r="LR115" s="52"/>
      <c r="LS115" s="52"/>
      <c r="LT115" s="52"/>
      <c r="LU115" s="52"/>
      <c r="LV115" s="52"/>
      <c r="LW115" s="52"/>
      <c r="LX115" s="52"/>
      <c r="LY115" s="52"/>
      <c r="LZ115" s="52"/>
      <c r="MA115" s="52"/>
      <c r="MB115" s="52"/>
      <c r="MC115" s="52"/>
      <c r="MD115" s="52"/>
      <c r="ME115" s="52"/>
      <c r="MF115" s="52"/>
      <c r="MG115" s="52"/>
      <c r="MH115" s="52"/>
      <c r="MI115" s="52"/>
      <c r="MJ115" s="52"/>
      <c r="MK115" s="52"/>
      <c r="ML115" s="52"/>
      <c r="MM115" s="52"/>
      <c r="MN115" s="52"/>
      <c r="MO115" s="52"/>
      <c r="MP115" s="52"/>
      <c r="MQ115" s="52"/>
      <c r="MR115" s="52"/>
      <c r="MS115" s="52"/>
      <c r="MT115" s="52"/>
      <c r="MU115" s="52"/>
      <c r="MV115" s="52"/>
      <c r="MW115" s="52"/>
      <c r="MX115" s="52"/>
      <c r="MY115" s="52"/>
      <c r="MZ115" s="52"/>
      <c r="NA115" s="52"/>
      <c r="NB115" s="52"/>
      <c r="NC115" s="52"/>
      <c r="ND115" s="52"/>
      <c r="NE115" s="52"/>
      <c r="NF115" s="52"/>
      <c r="NG115" s="52"/>
      <c r="NH115" s="52"/>
      <c r="NI115" s="52"/>
      <c r="NJ115" s="52"/>
      <c r="NK115" s="52"/>
      <c r="NL115" s="52"/>
      <c r="NM115" s="52"/>
      <c r="NN115" s="52"/>
      <c r="NO115" s="52"/>
      <c r="NP115" s="52"/>
      <c r="NQ115" s="52"/>
      <c r="NR115" s="52"/>
      <c r="NS115" s="52"/>
      <c r="NT115" s="52"/>
      <c r="NU115" s="52"/>
      <c r="NV115" s="52"/>
      <c r="NW115" s="52"/>
      <c r="NX115" s="52"/>
      <c r="NY115" s="52"/>
      <c r="NZ115" s="52"/>
      <c r="OA115" s="52"/>
      <c r="OB115" s="52"/>
      <c r="OC115" s="52"/>
      <c r="OD115" s="52"/>
      <c r="OE115" s="52"/>
      <c r="OF115" s="52"/>
      <c r="OG115" s="52"/>
      <c r="OH115" s="52"/>
      <c r="OI115" s="52"/>
      <c r="OJ115" s="52"/>
      <c r="OK115" s="52"/>
      <c r="OL115" s="52"/>
      <c r="OM115" s="52"/>
      <c r="ON115" s="52"/>
      <c r="OO115" s="52"/>
      <c r="OP115" s="52"/>
      <c r="OQ115" s="52"/>
      <c r="OR115" s="52"/>
      <c r="OS115" s="52"/>
      <c r="OT115" s="52"/>
      <c r="OU115" s="52"/>
      <c r="OV115" s="52"/>
      <c r="OW115" s="52"/>
      <c r="OX115" s="52"/>
      <c r="OY115" s="52"/>
      <c r="OZ115" s="52"/>
      <c r="PA115" s="52"/>
      <c r="PB115" s="52"/>
      <c r="PC115" s="52"/>
      <c r="PD115" s="52"/>
      <c r="PE115" s="52"/>
      <c r="PF115" s="52"/>
      <c r="PG115" s="52"/>
      <c r="PH115" s="52"/>
      <c r="PI115" s="52"/>
      <c r="PJ115" s="52"/>
      <c r="PK115" s="52"/>
      <c r="PL115" s="52"/>
      <c r="PM115" s="52"/>
      <c r="PN115" s="52"/>
      <c r="PO115" s="52"/>
      <c r="PP115" s="52"/>
      <c r="PQ115" s="52"/>
      <c r="PR115" s="52"/>
      <c r="PS115" s="52"/>
      <c r="PT115" s="52"/>
      <c r="PU115" s="52"/>
      <c r="PV115" s="52"/>
      <c r="PW115" s="52"/>
      <c r="PX115" s="52"/>
      <c r="PY115" s="52"/>
      <c r="PZ115" s="52"/>
      <c r="QA115" s="52"/>
      <c r="QB115" s="52"/>
      <c r="QC115" s="52"/>
      <c r="QD115" s="52"/>
      <c r="QE115" s="52"/>
      <c r="QF115" s="52"/>
      <c r="QG115" s="52"/>
      <c r="QH115" s="52"/>
      <c r="QI115" s="52"/>
      <c r="QJ115" s="52"/>
      <c r="QK115" s="52"/>
      <c r="QL115" s="52"/>
      <c r="QM115" s="52"/>
      <c r="QN115" s="52"/>
      <c r="QO115" s="52"/>
      <c r="QP115" s="52"/>
      <c r="QQ115" s="52"/>
      <c r="QR115" s="52"/>
      <c r="QS115" s="52"/>
      <c r="QT115" s="52"/>
      <c r="QU115" s="52"/>
      <c r="QV115" s="52"/>
      <c r="QW115" s="52"/>
      <c r="QX115" s="52"/>
      <c r="QY115" s="52"/>
      <c r="QZ115" s="52"/>
      <c r="RA115" s="52"/>
      <c r="RB115" s="52"/>
      <c r="RC115" s="52"/>
      <c r="RD115" s="52"/>
      <c r="RE115" s="52"/>
      <c r="RF115" s="52"/>
      <c r="RG115" s="52"/>
      <c r="RH115" s="52"/>
      <c r="RI115" s="52"/>
      <c r="RJ115" s="52"/>
      <c r="RK115" s="52"/>
      <c r="RL115" s="52"/>
      <c r="RM115" s="52"/>
      <c r="RN115" s="52"/>
      <c r="RO115" s="52"/>
      <c r="RP115" s="52"/>
      <c r="RQ115" s="52"/>
      <c r="RR115" s="52"/>
      <c r="RS115" s="52"/>
      <c r="RT115" s="52"/>
      <c r="RU115" s="52"/>
      <c r="RV115" s="52"/>
      <c r="RW115" s="52"/>
      <c r="RX115" s="52"/>
      <c r="RY115" s="52"/>
      <c r="RZ115" s="52"/>
      <c r="SA115" s="52"/>
      <c r="SB115" s="52"/>
      <c r="SC115" s="52"/>
      <c r="SD115" s="52"/>
      <c r="SE115" s="52"/>
      <c r="SF115" s="52"/>
      <c r="SG115" s="52"/>
      <c r="SH115" s="52"/>
      <c r="SI115" s="52"/>
      <c r="SJ115" s="52"/>
      <c r="SK115" s="52"/>
      <c r="SL115" s="52"/>
      <c r="SM115" s="52"/>
      <c r="SN115" s="52"/>
      <c r="SO115" s="52"/>
      <c r="SP115" s="52"/>
      <c r="SQ115" s="52"/>
      <c r="SR115" s="52"/>
      <c r="SS115" s="52"/>
      <c r="ST115" s="52"/>
      <c r="SU115" s="52"/>
      <c r="SV115" s="52"/>
      <c r="SW115" s="52"/>
      <c r="SX115" s="52"/>
      <c r="SY115" s="52"/>
      <c r="SZ115" s="52"/>
      <c r="TA115" s="52"/>
      <c r="TB115" s="52"/>
      <c r="TC115" s="52"/>
      <c r="TD115" s="52"/>
      <c r="TE115" s="52"/>
      <c r="TF115" s="52"/>
      <c r="TG115" s="52"/>
      <c r="TH115" s="52"/>
      <c r="TI115" s="52"/>
      <c r="TJ115" s="52"/>
      <c r="TK115" s="52"/>
      <c r="TL115" s="52"/>
      <c r="TM115" s="52"/>
      <c r="TN115" s="52"/>
      <c r="TO115" s="52"/>
      <c r="TP115" s="52"/>
      <c r="TQ115" s="52"/>
      <c r="TR115" s="52"/>
      <c r="TS115" s="52"/>
      <c r="TT115" s="52"/>
      <c r="TU115" s="52"/>
      <c r="TV115" s="52"/>
      <c r="TW115" s="52"/>
      <c r="TX115" s="52"/>
      <c r="TY115" s="52"/>
      <c r="TZ115" s="52"/>
      <c r="UA115" s="52"/>
      <c r="UB115" s="52"/>
      <c r="UC115" s="52"/>
      <c r="UD115" s="52"/>
      <c r="UE115" s="52"/>
      <c r="UF115" s="52"/>
      <c r="UG115" s="52"/>
      <c r="UH115" s="52"/>
      <c r="UI115" s="52"/>
      <c r="UJ115" s="52"/>
      <c r="UK115" s="52"/>
      <c r="UL115" s="52"/>
      <c r="UM115" s="52"/>
      <c r="UN115" s="52"/>
      <c r="UO115" s="52"/>
      <c r="UP115" s="52"/>
      <c r="UQ115" s="52"/>
      <c r="UR115" s="52"/>
      <c r="US115" s="52"/>
      <c r="UT115" s="52"/>
      <c r="UU115" s="52"/>
      <c r="UV115" s="52"/>
      <c r="UW115" s="52"/>
      <c r="UX115" s="52"/>
      <c r="UY115" s="52"/>
      <c r="UZ115" s="52"/>
      <c r="VA115" s="52"/>
      <c r="VB115" s="52"/>
      <c r="VC115" s="52"/>
      <c r="VD115" s="52"/>
      <c r="VE115" s="52"/>
      <c r="VF115" s="52"/>
      <c r="VG115" s="52"/>
      <c r="VH115" s="52"/>
      <c r="VI115" s="52"/>
      <c r="VJ115" s="52"/>
      <c r="VK115" s="52"/>
      <c r="VL115" s="52"/>
      <c r="VM115" s="52"/>
      <c r="VN115" s="52"/>
      <c r="VO115" s="52"/>
      <c r="VP115" s="52"/>
      <c r="VQ115" s="52"/>
      <c r="VR115" s="52"/>
      <c r="VS115" s="52"/>
      <c r="VT115" s="52"/>
      <c r="VU115" s="52"/>
      <c r="VV115" s="52"/>
      <c r="VW115" s="52"/>
      <c r="VX115" s="52"/>
      <c r="VY115" s="52"/>
      <c r="VZ115" s="52"/>
      <c r="WA115" s="52"/>
      <c r="WB115" s="52"/>
      <c r="WC115" s="52"/>
      <c r="WD115" s="52"/>
      <c r="WE115" s="52"/>
      <c r="WF115" s="52"/>
      <c r="WG115" s="52"/>
      <c r="WH115" s="52"/>
      <c r="WI115" s="52"/>
      <c r="WJ115" s="52"/>
      <c r="WK115" s="52"/>
      <c r="WL115" s="52"/>
      <c r="WM115" s="52"/>
      <c r="WN115" s="52"/>
      <c r="WO115" s="52"/>
      <c r="WP115" s="52"/>
      <c r="WQ115" s="52"/>
      <c r="WR115" s="52"/>
      <c r="WS115" s="52"/>
      <c r="WT115" s="52"/>
      <c r="WU115" s="52"/>
      <c r="WV115" s="52"/>
      <c r="WW115" s="52"/>
      <c r="WX115" s="52"/>
      <c r="WY115" s="52"/>
      <c r="WZ115" s="52"/>
      <c r="XA115" s="52"/>
      <c r="XB115" s="52"/>
      <c r="XC115" s="52"/>
      <c r="XD115" s="52"/>
      <c r="XE115" s="52"/>
      <c r="XF115" s="52"/>
      <c r="XG115" s="52"/>
      <c r="XH115" s="52"/>
      <c r="XI115" s="52"/>
      <c r="XJ115" s="52"/>
      <c r="XK115" s="52"/>
      <c r="XL115" s="52"/>
      <c r="XM115" s="52"/>
      <c r="XN115" s="52"/>
      <c r="XO115" s="52"/>
      <c r="XP115" s="52"/>
      <c r="XQ115" s="52"/>
      <c r="XR115" s="52"/>
      <c r="XS115" s="52"/>
      <c r="XT115" s="52"/>
      <c r="XU115" s="52"/>
      <c r="XV115" s="52"/>
      <c r="XW115" s="52"/>
      <c r="XX115" s="52"/>
      <c r="XY115" s="52"/>
      <c r="XZ115" s="52"/>
      <c r="YA115" s="52"/>
      <c r="YB115" s="52"/>
      <c r="YC115" s="52"/>
      <c r="YD115" s="52"/>
      <c r="YE115" s="52"/>
      <c r="YF115" s="52"/>
      <c r="YG115" s="52"/>
      <c r="YH115" s="52"/>
      <c r="YI115" s="52"/>
      <c r="YJ115" s="52"/>
      <c r="YK115" s="52"/>
      <c r="YL115" s="52"/>
      <c r="YM115" s="52"/>
      <c r="YN115" s="52"/>
      <c r="YO115" s="52"/>
      <c r="YP115" s="52"/>
      <c r="YQ115" s="52"/>
      <c r="YR115" s="52"/>
      <c r="YS115" s="52"/>
      <c r="YT115" s="52"/>
      <c r="YU115" s="52"/>
      <c r="YV115" s="52"/>
      <c r="YW115" s="52"/>
      <c r="YX115" s="52"/>
      <c r="YY115" s="52"/>
      <c r="YZ115" s="52"/>
      <c r="ZA115" s="52"/>
      <c r="ZB115" s="52"/>
      <c r="ZC115" s="52"/>
      <c r="ZD115" s="52"/>
      <c r="ZE115" s="52"/>
      <c r="ZF115" s="52"/>
      <c r="ZG115" s="52"/>
      <c r="ZH115" s="52"/>
      <c r="ZI115" s="52"/>
      <c r="ZJ115" s="52"/>
      <c r="ZK115" s="52"/>
      <c r="ZL115" s="52"/>
      <c r="ZM115" s="52"/>
      <c r="ZN115" s="52"/>
      <c r="ZO115" s="52"/>
      <c r="ZP115" s="52"/>
      <c r="ZQ115" s="52"/>
      <c r="ZR115" s="52"/>
      <c r="ZS115" s="52"/>
      <c r="ZT115" s="52"/>
      <c r="ZU115" s="52"/>
      <c r="ZV115" s="52"/>
      <c r="ZW115" s="52"/>
      <c r="ZX115" s="52"/>
      <c r="ZY115" s="52"/>
      <c r="ZZ115" s="52"/>
      <c r="AAA115" s="52"/>
      <c r="AAB115" s="52"/>
      <c r="AAC115" s="52"/>
      <c r="AAD115" s="52"/>
      <c r="AAE115" s="52"/>
      <c r="AAF115" s="52"/>
      <c r="AAG115" s="52"/>
      <c r="AAH115" s="52"/>
      <c r="AAI115" s="52"/>
      <c r="AAJ115" s="52"/>
      <c r="AAK115" s="52"/>
      <c r="AAL115" s="52"/>
      <c r="AAM115" s="52"/>
      <c r="AAN115" s="52"/>
      <c r="AAO115" s="52"/>
      <c r="AAP115" s="52"/>
      <c r="AAQ115" s="52"/>
      <c r="AAR115" s="52"/>
      <c r="AAS115" s="52"/>
      <c r="AAT115" s="52"/>
      <c r="AAU115" s="52"/>
      <c r="AAV115" s="52"/>
      <c r="AAW115" s="52"/>
      <c r="AAX115" s="52"/>
      <c r="AAY115" s="52"/>
      <c r="AAZ115" s="52"/>
      <c r="ABA115" s="52"/>
      <c r="ABB115" s="52"/>
      <c r="ABC115" s="52"/>
      <c r="ABD115" s="52"/>
      <c r="ABE115" s="52"/>
      <c r="ABF115" s="52"/>
      <c r="ABG115" s="52"/>
      <c r="ABH115" s="52"/>
      <c r="ABI115" s="52"/>
      <c r="ABJ115" s="52"/>
      <c r="ABK115" s="52"/>
      <c r="ABL115" s="52"/>
      <c r="ABM115" s="52"/>
      <c r="ABN115" s="52"/>
      <c r="ABO115" s="52"/>
      <c r="ABP115" s="52"/>
      <c r="ABQ115" s="52"/>
      <c r="ABR115" s="52"/>
      <c r="ABS115" s="52"/>
      <c r="ABT115" s="52"/>
      <c r="ABU115" s="52"/>
      <c r="ABV115" s="52"/>
      <c r="ABW115" s="52"/>
      <c r="ABX115" s="52"/>
      <c r="ABY115" s="52"/>
      <c r="ABZ115" s="52"/>
      <c r="ACA115" s="52"/>
      <c r="ACB115" s="52"/>
      <c r="ACC115" s="52"/>
      <c r="ACD115" s="52"/>
      <c r="ACE115" s="52"/>
      <c r="ACF115" s="52"/>
      <c r="ACG115" s="52"/>
      <c r="ACH115" s="52"/>
      <c r="ACI115" s="52"/>
      <c r="ACJ115" s="52"/>
      <c r="ACK115" s="52"/>
      <c r="ACL115" s="52"/>
      <c r="ACM115" s="52"/>
      <c r="ACN115" s="52"/>
      <c r="ACO115" s="52"/>
      <c r="ACP115" s="52"/>
      <c r="ACQ115" s="52"/>
      <c r="ACR115" s="52"/>
      <c r="ACS115" s="52"/>
      <c r="ACT115" s="52"/>
      <c r="ACU115" s="52"/>
      <c r="ACV115" s="52"/>
      <c r="ACW115" s="52"/>
      <c r="ACX115" s="52"/>
      <c r="ACY115" s="52"/>
      <c r="ACZ115" s="52"/>
      <c r="ADA115" s="52"/>
      <c r="ADB115" s="52"/>
      <c r="ADC115" s="52"/>
      <c r="ADD115" s="52"/>
      <c r="ADE115" s="52"/>
      <c r="ADF115" s="52"/>
      <c r="ADG115" s="52"/>
      <c r="ADH115" s="52"/>
      <c r="ADI115" s="52"/>
      <c r="ADJ115" s="52"/>
      <c r="ADK115" s="52"/>
      <c r="ADL115" s="52"/>
      <c r="ADM115" s="52"/>
      <c r="ADN115" s="52"/>
      <c r="ADO115" s="52"/>
      <c r="ADP115" s="52"/>
      <c r="ADQ115" s="52"/>
      <c r="ADR115" s="52"/>
      <c r="ADS115" s="52"/>
      <c r="ADT115" s="52"/>
      <c r="ADU115" s="52"/>
      <c r="ADV115" s="52"/>
      <c r="ADW115" s="52"/>
      <c r="ADX115" s="52"/>
      <c r="ADY115" s="52"/>
      <c r="ADZ115" s="52"/>
      <c r="AEA115" s="52"/>
      <c r="AEB115" s="52"/>
      <c r="AEC115" s="52"/>
      <c r="AED115" s="52"/>
      <c r="AEE115" s="52"/>
      <c r="AEF115" s="52"/>
      <c r="AEG115" s="52"/>
      <c r="AEH115" s="52"/>
      <c r="AEI115" s="52"/>
      <c r="AEJ115" s="52"/>
      <c r="AEK115" s="52"/>
      <c r="AEL115" s="52"/>
      <c r="AEM115" s="52"/>
      <c r="AEN115" s="52"/>
      <c r="AEO115" s="52"/>
      <c r="AEP115" s="52"/>
      <c r="AEQ115" s="52"/>
      <c r="AER115" s="52"/>
      <c r="AES115" s="52"/>
      <c r="AET115" s="52"/>
      <c r="AEU115" s="52"/>
      <c r="AEV115" s="52"/>
      <c r="AEW115" s="52"/>
      <c r="AEX115" s="52"/>
      <c r="AEY115" s="52"/>
      <c r="AEZ115" s="52"/>
      <c r="AFA115" s="52"/>
      <c r="AFB115" s="52"/>
      <c r="AFC115" s="52"/>
      <c r="AFD115" s="52"/>
      <c r="AFE115" s="52"/>
      <c r="AFF115" s="52"/>
      <c r="AFG115" s="52"/>
      <c r="AFH115" s="52"/>
      <c r="AFI115" s="52"/>
      <c r="AFJ115" s="52"/>
      <c r="AFK115" s="52"/>
      <c r="AFL115" s="52"/>
      <c r="AFM115" s="52"/>
      <c r="AFN115" s="52"/>
      <c r="AFO115" s="52"/>
      <c r="AFP115" s="52"/>
      <c r="AFQ115" s="52"/>
      <c r="AFR115" s="52"/>
      <c r="AFS115" s="52"/>
      <c r="AFT115" s="52"/>
      <c r="AFU115" s="52"/>
      <c r="AFV115" s="52"/>
      <c r="AFW115" s="52"/>
      <c r="AFX115" s="52"/>
      <c r="AFY115" s="52"/>
      <c r="AFZ115" s="52"/>
      <c r="AGA115" s="52"/>
      <c r="AGB115" s="52"/>
      <c r="AGC115" s="52"/>
      <c r="AGD115" s="52"/>
      <c r="AGE115" s="52"/>
      <c r="AGF115" s="52"/>
      <c r="AGG115" s="52"/>
      <c r="AGH115" s="52"/>
      <c r="AGI115" s="52"/>
      <c r="AGJ115" s="52"/>
      <c r="AGK115" s="52"/>
      <c r="AGL115" s="52"/>
      <c r="AGM115" s="52"/>
      <c r="AGN115" s="52"/>
      <c r="AGO115" s="52"/>
      <c r="AGP115" s="52"/>
      <c r="AGQ115" s="52"/>
      <c r="AGR115" s="52"/>
      <c r="AGS115" s="52"/>
      <c r="AGT115" s="52"/>
      <c r="AGU115" s="52"/>
      <c r="AGV115" s="52"/>
      <c r="AGW115" s="52"/>
      <c r="AGX115" s="52"/>
      <c r="AGY115" s="52"/>
      <c r="AGZ115" s="52"/>
      <c r="AHA115" s="52"/>
      <c r="AHB115" s="52"/>
      <c r="AHC115" s="52"/>
      <c r="AHD115" s="52"/>
      <c r="AHE115" s="52"/>
      <c r="AHF115" s="52"/>
      <c r="AHG115" s="52"/>
      <c r="AHH115" s="52"/>
      <c r="AHI115" s="52"/>
      <c r="AHJ115" s="52"/>
      <c r="AHK115" s="52"/>
      <c r="AHL115" s="52"/>
      <c r="AHM115" s="52"/>
      <c r="AHN115" s="52"/>
      <c r="AHO115" s="52"/>
      <c r="AHP115" s="52"/>
      <c r="AHQ115" s="52"/>
      <c r="AHR115" s="52"/>
      <c r="AHS115" s="52"/>
      <c r="AHT115" s="52"/>
      <c r="AHU115" s="52"/>
      <c r="AHV115" s="52"/>
      <c r="AHW115" s="52"/>
      <c r="AHX115" s="52"/>
      <c r="AHY115" s="52"/>
      <c r="AHZ115" s="52"/>
      <c r="AIA115" s="52"/>
      <c r="AIB115" s="52"/>
      <c r="AIC115" s="52"/>
      <c r="AID115" s="52"/>
      <c r="AIE115" s="52"/>
      <c r="AIF115" s="52"/>
      <c r="AIG115" s="52"/>
      <c r="AIH115" s="52"/>
      <c r="AII115" s="52"/>
      <c r="AIJ115" s="52"/>
      <c r="AIK115" s="52"/>
      <c r="AIL115" s="52"/>
      <c r="AIM115" s="52"/>
      <c r="AIN115" s="52"/>
      <c r="AIO115" s="52"/>
      <c r="AIP115" s="52"/>
      <c r="AIQ115" s="52"/>
      <c r="AIR115" s="52"/>
      <c r="AIS115" s="52"/>
      <c r="AIT115" s="52"/>
      <c r="AIU115" s="52"/>
      <c r="AIV115" s="52"/>
      <c r="AIW115" s="52"/>
      <c r="AIX115" s="52"/>
      <c r="AIY115" s="52"/>
      <c r="AIZ115" s="52"/>
      <c r="AJA115" s="52"/>
      <c r="AJB115" s="52"/>
      <c r="AJC115" s="52"/>
      <c r="AJD115" s="52"/>
      <c r="AJE115" s="52"/>
      <c r="AJF115" s="52"/>
      <c r="AJG115" s="52"/>
      <c r="AJH115" s="52"/>
      <c r="AJI115" s="52"/>
      <c r="AJJ115" s="52"/>
      <c r="AJK115" s="52"/>
      <c r="AJL115" s="52"/>
      <c r="AJM115" s="52"/>
      <c r="AJN115" s="52"/>
      <c r="AJO115" s="52"/>
      <c r="AJP115" s="52"/>
      <c r="AJQ115" s="52"/>
      <c r="AJR115" s="52"/>
      <c r="AJS115" s="52"/>
      <c r="AJT115" s="52"/>
      <c r="AJU115" s="52"/>
      <c r="AJV115" s="52"/>
      <c r="AJW115" s="52"/>
      <c r="AJX115" s="52"/>
      <c r="AJY115" s="52"/>
      <c r="AJZ115" s="52"/>
      <c r="AKA115" s="52"/>
      <c r="AKB115" s="52"/>
      <c r="AKC115" s="52"/>
      <c r="AKD115" s="52"/>
      <c r="AKE115" s="52"/>
      <c r="AKF115" s="52"/>
      <c r="AKG115" s="52"/>
      <c r="AKH115" s="52"/>
      <c r="AKI115" s="52"/>
      <c r="AKJ115" s="52"/>
      <c r="AKK115" s="52"/>
      <c r="AKL115" s="52"/>
      <c r="AKM115" s="52"/>
      <c r="AKN115" s="52"/>
      <c r="AKO115" s="52"/>
      <c r="AKP115" s="52"/>
      <c r="AKQ115" s="52"/>
      <c r="AKR115" s="52"/>
      <c r="AKS115" s="52"/>
      <c r="AKT115" s="52"/>
      <c r="AKU115" s="52"/>
      <c r="AKV115" s="52"/>
      <c r="AKW115" s="52"/>
      <c r="AKX115" s="52"/>
      <c r="AKY115" s="52"/>
      <c r="AKZ115" s="52"/>
      <c r="ALA115" s="52"/>
      <c r="ALB115" s="52"/>
      <c r="ALC115" s="52"/>
      <c r="ALD115" s="52"/>
      <c r="ALE115" s="52"/>
      <c r="ALF115" s="52"/>
      <c r="ALG115" s="52"/>
      <c r="ALH115" s="52"/>
      <c r="ALI115" s="52"/>
      <c r="ALJ115" s="52"/>
      <c r="ALK115" s="52"/>
      <c r="ALL115" s="52"/>
      <c r="ALM115" s="52"/>
      <c r="ALN115" s="52"/>
      <c r="ALO115" s="52"/>
      <c r="ALP115" s="52"/>
      <c r="ALQ115" s="52"/>
      <c r="ALR115" s="52"/>
      <c r="ALS115" s="52"/>
      <c r="ALT115" s="52"/>
      <c r="ALU115" s="52"/>
      <c r="ALV115" s="52"/>
      <c r="ALW115" s="52"/>
      <c r="ALX115" s="52"/>
      <c r="ALY115" s="52"/>
      <c r="ALZ115" s="52"/>
      <c r="AMA115" s="52"/>
      <c r="AMB115" s="52"/>
      <c r="AMC115" s="52"/>
      <c r="AMD115" s="52"/>
      <c r="AME115" s="52"/>
      <c r="AMF115" s="52"/>
      <c r="AMG115" s="52"/>
      <c r="AMH115" s="52"/>
      <c r="AMI115" s="52"/>
      <c r="AMJ115" s="52"/>
      <c r="AMK115" s="52"/>
      <c r="AML115" s="52"/>
      <c r="AMM115" s="52"/>
      <c r="AMN115" s="52"/>
      <c r="AMO115" s="52"/>
      <c r="AMP115" s="52"/>
      <c r="AMQ115" s="52"/>
      <c r="AMR115" s="52"/>
      <c r="AMS115" s="52"/>
      <c r="AMT115" s="52"/>
      <c r="AMU115" s="52"/>
      <c r="AMV115" s="52"/>
      <c r="AMW115" s="52"/>
      <c r="AMX115" s="52"/>
      <c r="AMY115" s="52"/>
      <c r="AMZ115" s="52"/>
      <c r="ANA115" s="52"/>
      <c r="ANB115" s="52"/>
      <c r="ANC115" s="52"/>
      <c r="AND115" s="52"/>
      <c r="ANE115" s="52"/>
      <c r="ANF115" s="52"/>
      <c r="ANG115" s="52"/>
      <c r="ANH115" s="52"/>
      <c r="ANI115" s="52"/>
      <c r="ANJ115" s="52"/>
      <c r="ANK115" s="52"/>
      <c r="ANL115" s="52"/>
      <c r="ANM115" s="52"/>
      <c r="ANN115" s="52"/>
      <c r="ANO115" s="52"/>
      <c r="ANP115" s="52"/>
      <c r="ANQ115" s="52"/>
      <c r="ANR115" s="52"/>
      <c r="ANS115" s="52"/>
      <c r="ANT115" s="52"/>
      <c r="ANU115" s="52"/>
      <c r="ANV115" s="52"/>
      <c r="ANW115" s="52"/>
      <c r="ANX115" s="52"/>
      <c r="ANY115" s="52"/>
      <c r="ANZ115" s="52"/>
      <c r="AOA115" s="52"/>
      <c r="AOB115" s="52"/>
      <c r="AOC115" s="52"/>
      <c r="AOD115" s="52"/>
      <c r="AOE115" s="52"/>
      <c r="AOF115" s="52"/>
      <c r="AOG115" s="52"/>
      <c r="AOH115" s="52"/>
      <c r="AOI115" s="52"/>
      <c r="AOJ115" s="52"/>
      <c r="AOK115" s="52"/>
      <c r="AOL115" s="52"/>
      <c r="AOM115" s="52"/>
      <c r="AON115" s="52"/>
      <c r="AOO115" s="52"/>
      <c r="AOP115" s="52"/>
      <c r="AOQ115" s="52"/>
      <c r="AOR115" s="52"/>
      <c r="AOS115" s="52"/>
      <c r="AOT115" s="52"/>
      <c r="AOU115" s="52"/>
      <c r="AOV115" s="52"/>
      <c r="AOW115" s="52"/>
      <c r="AOX115" s="52"/>
      <c r="AOY115" s="52"/>
      <c r="AOZ115" s="52"/>
      <c r="APA115" s="52"/>
      <c r="APB115" s="52"/>
      <c r="APC115" s="52"/>
      <c r="APD115" s="52"/>
      <c r="APE115" s="52"/>
      <c r="APF115" s="52"/>
      <c r="APG115" s="52"/>
      <c r="APH115" s="52"/>
      <c r="API115" s="52"/>
      <c r="APJ115" s="52"/>
      <c r="APK115" s="52"/>
      <c r="APL115" s="52"/>
      <c r="APM115" s="52"/>
      <c r="APN115" s="52"/>
      <c r="APO115" s="52"/>
      <c r="APP115" s="52"/>
      <c r="APQ115" s="52"/>
      <c r="APR115" s="52"/>
      <c r="APS115" s="52"/>
      <c r="APT115" s="52"/>
      <c r="APU115" s="52"/>
      <c r="APV115" s="52"/>
      <c r="APW115" s="52"/>
      <c r="APX115" s="52"/>
      <c r="APY115" s="52"/>
      <c r="APZ115" s="52"/>
      <c r="AQA115" s="52"/>
      <c r="AQB115" s="52"/>
      <c r="AQC115" s="52"/>
      <c r="AQD115" s="52"/>
      <c r="AQE115" s="52"/>
      <c r="AQF115" s="52"/>
      <c r="AQG115" s="52"/>
      <c r="AQH115" s="52"/>
      <c r="AQI115" s="52"/>
      <c r="AQJ115" s="52"/>
      <c r="AQK115" s="52"/>
      <c r="AQL115" s="52"/>
      <c r="AQM115" s="52"/>
      <c r="AQN115" s="52"/>
      <c r="AQO115" s="52"/>
      <c r="AQP115" s="52"/>
      <c r="AQQ115" s="52"/>
      <c r="AQR115" s="52"/>
      <c r="AQS115" s="52"/>
      <c r="AQT115" s="52"/>
      <c r="AQU115" s="52"/>
      <c r="AQV115" s="52"/>
      <c r="AQW115" s="52"/>
      <c r="AQX115" s="52"/>
      <c r="AQY115" s="52"/>
      <c r="AQZ115" s="52"/>
      <c r="ARA115" s="52"/>
      <c r="ARB115" s="52"/>
      <c r="ARC115" s="52"/>
      <c r="ARD115" s="52"/>
      <c r="ARE115" s="52"/>
      <c r="ARF115" s="52"/>
      <c r="ARG115" s="52"/>
      <c r="ARH115" s="52"/>
      <c r="ARI115" s="52"/>
      <c r="ARJ115" s="52"/>
      <c r="ARK115" s="52"/>
      <c r="ARL115" s="52"/>
      <c r="ARM115" s="52"/>
      <c r="ARN115" s="52"/>
      <c r="ARO115" s="52"/>
      <c r="ARP115" s="52"/>
      <c r="ARQ115" s="52"/>
      <c r="ARR115" s="52"/>
      <c r="ARS115" s="52"/>
      <c r="ART115" s="52"/>
      <c r="ARU115" s="52"/>
      <c r="ARV115" s="52"/>
      <c r="ARW115" s="52"/>
      <c r="ARX115" s="52"/>
      <c r="ARY115" s="52"/>
      <c r="ARZ115" s="52"/>
      <c r="ASA115" s="52"/>
      <c r="ASB115" s="52"/>
      <c r="ASC115" s="52"/>
      <c r="ASD115" s="52"/>
      <c r="ASE115" s="52"/>
      <c r="ASF115" s="52"/>
      <c r="ASG115" s="52"/>
      <c r="ASH115" s="52"/>
      <c r="ASI115" s="52"/>
      <c r="ASJ115" s="52"/>
      <c r="ASK115" s="52"/>
      <c r="ASL115" s="52"/>
      <c r="ASM115" s="52"/>
      <c r="ASN115" s="52"/>
      <c r="ASO115" s="52"/>
      <c r="ASP115" s="52"/>
      <c r="ASQ115" s="52"/>
      <c r="ASR115" s="52"/>
      <c r="ASS115" s="52"/>
      <c r="AST115" s="52"/>
      <c r="ASU115" s="52"/>
      <c r="ASV115" s="52"/>
      <c r="ASW115" s="52"/>
      <c r="ASX115" s="52"/>
      <c r="ASY115" s="52"/>
      <c r="ASZ115" s="52"/>
      <c r="ATA115" s="52"/>
      <c r="ATB115" s="52"/>
      <c r="ATC115" s="52"/>
      <c r="ATD115" s="52"/>
      <c r="ATE115" s="52"/>
      <c r="ATF115" s="52"/>
      <c r="ATG115" s="52"/>
      <c r="ATH115" s="52"/>
      <c r="ATI115" s="52"/>
      <c r="ATJ115" s="52"/>
      <c r="ATK115" s="52"/>
      <c r="ATL115" s="52"/>
      <c r="ATM115" s="52"/>
      <c r="ATN115" s="52"/>
      <c r="ATO115" s="52"/>
      <c r="ATP115" s="52"/>
      <c r="ATQ115" s="52"/>
      <c r="ATR115" s="52"/>
      <c r="ATS115" s="52"/>
      <c r="ATT115" s="52"/>
      <c r="ATU115" s="52"/>
      <c r="ATV115" s="52"/>
      <c r="ATW115" s="52"/>
      <c r="ATX115" s="52"/>
      <c r="ATY115" s="52"/>
      <c r="ATZ115" s="52"/>
      <c r="AUA115" s="52"/>
      <c r="AUB115" s="52"/>
      <c r="AUC115" s="52"/>
      <c r="AUD115" s="52"/>
      <c r="AUE115" s="52"/>
      <c r="AUF115" s="52"/>
      <c r="AUG115" s="52"/>
      <c r="AUH115" s="52"/>
      <c r="AUI115" s="52"/>
      <c r="AUJ115" s="52"/>
      <c r="AUK115" s="52"/>
      <c r="AUL115" s="52"/>
      <c r="AUM115" s="52"/>
      <c r="AUN115" s="52"/>
      <c r="AUO115" s="52"/>
      <c r="AUP115" s="52"/>
      <c r="AUQ115" s="52"/>
      <c r="AUR115" s="52"/>
      <c r="AUS115" s="52"/>
      <c r="AUT115" s="52"/>
      <c r="AUU115" s="52"/>
      <c r="AUV115" s="52"/>
      <c r="AUW115" s="52"/>
      <c r="AUX115" s="52"/>
      <c r="AUY115" s="52"/>
      <c r="AUZ115" s="52"/>
      <c r="AVA115" s="52"/>
      <c r="AVB115" s="52"/>
      <c r="AVC115" s="52"/>
      <c r="AVD115" s="52"/>
      <c r="AVE115" s="52"/>
      <c r="AVF115" s="52"/>
      <c r="AVG115" s="52"/>
      <c r="AVH115" s="52"/>
      <c r="AVI115" s="52"/>
      <c r="AVJ115" s="52"/>
      <c r="AVK115" s="52"/>
      <c r="AVL115" s="52"/>
      <c r="AVM115" s="52"/>
      <c r="AVN115" s="52"/>
      <c r="AVO115" s="52"/>
      <c r="AVP115" s="52"/>
      <c r="AVQ115" s="52"/>
      <c r="AVR115" s="52"/>
      <c r="AVS115" s="52"/>
      <c r="AVT115" s="52"/>
      <c r="AVU115" s="52"/>
      <c r="AVV115" s="52"/>
      <c r="AVW115" s="52"/>
      <c r="AVX115" s="52"/>
      <c r="AVY115" s="52"/>
      <c r="AVZ115" s="52"/>
      <c r="AWA115" s="52"/>
      <c r="AWB115" s="52"/>
      <c r="AWC115" s="52"/>
      <c r="AWD115" s="52"/>
      <c r="AWE115" s="52"/>
      <c r="AWF115" s="52"/>
      <c r="AWG115" s="52"/>
      <c r="AWH115" s="52"/>
      <c r="AWI115" s="52"/>
      <c r="AWJ115" s="52"/>
      <c r="AWK115" s="52"/>
      <c r="AWL115" s="52"/>
      <c r="AWM115" s="52"/>
      <c r="AWN115" s="52"/>
      <c r="AWO115" s="52"/>
      <c r="AWP115" s="52"/>
      <c r="AWQ115" s="52"/>
      <c r="AWR115" s="52"/>
      <c r="AWS115" s="52"/>
      <c r="AWT115" s="52"/>
      <c r="AWU115" s="52"/>
      <c r="AWV115" s="52"/>
      <c r="AWW115" s="52"/>
      <c r="AWX115" s="52"/>
      <c r="AWY115" s="52"/>
      <c r="AWZ115" s="52"/>
      <c r="AXA115" s="52"/>
      <c r="AXB115" s="52"/>
      <c r="AXC115" s="52"/>
      <c r="AXD115" s="52"/>
      <c r="AXE115" s="52"/>
      <c r="AXF115" s="52"/>
      <c r="AXG115" s="52"/>
      <c r="AXH115" s="52"/>
      <c r="AXI115" s="52"/>
      <c r="AXJ115" s="52"/>
      <c r="AXK115" s="52"/>
      <c r="AXL115" s="52"/>
      <c r="AXM115" s="52"/>
      <c r="AXN115" s="52"/>
      <c r="AXO115" s="52"/>
      <c r="AXP115" s="52"/>
      <c r="AXQ115" s="52"/>
      <c r="AXR115" s="52"/>
      <c r="AXS115" s="52"/>
      <c r="AXT115" s="52"/>
      <c r="AXU115" s="52"/>
      <c r="AXV115" s="52"/>
      <c r="AXW115" s="52"/>
      <c r="AXX115" s="52"/>
      <c r="AXY115" s="52"/>
      <c r="AXZ115" s="52"/>
      <c r="AYA115" s="52"/>
      <c r="AYB115" s="52"/>
      <c r="AYC115" s="52"/>
      <c r="AYD115" s="52"/>
      <c r="AYE115" s="52"/>
      <c r="AYF115" s="52"/>
      <c r="AYG115" s="52"/>
      <c r="AYH115" s="52"/>
      <c r="AYI115" s="52"/>
      <c r="AYJ115" s="52"/>
      <c r="AYK115" s="52"/>
      <c r="AYL115" s="52"/>
      <c r="AYM115" s="52"/>
      <c r="AYN115" s="52"/>
      <c r="AYO115" s="52"/>
      <c r="AYP115" s="52"/>
      <c r="AYQ115" s="52"/>
      <c r="AYR115" s="52"/>
      <c r="AYS115" s="52"/>
      <c r="AYT115" s="52"/>
      <c r="AYU115" s="52"/>
      <c r="AYV115" s="52"/>
      <c r="AYW115" s="52"/>
      <c r="AYX115" s="52"/>
      <c r="AYY115" s="52"/>
      <c r="AYZ115" s="52"/>
      <c r="AZA115" s="52"/>
      <c r="AZB115" s="52"/>
      <c r="AZC115" s="52"/>
      <c r="AZD115" s="52"/>
      <c r="AZE115" s="52"/>
      <c r="AZF115" s="52"/>
      <c r="AZG115" s="52"/>
      <c r="AZH115" s="52"/>
      <c r="AZI115" s="52"/>
      <c r="AZJ115" s="52"/>
      <c r="AZK115" s="52"/>
      <c r="AZL115" s="52"/>
      <c r="AZM115" s="52"/>
      <c r="AZN115" s="52"/>
      <c r="AZO115" s="52"/>
      <c r="AZP115" s="52"/>
      <c r="AZQ115" s="52"/>
      <c r="AZR115" s="52"/>
      <c r="AZS115" s="52"/>
      <c r="AZT115" s="52"/>
      <c r="AZU115" s="52"/>
      <c r="AZV115" s="52"/>
      <c r="AZW115" s="52"/>
      <c r="AZX115" s="52"/>
      <c r="AZY115" s="52"/>
      <c r="AZZ115" s="52"/>
      <c r="BAA115" s="52"/>
      <c r="BAB115" s="52"/>
      <c r="BAC115" s="52"/>
      <c r="BAD115" s="52"/>
      <c r="BAE115" s="52"/>
      <c r="BAF115" s="52"/>
      <c r="BAG115" s="52"/>
      <c r="BAH115" s="52"/>
      <c r="BAI115" s="52"/>
      <c r="BAJ115" s="52"/>
      <c r="BAK115" s="52"/>
      <c r="BAL115" s="52"/>
      <c r="BAM115" s="52"/>
      <c r="BAN115" s="52"/>
      <c r="BAO115" s="52"/>
      <c r="BAP115" s="52"/>
      <c r="BAQ115" s="52"/>
      <c r="BAR115" s="52"/>
      <c r="BAS115" s="52"/>
      <c r="BAT115" s="52"/>
      <c r="BAU115" s="52"/>
      <c r="BAV115" s="52"/>
      <c r="BAW115" s="52"/>
      <c r="BAX115" s="52"/>
      <c r="BAY115" s="52"/>
      <c r="BAZ115" s="52"/>
      <c r="BBA115" s="52"/>
      <c r="BBB115" s="52"/>
      <c r="BBC115" s="52"/>
      <c r="BBD115" s="52"/>
      <c r="BBE115" s="52"/>
      <c r="BBF115" s="52"/>
      <c r="BBG115" s="52"/>
      <c r="BBH115" s="52"/>
      <c r="BBI115" s="52"/>
      <c r="BBJ115" s="52"/>
      <c r="BBK115" s="52"/>
      <c r="BBL115" s="52"/>
      <c r="BBM115" s="52"/>
      <c r="BBN115" s="52"/>
      <c r="BBO115" s="52"/>
      <c r="BBP115" s="52"/>
      <c r="BBQ115" s="52"/>
      <c r="BBR115" s="52"/>
      <c r="BBS115" s="52"/>
      <c r="BBT115" s="52"/>
      <c r="BBU115" s="52"/>
      <c r="BBV115" s="52"/>
      <c r="BBW115" s="52"/>
      <c r="BBX115" s="52"/>
      <c r="BBY115" s="52"/>
      <c r="BBZ115" s="52"/>
      <c r="BCA115" s="52"/>
      <c r="BCB115" s="52"/>
      <c r="BCC115" s="52"/>
      <c r="BCD115" s="52"/>
      <c r="BCE115" s="52"/>
      <c r="BCF115" s="52"/>
      <c r="BCG115" s="52"/>
      <c r="BCH115" s="52"/>
      <c r="BCI115" s="52"/>
      <c r="BCJ115" s="52"/>
      <c r="BCK115" s="52"/>
      <c r="BCL115" s="52"/>
      <c r="BCM115" s="52"/>
      <c r="BCN115" s="52"/>
      <c r="BCO115" s="52"/>
      <c r="BCP115" s="52"/>
      <c r="BCQ115" s="52"/>
      <c r="BCR115" s="52"/>
      <c r="BCS115" s="52"/>
      <c r="BCT115" s="52"/>
      <c r="BCU115" s="52"/>
      <c r="BCV115" s="52"/>
      <c r="BCW115" s="52"/>
      <c r="BCX115" s="52"/>
      <c r="BCY115" s="52"/>
      <c r="BCZ115" s="52"/>
      <c r="BDA115" s="52"/>
      <c r="BDB115" s="52"/>
      <c r="BDC115" s="52"/>
      <c r="BDD115" s="52"/>
      <c r="BDE115" s="52"/>
      <c r="BDF115" s="52"/>
      <c r="BDG115" s="52"/>
      <c r="BDH115" s="52"/>
      <c r="BDI115" s="52"/>
      <c r="BDJ115" s="52"/>
      <c r="BDK115" s="52"/>
      <c r="BDL115" s="52"/>
      <c r="BDM115" s="52"/>
      <c r="BDN115" s="52"/>
      <c r="BDO115" s="52"/>
      <c r="BDP115" s="52"/>
      <c r="BDQ115" s="52"/>
      <c r="BDR115" s="52"/>
      <c r="BDS115" s="52"/>
      <c r="BDT115" s="52"/>
      <c r="BDU115" s="52"/>
      <c r="BDV115" s="52"/>
      <c r="BDW115" s="52"/>
      <c r="BDX115" s="52"/>
      <c r="BDY115" s="52"/>
      <c r="BDZ115" s="52"/>
      <c r="BEA115" s="52"/>
      <c r="BEB115" s="52"/>
      <c r="BEC115" s="52"/>
      <c r="BED115" s="52"/>
      <c r="BEE115" s="52"/>
      <c r="BEF115" s="52"/>
      <c r="BEG115" s="52"/>
      <c r="BEH115" s="52"/>
      <c r="BEI115" s="52"/>
      <c r="BEJ115" s="52"/>
      <c r="BEK115" s="52"/>
      <c r="BEL115" s="52"/>
      <c r="BEM115" s="52"/>
      <c r="BEN115" s="52"/>
      <c r="BEO115" s="52"/>
      <c r="BEP115" s="52"/>
      <c r="BEQ115" s="52"/>
      <c r="BER115" s="52"/>
      <c r="BES115" s="52"/>
      <c r="BET115" s="52"/>
      <c r="BEU115" s="52"/>
      <c r="BEV115" s="52"/>
      <c r="BEW115" s="52"/>
      <c r="BEX115" s="52"/>
      <c r="BEY115" s="52"/>
      <c r="BEZ115" s="52"/>
      <c r="BFA115" s="52"/>
      <c r="BFB115" s="52"/>
      <c r="BFC115" s="52"/>
      <c r="BFD115" s="52"/>
      <c r="BFE115" s="52"/>
      <c r="BFF115" s="52"/>
      <c r="BFG115" s="52"/>
      <c r="BFH115" s="52"/>
      <c r="BFI115" s="52"/>
      <c r="BFJ115" s="52"/>
      <c r="BFK115" s="52"/>
      <c r="BFL115" s="52"/>
      <c r="BFM115" s="52"/>
      <c r="BFN115" s="52"/>
      <c r="BFO115" s="52"/>
      <c r="BFP115" s="52"/>
      <c r="BFQ115" s="52"/>
      <c r="BFR115" s="52"/>
      <c r="BFS115" s="52"/>
      <c r="BFT115" s="52"/>
      <c r="BFU115" s="52"/>
      <c r="BFV115" s="52"/>
      <c r="BFW115" s="52"/>
      <c r="BFX115" s="52"/>
      <c r="BFY115" s="52"/>
      <c r="BFZ115" s="52"/>
      <c r="BGA115" s="52"/>
      <c r="BGB115" s="52"/>
      <c r="BGC115" s="52"/>
      <c r="BGD115" s="52"/>
      <c r="BGE115" s="52"/>
      <c r="BGF115" s="52"/>
      <c r="BGG115" s="52"/>
      <c r="BGH115" s="52"/>
      <c r="BGI115" s="52"/>
      <c r="BGJ115" s="52"/>
      <c r="BGK115" s="52"/>
      <c r="BGL115" s="52"/>
      <c r="BGM115" s="52"/>
      <c r="BGN115" s="52"/>
      <c r="BGO115" s="52"/>
      <c r="BGP115" s="52"/>
      <c r="BGQ115" s="52"/>
      <c r="BGR115" s="52"/>
      <c r="BGS115" s="52"/>
      <c r="BGT115" s="52"/>
      <c r="BGU115" s="52"/>
      <c r="BGV115" s="52"/>
      <c r="BGW115" s="52"/>
      <c r="BGX115" s="52"/>
      <c r="BGY115" s="52"/>
      <c r="BGZ115" s="52"/>
      <c r="BHA115" s="52"/>
      <c r="BHB115" s="52"/>
      <c r="BHC115" s="52"/>
      <c r="BHD115" s="52"/>
      <c r="BHE115" s="52"/>
      <c r="BHF115" s="52"/>
      <c r="BHG115" s="52"/>
      <c r="BHH115" s="52"/>
      <c r="BHI115" s="52"/>
      <c r="BHJ115" s="52"/>
      <c r="BHK115" s="52"/>
      <c r="BHL115" s="52"/>
      <c r="BHM115" s="52"/>
      <c r="BHN115" s="52"/>
      <c r="BHO115" s="52"/>
      <c r="BHP115" s="52"/>
      <c r="BHQ115" s="52"/>
      <c r="BHR115" s="52"/>
      <c r="BHS115" s="52"/>
      <c r="BHT115" s="52"/>
      <c r="BHU115" s="52"/>
      <c r="BHV115" s="52"/>
      <c r="BHW115" s="52"/>
      <c r="BHX115" s="52"/>
      <c r="BHY115" s="52"/>
      <c r="BHZ115" s="52"/>
      <c r="BIA115" s="52"/>
      <c r="BIB115" s="52"/>
      <c r="BIC115" s="52"/>
      <c r="BID115" s="52"/>
      <c r="BIE115" s="52"/>
      <c r="BIF115" s="52"/>
      <c r="BIG115" s="52"/>
      <c r="BIH115" s="52"/>
      <c r="BII115" s="52"/>
      <c r="BIJ115" s="52"/>
      <c r="BIK115" s="52"/>
      <c r="BIL115" s="52"/>
      <c r="BIM115" s="52"/>
      <c r="BIN115" s="52"/>
      <c r="BIO115" s="52"/>
      <c r="BIP115" s="52"/>
      <c r="BIQ115" s="52"/>
      <c r="BIR115" s="52"/>
      <c r="BIS115" s="52"/>
      <c r="BIT115" s="52"/>
      <c r="BIU115" s="52"/>
      <c r="BIV115" s="52"/>
      <c r="BIW115" s="52"/>
      <c r="BIX115" s="52"/>
      <c r="BIY115" s="52"/>
      <c r="BIZ115" s="52"/>
      <c r="BJA115" s="52"/>
      <c r="BJB115" s="52"/>
      <c r="BJC115" s="52"/>
      <c r="BJD115" s="52"/>
      <c r="BJE115" s="52"/>
      <c r="BJF115" s="52"/>
      <c r="BJG115" s="52"/>
      <c r="BJH115" s="52"/>
      <c r="BJI115" s="52"/>
      <c r="BJJ115" s="52"/>
      <c r="BJK115" s="52"/>
      <c r="BJL115" s="52"/>
      <c r="BJM115" s="52"/>
      <c r="BJN115" s="52"/>
      <c r="BJO115" s="52"/>
      <c r="BJP115" s="52"/>
      <c r="BJQ115" s="52"/>
      <c r="BJR115" s="52"/>
      <c r="BJS115" s="52"/>
      <c r="BJT115" s="52"/>
      <c r="BJU115" s="52"/>
      <c r="BJV115" s="52"/>
      <c r="BJW115" s="52"/>
      <c r="BJX115" s="52"/>
      <c r="BJY115" s="52"/>
      <c r="BJZ115" s="52"/>
      <c r="BKA115" s="52"/>
      <c r="BKB115" s="52"/>
      <c r="BKC115" s="52"/>
      <c r="BKD115" s="52"/>
      <c r="BKE115" s="52"/>
      <c r="BKF115" s="52"/>
      <c r="BKG115" s="52"/>
      <c r="BKH115" s="52"/>
      <c r="BKI115" s="52"/>
      <c r="BKJ115" s="52"/>
      <c r="BKK115" s="52"/>
      <c r="BKL115" s="52"/>
      <c r="BKM115" s="52"/>
      <c r="BKN115" s="52"/>
      <c r="BKO115" s="52"/>
      <c r="BKP115" s="52"/>
      <c r="BKQ115" s="52"/>
      <c r="BKR115" s="52"/>
      <c r="BKS115" s="52"/>
      <c r="BKT115" s="52"/>
      <c r="BKU115" s="52"/>
      <c r="BKV115" s="52"/>
      <c r="BKW115" s="52"/>
      <c r="BKX115" s="52"/>
      <c r="BKY115" s="52"/>
      <c r="BKZ115" s="52"/>
      <c r="BLA115" s="52"/>
      <c r="BLB115" s="52"/>
      <c r="BLC115" s="52"/>
      <c r="BLD115" s="52"/>
      <c r="BLE115" s="52"/>
      <c r="BLF115" s="52"/>
      <c r="BLG115" s="52"/>
      <c r="BLH115" s="52"/>
      <c r="BLI115" s="52"/>
      <c r="BLJ115" s="52"/>
      <c r="BLK115" s="52"/>
      <c r="BLL115" s="52"/>
      <c r="BLM115" s="52"/>
      <c r="BLN115" s="52"/>
      <c r="BLO115" s="52"/>
      <c r="BLP115" s="52"/>
      <c r="BLQ115" s="52"/>
      <c r="BLR115" s="52"/>
      <c r="BLS115" s="52"/>
      <c r="BLT115" s="52"/>
      <c r="BLU115" s="52"/>
      <c r="BLV115" s="52"/>
      <c r="BLW115" s="52"/>
      <c r="BLX115" s="52"/>
      <c r="BLY115" s="52"/>
      <c r="BLZ115" s="52"/>
      <c r="BMA115" s="52"/>
      <c r="BMB115" s="52"/>
      <c r="BMC115" s="52"/>
      <c r="BMD115" s="52"/>
      <c r="BME115" s="52"/>
      <c r="BMF115" s="52"/>
      <c r="BMG115" s="52"/>
      <c r="BMH115" s="52"/>
      <c r="BMI115" s="52"/>
      <c r="BMJ115" s="52"/>
      <c r="BMK115" s="52"/>
      <c r="BML115" s="52"/>
      <c r="BMM115" s="52"/>
      <c r="BMN115" s="52"/>
      <c r="BMO115" s="52"/>
      <c r="BMP115" s="52"/>
      <c r="BMQ115" s="52"/>
      <c r="BMR115" s="52"/>
      <c r="BMS115" s="52"/>
      <c r="BMT115" s="52"/>
      <c r="BMU115" s="52"/>
      <c r="BMV115" s="52"/>
      <c r="BMW115" s="52"/>
      <c r="BMX115" s="52"/>
      <c r="BMY115" s="52"/>
      <c r="BMZ115" s="52"/>
      <c r="BNA115" s="52"/>
      <c r="BNB115" s="52"/>
      <c r="BNC115" s="52"/>
      <c r="BND115" s="52"/>
      <c r="BNE115" s="52"/>
      <c r="BNF115" s="52"/>
      <c r="BNG115" s="52"/>
      <c r="BNH115" s="52"/>
      <c r="BNI115" s="52"/>
      <c r="BNJ115" s="52"/>
      <c r="BNK115" s="52"/>
      <c r="BNL115" s="52"/>
      <c r="BNM115" s="52"/>
      <c r="BNN115" s="52"/>
      <c r="BNO115" s="52"/>
      <c r="BNP115" s="52"/>
      <c r="BNQ115" s="52"/>
      <c r="BNR115" s="52"/>
      <c r="BNS115" s="52"/>
      <c r="BNT115" s="52"/>
      <c r="BNU115" s="52"/>
      <c r="BNV115" s="52"/>
      <c r="BNW115" s="52"/>
      <c r="BNX115" s="52"/>
      <c r="BNY115" s="52"/>
      <c r="BNZ115" s="52"/>
      <c r="BOA115" s="52"/>
      <c r="BOB115" s="52"/>
      <c r="BOC115" s="52"/>
      <c r="BOD115" s="52"/>
      <c r="BOE115" s="52"/>
      <c r="BOF115" s="52"/>
      <c r="BOG115" s="52"/>
      <c r="BOH115" s="52"/>
      <c r="BOI115" s="52"/>
      <c r="BOJ115" s="52"/>
      <c r="BOK115" s="52"/>
      <c r="BOL115" s="52"/>
      <c r="BOM115" s="52"/>
      <c r="BON115" s="52"/>
      <c r="BOO115" s="52"/>
      <c r="BOP115" s="52"/>
      <c r="BOQ115" s="52"/>
    </row>
    <row r="116" spans="1:1759" s="25" customFormat="1" ht="56.1" customHeight="1" x14ac:dyDescent="0.2">
      <c r="A116" s="29"/>
      <c r="B116" s="29"/>
      <c r="C116" s="29"/>
      <c r="D116" s="29"/>
      <c r="E116" s="26" t="s">
        <v>50</v>
      </c>
      <c r="F116" s="12" t="s">
        <v>43</v>
      </c>
      <c r="G116" s="17"/>
      <c r="H116" s="12">
        <v>738060</v>
      </c>
      <c r="I116" s="12"/>
      <c r="J116" s="12">
        <f t="shared" si="25"/>
        <v>738060</v>
      </c>
      <c r="K116" s="71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  <c r="IW116" s="52"/>
      <c r="IX116" s="52"/>
      <c r="IY116" s="52"/>
      <c r="IZ116" s="52"/>
      <c r="JA116" s="52"/>
      <c r="JB116" s="52"/>
      <c r="JC116" s="52"/>
      <c r="JD116" s="52"/>
      <c r="JE116" s="52"/>
      <c r="JF116" s="52"/>
      <c r="JG116" s="52"/>
      <c r="JH116" s="52"/>
      <c r="JI116" s="52"/>
      <c r="JJ116" s="52"/>
      <c r="JK116" s="52"/>
      <c r="JL116" s="52"/>
      <c r="JM116" s="52"/>
      <c r="JN116" s="52"/>
      <c r="JO116" s="52"/>
      <c r="JP116" s="52"/>
      <c r="JQ116" s="52"/>
      <c r="JR116" s="52"/>
      <c r="JS116" s="52"/>
      <c r="JT116" s="52"/>
      <c r="JU116" s="52"/>
      <c r="JV116" s="52"/>
      <c r="JW116" s="52"/>
      <c r="JX116" s="52"/>
      <c r="JY116" s="52"/>
      <c r="JZ116" s="52"/>
      <c r="KA116" s="52"/>
      <c r="KB116" s="52"/>
      <c r="KC116" s="52"/>
      <c r="KD116" s="52"/>
      <c r="KE116" s="52"/>
      <c r="KF116" s="52"/>
      <c r="KG116" s="52"/>
      <c r="KH116" s="52"/>
      <c r="KI116" s="52"/>
      <c r="KJ116" s="52"/>
      <c r="KK116" s="52"/>
      <c r="KL116" s="52"/>
      <c r="KM116" s="52"/>
      <c r="KN116" s="52"/>
      <c r="KO116" s="52"/>
      <c r="KP116" s="52"/>
      <c r="KQ116" s="52"/>
      <c r="KR116" s="52"/>
      <c r="KS116" s="52"/>
      <c r="KT116" s="52"/>
      <c r="KU116" s="52"/>
      <c r="KV116" s="52"/>
      <c r="KW116" s="52"/>
      <c r="KX116" s="52"/>
      <c r="KY116" s="52"/>
      <c r="KZ116" s="52"/>
      <c r="LA116" s="52"/>
      <c r="LB116" s="52"/>
      <c r="LC116" s="52"/>
      <c r="LD116" s="52"/>
      <c r="LE116" s="52"/>
      <c r="LF116" s="52"/>
      <c r="LG116" s="52"/>
      <c r="LH116" s="52"/>
      <c r="LI116" s="52"/>
      <c r="LJ116" s="52"/>
      <c r="LK116" s="52"/>
      <c r="LL116" s="52"/>
      <c r="LM116" s="52"/>
      <c r="LN116" s="52"/>
      <c r="LO116" s="52"/>
      <c r="LP116" s="52"/>
      <c r="LQ116" s="52"/>
      <c r="LR116" s="52"/>
      <c r="LS116" s="52"/>
      <c r="LT116" s="52"/>
      <c r="LU116" s="52"/>
      <c r="LV116" s="52"/>
      <c r="LW116" s="52"/>
      <c r="LX116" s="52"/>
      <c r="LY116" s="52"/>
      <c r="LZ116" s="52"/>
      <c r="MA116" s="52"/>
      <c r="MB116" s="52"/>
      <c r="MC116" s="52"/>
      <c r="MD116" s="52"/>
      <c r="ME116" s="52"/>
      <c r="MF116" s="52"/>
      <c r="MG116" s="52"/>
      <c r="MH116" s="52"/>
      <c r="MI116" s="52"/>
      <c r="MJ116" s="52"/>
      <c r="MK116" s="52"/>
      <c r="ML116" s="52"/>
      <c r="MM116" s="52"/>
      <c r="MN116" s="52"/>
      <c r="MO116" s="52"/>
      <c r="MP116" s="52"/>
      <c r="MQ116" s="52"/>
      <c r="MR116" s="52"/>
      <c r="MS116" s="52"/>
      <c r="MT116" s="52"/>
      <c r="MU116" s="52"/>
      <c r="MV116" s="52"/>
      <c r="MW116" s="52"/>
      <c r="MX116" s="52"/>
      <c r="MY116" s="52"/>
      <c r="MZ116" s="52"/>
      <c r="NA116" s="52"/>
      <c r="NB116" s="52"/>
      <c r="NC116" s="52"/>
      <c r="ND116" s="52"/>
      <c r="NE116" s="52"/>
      <c r="NF116" s="52"/>
      <c r="NG116" s="52"/>
      <c r="NH116" s="52"/>
      <c r="NI116" s="52"/>
      <c r="NJ116" s="52"/>
      <c r="NK116" s="52"/>
      <c r="NL116" s="52"/>
      <c r="NM116" s="52"/>
      <c r="NN116" s="52"/>
      <c r="NO116" s="52"/>
      <c r="NP116" s="52"/>
      <c r="NQ116" s="52"/>
      <c r="NR116" s="52"/>
      <c r="NS116" s="52"/>
      <c r="NT116" s="52"/>
      <c r="NU116" s="52"/>
      <c r="NV116" s="52"/>
      <c r="NW116" s="52"/>
      <c r="NX116" s="52"/>
      <c r="NY116" s="52"/>
      <c r="NZ116" s="52"/>
      <c r="OA116" s="52"/>
      <c r="OB116" s="52"/>
      <c r="OC116" s="52"/>
      <c r="OD116" s="52"/>
      <c r="OE116" s="52"/>
      <c r="OF116" s="52"/>
      <c r="OG116" s="52"/>
      <c r="OH116" s="52"/>
      <c r="OI116" s="52"/>
      <c r="OJ116" s="52"/>
      <c r="OK116" s="52"/>
      <c r="OL116" s="52"/>
      <c r="OM116" s="52"/>
      <c r="ON116" s="52"/>
      <c r="OO116" s="52"/>
      <c r="OP116" s="52"/>
      <c r="OQ116" s="52"/>
      <c r="OR116" s="52"/>
      <c r="OS116" s="52"/>
      <c r="OT116" s="52"/>
      <c r="OU116" s="52"/>
      <c r="OV116" s="52"/>
      <c r="OW116" s="52"/>
      <c r="OX116" s="52"/>
      <c r="OY116" s="52"/>
      <c r="OZ116" s="52"/>
      <c r="PA116" s="52"/>
      <c r="PB116" s="52"/>
      <c r="PC116" s="52"/>
      <c r="PD116" s="52"/>
      <c r="PE116" s="52"/>
      <c r="PF116" s="52"/>
      <c r="PG116" s="52"/>
      <c r="PH116" s="52"/>
      <c r="PI116" s="52"/>
      <c r="PJ116" s="52"/>
      <c r="PK116" s="52"/>
      <c r="PL116" s="52"/>
      <c r="PM116" s="52"/>
      <c r="PN116" s="52"/>
      <c r="PO116" s="52"/>
      <c r="PP116" s="52"/>
      <c r="PQ116" s="52"/>
      <c r="PR116" s="52"/>
      <c r="PS116" s="52"/>
      <c r="PT116" s="52"/>
      <c r="PU116" s="52"/>
      <c r="PV116" s="52"/>
      <c r="PW116" s="52"/>
      <c r="PX116" s="52"/>
      <c r="PY116" s="52"/>
      <c r="PZ116" s="52"/>
      <c r="QA116" s="52"/>
      <c r="QB116" s="52"/>
      <c r="QC116" s="52"/>
      <c r="QD116" s="52"/>
      <c r="QE116" s="52"/>
      <c r="QF116" s="52"/>
      <c r="QG116" s="52"/>
      <c r="QH116" s="52"/>
      <c r="QI116" s="52"/>
      <c r="QJ116" s="52"/>
      <c r="QK116" s="52"/>
      <c r="QL116" s="52"/>
      <c r="QM116" s="52"/>
      <c r="QN116" s="52"/>
      <c r="QO116" s="52"/>
      <c r="QP116" s="52"/>
      <c r="QQ116" s="52"/>
      <c r="QR116" s="52"/>
      <c r="QS116" s="52"/>
      <c r="QT116" s="52"/>
      <c r="QU116" s="52"/>
      <c r="QV116" s="52"/>
      <c r="QW116" s="52"/>
      <c r="QX116" s="52"/>
      <c r="QY116" s="52"/>
      <c r="QZ116" s="52"/>
      <c r="RA116" s="52"/>
      <c r="RB116" s="52"/>
      <c r="RC116" s="52"/>
      <c r="RD116" s="52"/>
      <c r="RE116" s="52"/>
      <c r="RF116" s="52"/>
      <c r="RG116" s="52"/>
      <c r="RH116" s="52"/>
      <c r="RI116" s="52"/>
      <c r="RJ116" s="52"/>
      <c r="RK116" s="52"/>
      <c r="RL116" s="52"/>
      <c r="RM116" s="52"/>
      <c r="RN116" s="52"/>
      <c r="RO116" s="52"/>
      <c r="RP116" s="52"/>
      <c r="RQ116" s="52"/>
      <c r="RR116" s="52"/>
      <c r="RS116" s="52"/>
      <c r="RT116" s="52"/>
      <c r="RU116" s="52"/>
      <c r="RV116" s="52"/>
      <c r="RW116" s="52"/>
      <c r="RX116" s="52"/>
      <c r="RY116" s="52"/>
      <c r="RZ116" s="52"/>
      <c r="SA116" s="52"/>
      <c r="SB116" s="52"/>
      <c r="SC116" s="52"/>
      <c r="SD116" s="52"/>
      <c r="SE116" s="52"/>
      <c r="SF116" s="52"/>
      <c r="SG116" s="52"/>
      <c r="SH116" s="52"/>
      <c r="SI116" s="52"/>
      <c r="SJ116" s="52"/>
      <c r="SK116" s="52"/>
      <c r="SL116" s="52"/>
      <c r="SM116" s="52"/>
      <c r="SN116" s="52"/>
      <c r="SO116" s="52"/>
      <c r="SP116" s="52"/>
      <c r="SQ116" s="52"/>
      <c r="SR116" s="52"/>
      <c r="SS116" s="52"/>
      <c r="ST116" s="52"/>
      <c r="SU116" s="52"/>
      <c r="SV116" s="52"/>
      <c r="SW116" s="52"/>
      <c r="SX116" s="52"/>
      <c r="SY116" s="52"/>
      <c r="SZ116" s="52"/>
      <c r="TA116" s="52"/>
      <c r="TB116" s="52"/>
      <c r="TC116" s="52"/>
      <c r="TD116" s="52"/>
      <c r="TE116" s="52"/>
      <c r="TF116" s="52"/>
      <c r="TG116" s="52"/>
      <c r="TH116" s="52"/>
      <c r="TI116" s="52"/>
      <c r="TJ116" s="52"/>
      <c r="TK116" s="52"/>
      <c r="TL116" s="52"/>
      <c r="TM116" s="52"/>
      <c r="TN116" s="52"/>
      <c r="TO116" s="52"/>
      <c r="TP116" s="52"/>
      <c r="TQ116" s="52"/>
      <c r="TR116" s="52"/>
      <c r="TS116" s="52"/>
      <c r="TT116" s="52"/>
      <c r="TU116" s="52"/>
      <c r="TV116" s="52"/>
      <c r="TW116" s="52"/>
      <c r="TX116" s="52"/>
      <c r="TY116" s="52"/>
      <c r="TZ116" s="52"/>
      <c r="UA116" s="52"/>
      <c r="UB116" s="52"/>
      <c r="UC116" s="52"/>
      <c r="UD116" s="52"/>
      <c r="UE116" s="52"/>
      <c r="UF116" s="52"/>
      <c r="UG116" s="52"/>
      <c r="UH116" s="52"/>
      <c r="UI116" s="52"/>
      <c r="UJ116" s="52"/>
      <c r="UK116" s="52"/>
      <c r="UL116" s="52"/>
      <c r="UM116" s="52"/>
      <c r="UN116" s="52"/>
      <c r="UO116" s="52"/>
      <c r="UP116" s="52"/>
      <c r="UQ116" s="52"/>
      <c r="UR116" s="52"/>
      <c r="US116" s="52"/>
      <c r="UT116" s="52"/>
      <c r="UU116" s="52"/>
      <c r="UV116" s="52"/>
      <c r="UW116" s="52"/>
      <c r="UX116" s="52"/>
      <c r="UY116" s="52"/>
      <c r="UZ116" s="52"/>
      <c r="VA116" s="52"/>
      <c r="VB116" s="52"/>
      <c r="VC116" s="52"/>
      <c r="VD116" s="52"/>
      <c r="VE116" s="52"/>
      <c r="VF116" s="52"/>
      <c r="VG116" s="52"/>
      <c r="VH116" s="52"/>
      <c r="VI116" s="52"/>
      <c r="VJ116" s="52"/>
      <c r="VK116" s="52"/>
      <c r="VL116" s="52"/>
      <c r="VM116" s="52"/>
      <c r="VN116" s="52"/>
      <c r="VO116" s="52"/>
      <c r="VP116" s="52"/>
      <c r="VQ116" s="52"/>
      <c r="VR116" s="52"/>
      <c r="VS116" s="52"/>
      <c r="VT116" s="52"/>
      <c r="VU116" s="52"/>
      <c r="VV116" s="52"/>
      <c r="VW116" s="52"/>
      <c r="VX116" s="52"/>
      <c r="VY116" s="52"/>
      <c r="VZ116" s="52"/>
      <c r="WA116" s="52"/>
      <c r="WB116" s="52"/>
      <c r="WC116" s="52"/>
      <c r="WD116" s="52"/>
      <c r="WE116" s="52"/>
      <c r="WF116" s="52"/>
      <c r="WG116" s="52"/>
      <c r="WH116" s="52"/>
      <c r="WI116" s="52"/>
      <c r="WJ116" s="52"/>
      <c r="WK116" s="52"/>
      <c r="WL116" s="52"/>
      <c r="WM116" s="52"/>
      <c r="WN116" s="52"/>
      <c r="WO116" s="52"/>
      <c r="WP116" s="52"/>
      <c r="WQ116" s="52"/>
      <c r="WR116" s="52"/>
      <c r="WS116" s="52"/>
      <c r="WT116" s="52"/>
      <c r="WU116" s="52"/>
      <c r="WV116" s="52"/>
      <c r="WW116" s="52"/>
      <c r="WX116" s="52"/>
      <c r="WY116" s="52"/>
      <c r="WZ116" s="52"/>
      <c r="XA116" s="52"/>
      <c r="XB116" s="52"/>
      <c r="XC116" s="52"/>
      <c r="XD116" s="52"/>
      <c r="XE116" s="52"/>
      <c r="XF116" s="52"/>
      <c r="XG116" s="52"/>
      <c r="XH116" s="52"/>
      <c r="XI116" s="52"/>
      <c r="XJ116" s="52"/>
      <c r="XK116" s="52"/>
      <c r="XL116" s="52"/>
      <c r="XM116" s="52"/>
      <c r="XN116" s="52"/>
      <c r="XO116" s="52"/>
      <c r="XP116" s="52"/>
      <c r="XQ116" s="52"/>
      <c r="XR116" s="52"/>
      <c r="XS116" s="52"/>
      <c r="XT116" s="52"/>
      <c r="XU116" s="52"/>
      <c r="XV116" s="52"/>
      <c r="XW116" s="52"/>
      <c r="XX116" s="52"/>
      <c r="XY116" s="52"/>
      <c r="XZ116" s="52"/>
      <c r="YA116" s="52"/>
      <c r="YB116" s="52"/>
      <c r="YC116" s="52"/>
      <c r="YD116" s="52"/>
      <c r="YE116" s="52"/>
      <c r="YF116" s="52"/>
      <c r="YG116" s="52"/>
      <c r="YH116" s="52"/>
      <c r="YI116" s="52"/>
      <c r="YJ116" s="52"/>
      <c r="YK116" s="52"/>
      <c r="YL116" s="52"/>
      <c r="YM116" s="52"/>
      <c r="YN116" s="52"/>
      <c r="YO116" s="52"/>
      <c r="YP116" s="52"/>
      <c r="YQ116" s="52"/>
      <c r="YR116" s="52"/>
      <c r="YS116" s="52"/>
      <c r="YT116" s="52"/>
      <c r="YU116" s="52"/>
      <c r="YV116" s="52"/>
      <c r="YW116" s="52"/>
      <c r="YX116" s="52"/>
      <c r="YY116" s="52"/>
      <c r="YZ116" s="52"/>
      <c r="ZA116" s="52"/>
      <c r="ZB116" s="52"/>
      <c r="ZC116" s="52"/>
      <c r="ZD116" s="52"/>
      <c r="ZE116" s="52"/>
      <c r="ZF116" s="52"/>
      <c r="ZG116" s="52"/>
      <c r="ZH116" s="52"/>
      <c r="ZI116" s="52"/>
      <c r="ZJ116" s="52"/>
      <c r="ZK116" s="52"/>
      <c r="ZL116" s="52"/>
      <c r="ZM116" s="52"/>
      <c r="ZN116" s="52"/>
      <c r="ZO116" s="52"/>
      <c r="ZP116" s="52"/>
      <c r="ZQ116" s="52"/>
      <c r="ZR116" s="52"/>
      <c r="ZS116" s="52"/>
      <c r="ZT116" s="52"/>
      <c r="ZU116" s="52"/>
      <c r="ZV116" s="52"/>
      <c r="ZW116" s="52"/>
      <c r="ZX116" s="52"/>
      <c r="ZY116" s="52"/>
      <c r="ZZ116" s="52"/>
      <c r="AAA116" s="52"/>
      <c r="AAB116" s="52"/>
      <c r="AAC116" s="52"/>
      <c r="AAD116" s="52"/>
      <c r="AAE116" s="52"/>
      <c r="AAF116" s="52"/>
      <c r="AAG116" s="52"/>
      <c r="AAH116" s="52"/>
      <c r="AAI116" s="52"/>
      <c r="AAJ116" s="52"/>
      <c r="AAK116" s="52"/>
      <c r="AAL116" s="52"/>
      <c r="AAM116" s="52"/>
      <c r="AAN116" s="52"/>
      <c r="AAO116" s="52"/>
      <c r="AAP116" s="52"/>
      <c r="AAQ116" s="52"/>
      <c r="AAR116" s="52"/>
      <c r="AAS116" s="52"/>
      <c r="AAT116" s="52"/>
      <c r="AAU116" s="52"/>
      <c r="AAV116" s="52"/>
      <c r="AAW116" s="52"/>
      <c r="AAX116" s="52"/>
      <c r="AAY116" s="52"/>
      <c r="AAZ116" s="52"/>
      <c r="ABA116" s="52"/>
      <c r="ABB116" s="52"/>
      <c r="ABC116" s="52"/>
      <c r="ABD116" s="52"/>
      <c r="ABE116" s="52"/>
      <c r="ABF116" s="52"/>
      <c r="ABG116" s="52"/>
      <c r="ABH116" s="52"/>
      <c r="ABI116" s="52"/>
      <c r="ABJ116" s="52"/>
      <c r="ABK116" s="52"/>
      <c r="ABL116" s="52"/>
      <c r="ABM116" s="52"/>
      <c r="ABN116" s="52"/>
      <c r="ABO116" s="52"/>
      <c r="ABP116" s="52"/>
      <c r="ABQ116" s="52"/>
      <c r="ABR116" s="52"/>
      <c r="ABS116" s="52"/>
      <c r="ABT116" s="52"/>
      <c r="ABU116" s="52"/>
      <c r="ABV116" s="52"/>
      <c r="ABW116" s="52"/>
      <c r="ABX116" s="52"/>
      <c r="ABY116" s="52"/>
      <c r="ABZ116" s="52"/>
      <c r="ACA116" s="52"/>
      <c r="ACB116" s="52"/>
      <c r="ACC116" s="52"/>
      <c r="ACD116" s="52"/>
      <c r="ACE116" s="52"/>
      <c r="ACF116" s="52"/>
      <c r="ACG116" s="52"/>
      <c r="ACH116" s="52"/>
      <c r="ACI116" s="52"/>
      <c r="ACJ116" s="52"/>
      <c r="ACK116" s="52"/>
      <c r="ACL116" s="52"/>
      <c r="ACM116" s="52"/>
      <c r="ACN116" s="52"/>
      <c r="ACO116" s="52"/>
      <c r="ACP116" s="52"/>
      <c r="ACQ116" s="52"/>
      <c r="ACR116" s="52"/>
      <c r="ACS116" s="52"/>
      <c r="ACT116" s="52"/>
      <c r="ACU116" s="52"/>
      <c r="ACV116" s="52"/>
      <c r="ACW116" s="52"/>
      <c r="ACX116" s="52"/>
      <c r="ACY116" s="52"/>
      <c r="ACZ116" s="52"/>
      <c r="ADA116" s="52"/>
      <c r="ADB116" s="52"/>
      <c r="ADC116" s="52"/>
      <c r="ADD116" s="52"/>
      <c r="ADE116" s="52"/>
      <c r="ADF116" s="52"/>
      <c r="ADG116" s="52"/>
      <c r="ADH116" s="52"/>
      <c r="ADI116" s="52"/>
      <c r="ADJ116" s="52"/>
      <c r="ADK116" s="52"/>
      <c r="ADL116" s="52"/>
      <c r="ADM116" s="52"/>
      <c r="ADN116" s="52"/>
      <c r="ADO116" s="52"/>
      <c r="ADP116" s="52"/>
      <c r="ADQ116" s="52"/>
      <c r="ADR116" s="52"/>
      <c r="ADS116" s="52"/>
      <c r="ADT116" s="52"/>
      <c r="ADU116" s="52"/>
      <c r="ADV116" s="52"/>
      <c r="ADW116" s="52"/>
      <c r="ADX116" s="52"/>
      <c r="ADY116" s="52"/>
      <c r="ADZ116" s="52"/>
      <c r="AEA116" s="52"/>
      <c r="AEB116" s="52"/>
      <c r="AEC116" s="52"/>
      <c r="AED116" s="52"/>
      <c r="AEE116" s="52"/>
      <c r="AEF116" s="52"/>
      <c r="AEG116" s="52"/>
      <c r="AEH116" s="52"/>
      <c r="AEI116" s="52"/>
      <c r="AEJ116" s="52"/>
      <c r="AEK116" s="52"/>
      <c r="AEL116" s="52"/>
      <c r="AEM116" s="52"/>
      <c r="AEN116" s="52"/>
      <c r="AEO116" s="52"/>
      <c r="AEP116" s="52"/>
      <c r="AEQ116" s="52"/>
      <c r="AER116" s="52"/>
      <c r="AES116" s="52"/>
      <c r="AET116" s="52"/>
      <c r="AEU116" s="52"/>
      <c r="AEV116" s="52"/>
      <c r="AEW116" s="52"/>
      <c r="AEX116" s="52"/>
      <c r="AEY116" s="52"/>
      <c r="AEZ116" s="52"/>
      <c r="AFA116" s="52"/>
      <c r="AFB116" s="52"/>
      <c r="AFC116" s="52"/>
      <c r="AFD116" s="52"/>
      <c r="AFE116" s="52"/>
      <c r="AFF116" s="52"/>
      <c r="AFG116" s="52"/>
      <c r="AFH116" s="52"/>
      <c r="AFI116" s="52"/>
      <c r="AFJ116" s="52"/>
      <c r="AFK116" s="52"/>
      <c r="AFL116" s="52"/>
      <c r="AFM116" s="52"/>
      <c r="AFN116" s="52"/>
      <c r="AFO116" s="52"/>
      <c r="AFP116" s="52"/>
      <c r="AFQ116" s="52"/>
      <c r="AFR116" s="52"/>
      <c r="AFS116" s="52"/>
      <c r="AFT116" s="52"/>
      <c r="AFU116" s="52"/>
      <c r="AFV116" s="52"/>
      <c r="AFW116" s="52"/>
      <c r="AFX116" s="52"/>
      <c r="AFY116" s="52"/>
      <c r="AFZ116" s="52"/>
      <c r="AGA116" s="52"/>
      <c r="AGB116" s="52"/>
      <c r="AGC116" s="52"/>
      <c r="AGD116" s="52"/>
      <c r="AGE116" s="52"/>
      <c r="AGF116" s="52"/>
      <c r="AGG116" s="52"/>
      <c r="AGH116" s="52"/>
      <c r="AGI116" s="52"/>
      <c r="AGJ116" s="52"/>
      <c r="AGK116" s="52"/>
      <c r="AGL116" s="52"/>
      <c r="AGM116" s="52"/>
      <c r="AGN116" s="52"/>
      <c r="AGO116" s="52"/>
      <c r="AGP116" s="52"/>
      <c r="AGQ116" s="52"/>
      <c r="AGR116" s="52"/>
      <c r="AGS116" s="52"/>
      <c r="AGT116" s="52"/>
      <c r="AGU116" s="52"/>
      <c r="AGV116" s="52"/>
      <c r="AGW116" s="52"/>
      <c r="AGX116" s="52"/>
      <c r="AGY116" s="52"/>
      <c r="AGZ116" s="52"/>
      <c r="AHA116" s="52"/>
      <c r="AHB116" s="52"/>
      <c r="AHC116" s="52"/>
      <c r="AHD116" s="52"/>
      <c r="AHE116" s="52"/>
      <c r="AHF116" s="52"/>
      <c r="AHG116" s="52"/>
      <c r="AHH116" s="52"/>
      <c r="AHI116" s="52"/>
      <c r="AHJ116" s="52"/>
      <c r="AHK116" s="52"/>
      <c r="AHL116" s="52"/>
      <c r="AHM116" s="52"/>
      <c r="AHN116" s="52"/>
      <c r="AHO116" s="52"/>
      <c r="AHP116" s="52"/>
      <c r="AHQ116" s="52"/>
      <c r="AHR116" s="52"/>
      <c r="AHS116" s="52"/>
      <c r="AHT116" s="52"/>
      <c r="AHU116" s="52"/>
      <c r="AHV116" s="52"/>
      <c r="AHW116" s="52"/>
      <c r="AHX116" s="52"/>
      <c r="AHY116" s="52"/>
      <c r="AHZ116" s="52"/>
      <c r="AIA116" s="52"/>
      <c r="AIB116" s="52"/>
      <c r="AIC116" s="52"/>
      <c r="AID116" s="52"/>
      <c r="AIE116" s="52"/>
      <c r="AIF116" s="52"/>
      <c r="AIG116" s="52"/>
      <c r="AIH116" s="52"/>
      <c r="AII116" s="52"/>
      <c r="AIJ116" s="52"/>
      <c r="AIK116" s="52"/>
      <c r="AIL116" s="52"/>
      <c r="AIM116" s="52"/>
      <c r="AIN116" s="52"/>
      <c r="AIO116" s="52"/>
      <c r="AIP116" s="52"/>
      <c r="AIQ116" s="52"/>
      <c r="AIR116" s="52"/>
      <c r="AIS116" s="52"/>
      <c r="AIT116" s="52"/>
      <c r="AIU116" s="52"/>
      <c r="AIV116" s="52"/>
      <c r="AIW116" s="52"/>
      <c r="AIX116" s="52"/>
      <c r="AIY116" s="52"/>
      <c r="AIZ116" s="52"/>
      <c r="AJA116" s="52"/>
      <c r="AJB116" s="52"/>
      <c r="AJC116" s="52"/>
      <c r="AJD116" s="52"/>
      <c r="AJE116" s="52"/>
      <c r="AJF116" s="52"/>
      <c r="AJG116" s="52"/>
      <c r="AJH116" s="52"/>
      <c r="AJI116" s="52"/>
      <c r="AJJ116" s="52"/>
      <c r="AJK116" s="52"/>
      <c r="AJL116" s="52"/>
      <c r="AJM116" s="52"/>
      <c r="AJN116" s="52"/>
      <c r="AJO116" s="52"/>
      <c r="AJP116" s="52"/>
      <c r="AJQ116" s="52"/>
      <c r="AJR116" s="52"/>
      <c r="AJS116" s="52"/>
      <c r="AJT116" s="52"/>
      <c r="AJU116" s="52"/>
      <c r="AJV116" s="52"/>
      <c r="AJW116" s="52"/>
      <c r="AJX116" s="52"/>
      <c r="AJY116" s="52"/>
      <c r="AJZ116" s="52"/>
      <c r="AKA116" s="52"/>
      <c r="AKB116" s="52"/>
      <c r="AKC116" s="52"/>
      <c r="AKD116" s="52"/>
      <c r="AKE116" s="52"/>
      <c r="AKF116" s="52"/>
      <c r="AKG116" s="52"/>
      <c r="AKH116" s="52"/>
      <c r="AKI116" s="52"/>
      <c r="AKJ116" s="52"/>
      <c r="AKK116" s="52"/>
      <c r="AKL116" s="52"/>
      <c r="AKM116" s="52"/>
      <c r="AKN116" s="52"/>
      <c r="AKO116" s="52"/>
      <c r="AKP116" s="52"/>
      <c r="AKQ116" s="52"/>
      <c r="AKR116" s="52"/>
      <c r="AKS116" s="52"/>
      <c r="AKT116" s="52"/>
      <c r="AKU116" s="52"/>
      <c r="AKV116" s="52"/>
      <c r="AKW116" s="52"/>
      <c r="AKX116" s="52"/>
      <c r="AKY116" s="52"/>
      <c r="AKZ116" s="52"/>
      <c r="ALA116" s="52"/>
      <c r="ALB116" s="52"/>
      <c r="ALC116" s="52"/>
      <c r="ALD116" s="52"/>
      <c r="ALE116" s="52"/>
      <c r="ALF116" s="52"/>
      <c r="ALG116" s="52"/>
      <c r="ALH116" s="52"/>
      <c r="ALI116" s="52"/>
      <c r="ALJ116" s="52"/>
      <c r="ALK116" s="52"/>
      <c r="ALL116" s="52"/>
      <c r="ALM116" s="52"/>
      <c r="ALN116" s="52"/>
      <c r="ALO116" s="52"/>
      <c r="ALP116" s="52"/>
      <c r="ALQ116" s="52"/>
      <c r="ALR116" s="52"/>
      <c r="ALS116" s="52"/>
      <c r="ALT116" s="52"/>
      <c r="ALU116" s="52"/>
      <c r="ALV116" s="52"/>
      <c r="ALW116" s="52"/>
      <c r="ALX116" s="52"/>
      <c r="ALY116" s="52"/>
      <c r="ALZ116" s="52"/>
      <c r="AMA116" s="52"/>
      <c r="AMB116" s="52"/>
      <c r="AMC116" s="52"/>
      <c r="AMD116" s="52"/>
      <c r="AME116" s="52"/>
      <c r="AMF116" s="52"/>
      <c r="AMG116" s="52"/>
      <c r="AMH116" s="52"/>
      <c r="AMI116" s="52"/>
      <c r="AMJ116" s="52"/>
      <c r="AMK116" s="52"/>
      <c r="AML116" s="52"/>
      <c r="AMM116" s="52"/>
      <c r="AMN116" s="52"/>
      <c r="AMO116" s="52"/>
      <c r="AMP116" s="52"/>
      <c r="AMQ116" s="52"/>
      <c r="AMR116" s="52"/>
      <c r="AMS116" s="52"/>
      <c r="AMT116" s="52"/>
      <c r="AMU116" s="52"/>
      <c r="AMV116" s="52"/>
      <c r="AMW116" s="52"/>
      <c r="AMX116" s="52"/>
      <c r="AMY116" s="52"/>
      <c r="AMZ116" s="52"/>
      <c r="ANA116" s="52"/>
      <c r="ANB116" s="52"/>
      <c r="ANC116" s="52"/>
      <c r="AND116" s="52"/>
      <c r="ANE116" s="52"/>
      <c r="ANF116" s="52"/>
      <c r="ANG116" s="52"/>
      <c r="ANH116" s="52"/>
      <c r="ANI116" s="52"/>
      <c r="ANJ116" s="52"/>
      <c r="ANK116" s="52"/>
      <c r="ANL116" s="52"/>
      <c r="ANM116" s="52"/>
      <c r="ANN116" s="52"/>
      <c r="ANO116" s="52"/>
      <c r="ANP116" s="52"/>
      <c r="ANQ116" s="52"/>
      <c r="ANR116" s="52"/>
      <c r="ANS116" s="52"/>
      <c r="ANT116" s="52"/>
      <c r="ANU116" s="52"/>
      <c r="ANV116" s="52"/>
      <c r="ANW116" s="52"/>
      <c r="ANX116" s="52"/>
      <c r="ANY116" s="52"/>
      <c r="ANZ116" s="52"/>
      <c r="AOA116" s="52"/>
      <c r="AOB116" s="52"/>
      <c r="AOC116" s="52"/>
      <c r="AOD116" s="52"/>
      <c r="AOE116" s="52"/>
      <c r="AOF116" s="52"/>
      <c r="AOG116" s="52"/>
      <c r="AOH116" s="52"/>
      <c r="AOI116" s="52"/>
      <c r="AOJ116" s="52"/>
      <c r="AOK116" s="52"/>
      <c r="AOL116" s="52"/>
      <c r="AOM116" s="52"/>
      <c r="AON116" s="52"/>
      <c r="AOO116" s="52"/>
      <c r="AOP116" s="52"/>
      <c r="AOQ116" s="52"/>
      <c r="AOR116" s="52"/>
      <c r="AOS116" s="52"/>
      <c r="AOT116" s="52"/>
      <c r="AOU116" s="52"/>
      <c r="AOV116" s="52"/>
      <c r="AOW116" s="52"/>
      <c r="AOX116" s="52"/>
      <c r="AOY116" s="52"/>
      <c r="AOZ116" s="52"/>
      <c r="APA116" s="52"/>
      <c r="APB116" s="52"/>
      <c r="APC116" s="52"/>
      <c r="APD116" s="52"/>
      <c r="APE116" s="52"/>
      <c r="APF116" s="52"/>
      <c r="APG116" s="52"/>
      <c r="APH116" s="52"/>
      <c r="API116" s="52"/>
      <c r="APJ116" s="52"/>
      <c r="APK116" s="52"/>
      <c r="APL116" s="52"/>
      <c r="APM116" s="52"/>
      <c r="APN116" s="52"/>
      <c r="APO116" s="52"/>
      <c r="APP116" s="52"/>
      <c r="APQ116" s="52"/>
      <c r="APR116" s="52"/>
      <c r="APS116" s="52"/>
      <c r="APT116" s="52"/>
      <c r="APU116" s="52"/>
      <c r="APV116" s="52"/>
      <c r="APW116" s="52"/>
      <c r="APX116" s="52"/>
      <c r="APY116" s="52"/>
      <c r="APZ116" s="52"/>
      <c r="AQA116" s="52"/>
      <c r="AQB116" s="52"/>
      <c r="AQC116" s="52"/>
      <c r="AQD116" s="52"/>
      <c r="AQE116" s="52"/>
      <c r="AQF116" s="52"/>
      <c r="AQG116" s="52"/>
      <c r="AQH116" s="52"/>
      <c r="AQI116" s="52"/>
      <c r="AQJ116" s="52"/>
      <c r="AQK116" s="52"/>
      <c r="AQL116" s="52"/>
      <c r="AQM116" s="52"/>
      <c r="AQN116" s="52"/>
      <c r="AQO116" s="52"/>
      <c r="AQP116" s="52"/>
      <c r="AQQ116" s="52"/>
      <c r="AQR116" s="52"/>
      <c r="AQS116" s="52"/>
      <c r="AQT116" s="52"/>
      <c r="AQU116" s="52"/>
      <c r="AQV116" s="52"/>
      <c r="AQW116" s="52"/>
      <c r="AQX116" s="52"/>
      <c r="AQY116" s="52"/>
      <c r="AQZ116" s="52"/>
      <c r="ARA116" s="52"/>
      <c r="ARB116" s="52"/>
      <c r="ARC116" s="52"/>
      <c r="ARD116" s="52"/>
      <c r="ARE116" s="52"/>
      <c r="ARF116" s="52"/>
      <c r="ARG116" s="52"/>
      <c r="ARH116" s="52"/>
      <c r="ARI116" s="52"/>
      <c r="ARJ116" s="52"/>
      <c r="ARK116" s="52"/>
      <c r="ARL116" s="52"/>
      <c r="ARM116" s="52"/>
      <c r="ARN116" s="52"/>
      <c r="ARO116" s="52"/>
      <c r="ARP116" s="52"/>
      <c r="ARQ116" s="52"/>
      <c r="ARR116" s="52"/>
      <c r="ARS116" s="52"/>
      <c r="ART116" s="52"/>
      <c r="ARU116" s="52"/>
      <c r="ARV116" s="52"/>
      <c r="ARW116" s="52"/>
      <c r="ARX116" s="52"/>
      <c r="ARY116" s="52"/>
      <c r="ARZ116" s="52"/>
      <c r="ASA116" s="52"/>
      <c r="ASB116" s="52"/>
      <c r="ASC116" s="52"/>
      <c r="ASD116" s="52"/>
      <c r="ASE116" s="52"/>
      <c r="ASF116" s="52"/>
      <c r="ASG116" s="52"/>
      <c r="ASH116" s="52"/>
      <c r="ASI116" s="52"/>
      <c r="ASJ116" s="52"/>
      <c r="ASK116" s="52"/>
      <c r="ASL116" s="52"/>
      <c r="ASM116" s="52"/>
      <c r="ASN116" s="52"/>
      <c r="ASO116" s="52"/>
      <c r="ASP116" s="52"/>
      <c r="ASQ116" s="52"/>
      <c r="ASR116" s="52"/>
      <c r="ASS116" s="52"/>
      <c r="AST116" s="52"/>
      <c r="ASU116" s="52"/>
      <c r="ASV116" s="52"/>
      <c r="ASW116" s="52"/>
      <c r="ASX116" s="52"/>
      <c r="ASY116" s="52"/>
      <c r="ASZ116" s="52"/>
      <c r="ATA116" s="52"/>
      <c r="ATB116" s="52"/>
      <c r="ATC116" s="52"/>
      <c r="ATD116" s="52"/>
      <c r="ATE116" s="52"/>
      <c r="ATF116" s="52"/>
      <c r="ATG116" s="52"/>
      <c r="ATH116" s="52"/>
      <c r="ATI116" s="52"/>
      <c r="ATJ116" s="52"/>
      <c r="ATK116" s="52"/>
      <c r="ATL116" s="52"/>
      <c r="ATM116" s="52"/>
      <c r="ATN116" s="52"/>
      <c r="ATO116" s="52"/>
      <c r="ATP116" s="52"/>
      <c r="ATQ116" s="52"/>
      <c r="ATR116" s="52"/>
      <c r="ATS116" s="52"/>
      <c r="ATT116" s="52"/>
      <c r="ATU116" s="52"/>
      <c r="ATV116" s="52"/>
      <c r="ATW116" s="52"/>
      <c r="ATX116" s="52"/>
      <c r="ATY116" s="52"/>
      <c r="ATZ116" s="52"/>
      <c r="AUA116" s="52"/>
      <c r="AUB116" s="52"/>
      <c r="AUC116" s="52"/>
      <c r="AUD116" s="52"/>
      <c r="AUE116" s="52"/>
      <c r="AUF116" s="52"/>
      <c r="AUG116" s="52"/>
      <c r="AUH116" s="52"/>
      <c r="AUI116" s="52"/>
      <c r="AUJ116" s="52"/>
      <c r="AUK116" s="52"/>
      <c r="AUL116" s="52"/>
      <c r="AUM116" s="52"/>
      <c r="AUN116" s="52"/>
      <c r="AUO116" s="52"/>
      <c r="AUP116" s="52"/>
      <c r="AUQ116" s="52"/>
      <c r="AUR116" s="52"/>
      <c r="AUS116" s="52"/>
      <c r="AUT116" s="52"/>
      <c r="AUU116" s="52"/>
      <c r="AUV116" s="52"/>
      <c r="AUW116" s="52"/>
      <c r="AUX116" s="52"/>
      <c r="AUY116" s="52"/>
      <c r="AUZ116" s="52"/>
      <c r="AVA116" s="52"/>
      <c r="AVB116" s="52"/>
      <c r="AVC116" s="52"/>
      <c r="AVD116" s="52"/>
      <c r="AVE116" s="52"/>
      <c r="AVF116" s="52"/>
      <c r="AVG116" s="52"/>
      <c r="AVH116" s="52"/>
      <c r="AVI116" s="52"/>
      <c r="AVJ116" s="52"/>
      <c r="AVK116" s="52"/>
      <c r="AVL116" s="52"/>
      <c r="AVM116" s="52"/>
      <c r="AVN116" s="52"/>
      <c r="AVO116" s="52"/>
      <c r="AVP116" s="52"/>
      <c r="AVQ116" s="52"/>
      <c r="AVR116" s="52"/>
      <c r="AVS116" s="52"/>
      <c r="AVT116" s="52"/>
      <c r="AVU116" s="52"/>
      <c r="AVV116" s="52"/>
      <c r="AVW116" s="52"/>
      <c r="AVX116" s="52"/>
      <c r="AVY116" s="52"/>
      <c r="AVZ116" s="52"/>
      <c r="AWA116" s="52"/>
      <c r="AWB116" s="52"/>
      <c r="AWC116" s="52"/>
      <c r="AWD116" s="52"/>
      <c r="AWE116" s="52"/>
      <c r="AWF116" s="52"/>
      <c r="AWG116" s="52"/>
      <c r="AWH116" s="52"/>
      <c r="AWI116" s="52"/>
      <c r="AWJ116" s="52"/>
      <c r="AWK116" s="52"/>
      <c r="AWL116" s="52"/>
      <c r="AWM116" s="52"/>
      <c r="AWN116" s="52"/>
      <c r="AWO116" s="52"/>
      <c r="AWP116" s="52"/>
      <c r="AWQ116" s="52"/>
      <c r="AWR116" s="52"/>
      <c r="AWS116" s="52"/>
      <c r="AWT116" s="52"/>
      <c r="AWU116" s="52"/>
      <c r="AWV116" s="52"/>
      <c r="AWW116" s="52"/>
      <c r="AWX116" s="52"/>
      <c r="AWY116" s="52"/>
      <c r="AWZ116" s="52"/>
      <c r="AXA116" s="52"/>
      <c r="AXB116" s="52"/>
      <c r="AXC116" s="52"/>
      <c r="AXD116" s="52"/>
      <c r="AXE116" s="52"/>
      <c r="AXF116" s="52"/>
      <c r="AXG116" s="52"/>
      <c r="AXH116" s="52"/>
      <c r="AXI116" s="52"/>
      <c r="AXJ116" s="52"/>
      <c r="AXK116" s="52"/>
      <c r="AXL116" s="52"/>
      <c r="AXM116" s="52"/>
      <c r="AXN116" s="52"/>
      <c r="AXO116" s="52"/>
      <c r="AXP116" s="52"/>
      <c r="AXQ116" s="52"/>
      <c r="AXR116" s="52"/>
      <c r="AXS116" s="52"/>
      <c r="AXT116" s="52"/>
      <c r="AXU116" s="52"/>
      <c r="AXV116" s="52"/>
      <c r="AXW116" s="52"/>
      <c r="AXX116" s="52"/>
      <c r="AXY116" s="52"/>
      <c r="AXZ116" s="52"/>
      <c r="AYA116" s="52"/>
      <c r="AYB116" s="52"/>
      <c r="AYC116" s="52"/>
      <c r="AYD116" s="52"/>
      <c r="AYE116" s="52"/>
      <c r="AYF116" s="52"/>
      <c r="AYG116" s="52"/>
      <c r="AYH116" s="52"/>
      <c r="AYI116" s="52"/>
      <c r="AYJ116" s="52"/>
      <c r="AYK116" s="52"/>
      <c r="AYL116" s="52"/>
      <c r="AYM116" s="52"/>
      <c r="AYN116" s="52"/>
      <c r="AYO116" s="52"/>
      <c r="AYP116" s="52"/>
      <c r="AYQ116" s="52"/>
      <c r="AYR116" s="52"/>
      <c r="AYS116" s="52"/>
      <c r="AYT116" s="52"/>
      <c r="AYU116" s="52"/>
      <c r="AYV116" s="52"/>
      <c r="AYW116" s="52"/>
      <c r="AYX116" s="52"/>
      <c r="AYY116" s="52"/>
      <c r="AYZ116" s="52"/>
      <c r="AZA116" s="52"/>
      <c r="AZB116" s="52"/>
      <c r="AZC116" s="52"/>
      <c r="AZD116" s="52"/>
      <c r="AZE116" s="52"/>
      <c r="AZF116" s="52"/>
      <c r="AZG116" s="52"/>
      <c r="AZH116" s="52"/>
      <c r="AZI116" s="52"/>
      <c r="AZJ116" s="52"/>
      <c r="AZK116" s="52"/>
      <c r="AZL116" s="52"/>
      <c r="AZM116" s="52"/>
      <c r="AZN116" s="52"/>
      <c r="AZO116" s="52"/>
      <c r="AZP116" s="52"/>
      <c r="AZQ116" s="52"/>
      <c r="AZR116" s="52"/>
      <c r="AZS116" s="52"/>
      <c r="AZT116" s="52"/>
      <c r="AZU116" s="52"/>
      <c r="AZV116" s="52"/>
      <c r="AZW116" s="52"/>
      <c r="AZX116" s="52"/>
      <c r="AZY116" s="52"/>
      <c r="AZZ116" s="52"/>
      <c r="BAA116" s="52"/>
      <c r="BAB116" s="52"/>
      <c r="BAC116" s="52"/>
      <c r="BAD116" s="52"/>
      <c r="BAE116" s="52"/>
      <c r="BAF116" s="52"/>
      <c r="BAG116" s="52"/>
      <c r="BAH116" s="52"/>
      <c r="BAI116" s="52"/>
      <c r="BAJ116" s="52"/>
      <c r="BAK116" s="52"/>
      <c r="BAL116" s="52"/>
      <c r="BAM116" s="52"/>
      <c r="BAN116" s="52"/>
      <c r="BAO116" s="52"/>
      <c r="BAP116" s="52"/>
      <c r="BAQ116" s="52"/>
      <c r="BAR116" s="52"/>
      <c r="BAS116" s="52"/>
      <c r="BAT116" s="52"/>
      <c r="BAU116" s="52"/>
      <c r="BAV116" s="52"/>
      <c r="BAW116" s="52"/>
      <c r="BAX116" s="52"/>
      <c r="BAY116" s="52"/>
      <c r="BAZ116" s="52"/>
      <c r="BBA116" s="52"/>
      <c r="BBB116" s="52"/>
      <c r="BBC116" s="52"/>
      <c r="BBD116" s="52"/>
      <c r="BBE116" s="52"/>
      <c r="BBF116" s="52"/>
      <c r="BBG116" s="52"/>
      <c r="BBH116" s="52"/>
      <c r="BBI116" s="52"/>
      <c r="BBJ116" s="52"/>
      <c r="BBK116" s="52"/>
      <c r="BBL116" s="52"/>
      <c r="BBM116" s="52"/>
      <c r="BBN116" s="52"/>
      <c r="BBO116" s="52"/>
      <c r="BBP116" s="52"/>
      <c r="BBQ116" s="52"/>
      <c r="BBR116" s="52"/>
      <c r="BBS116" s="52"/>
      <c r="BBT116" s="52"/>
      <c r="BBU116" s="52"/>
      <c r="BBV116" s="52"/>
      <c r="BBW116" s="52"/>
      <c r="BBX116" s="52"/>
      <c r="BBY116" s="52"/>
      <c r="BBZ116" s="52"/>
      <c r="BCA116" s="52"/>
      <c r="BCB116" s="52"/>
      <c r="BCC116" s="52"/>
      <c r="BCD116" s="52"/>
      <c r="BCE116" s="52"/>
      <c r="BCF116" s="52"/>
      <c r="BCG116" s="52"/>
      <c r="BCH116" s="52"/>
      <c r="BCI116" s="52"/>
      <c r="BCJ116" s="52"/>
      <c r="BCK116" s="52"/>
      <c r="BCL116" s="52"/>
      <c r="BCM116" s="52"/>
      <c r="BCN116" s="52"/>
      <c r="BCO116" s="52"/>
      <c r="BCP116" s="52"/>
      <c r="BCQ116" s="52"/>
      <c r="BCR116" s="52"/>
      <c r="BCS116" s="52"/>
      <c r="BCT116" s="52"/>
      <c r="BCU116" s="52"/>
      <c r="BCV116" s="52"/>
      <c r="BCW116" s="52"/>
      <c r="BCX116" s="52"/>
      <c r="BCY116" s="52"/>
      <c r="BCZ116" s="52"/>
      <c r="BDA116" s="52"/>
      <c r="BDB116" s="52"/>
      <c r="BDC116" s="52"/>
      <c r="BDD116" s="52"/>
      <c r="BDE116" s="52"/>
      <c r="BDF116" s="52"/>
      <c r="BDG116" s="52"/>
      <c r="BDH116" s="52"/>
      <c r="BDI116" s="52"/>
      <c r="BDJ116" s="52"/>
      <c r="BDK116" s="52"/>
      <c r="BDL116" s="52"/>
      <c r="BDM116" s="52"/>
      <c r="BDN116" s="52"/>
      <c r="BDO116" s="52"/>
      <c r="BDP116" s="52"/>
      <c r="BDQ116" s="52"/>
      <c r="BDR116" s="52"/>
      <c r="BDS116" s="52"/>
      <c r="BDT116" s="52"/>
      <c r="BDU116" s="52"/>
      <c r="BDV116" s="52"/>
      <c r="BDW116" s="52"/>
      <c r="BDX116" s="52"/>
      <c r="BDY116" s="52"/>
      <c r="BDZ116" s="52"/>
      <c r="BEA116" s="52"/>
      <c r="BEB116" s="52"/>
      <c r="BEC116" s="52"/>
      <c r="BED116" s="52"/>
      <c r="BEE116" s="52"/>
      <c r="BEF116" s="52"/>
      <c r="BEG116" s="52"/>
      <c r="BEH116" s="52"/>
      <c r="BEI116" s="52"/>
      <c r="BEJ116" s="52"/>
      <c r="BEK116" s="52"/>
      <c r="BEL116" s="52"/>
      <c r="BEM116" s="52"/>
      <c r="BEN116" s="52"/>
      <c r="BEO116" s="52"/>
      <c r="BEP116" s="52"/>
      <c r="BEQ116" s="52"/>
      <c r="BER116" s="52"/>
      <c r="BES116" s="52"/>
      <c r="BET116" s="52"/>
      <c r="BEU116" s="52"/>
      <c r="BEV116" s="52"/>
      <c r="BEW116" s="52"/>
      <c r="BEX116" s="52"/>
      <c r="BEY116" s="52"/>
      <c r="BEZ116" s="52"/>
      <c r="BFA116" s="52"/>
      <c r="BFB116" s="52"/>
      <c r="BFC116" s="52"/>
      <c r="BFD116" s="52"/>
      <c r="BFE116" s="52"/>
      <c r="BFF116" s="52"/>
      <c r="BFG116" s="52"/>
      <c r="BFH116" s="52"/>
      <c r="BFI116" s="52"/>
      <c r="BFJ116" s="52"/>
      <c r="BFK116" s="52"/>
      <c r="BFL116" s="52"/>
      <c r="BFM116" s="52"/>
      <c r="BFN116" s="52"/>
      <c r="BFO116" s="52"/>
      <c r="BFP116" s="52"/>
      <c r="BFQ116" s="52"/>
      <c r="BFR116" s="52"/>
      <c r="BFS116" s="52"/>
      <c r="BFT116" s="52"/>
      <c r="BFU116" s="52"/>
      <c r="BFV116" s="52"/>
      <c r="BFW116" s="52"/>
      <c r="BFX116" s="52"/>
      <c r="BFY116" s="52"/>
      <c r="BFZ116" s="52"/>
      <c r="BGA116" s="52"/>
      <c r="BGB116" s="52"/>
      <c r="BGC116" s="52"/>
      <c r="BGD116" s="52"/>
      <c r="BGE116" s="52"/>
      <c r="BGF116" s="52"/>
      <c r="BGG116" s="52"/>
      <c r="BGH116" s="52"/>
      <c r="BGI116" s="52"/>
      <c r="BGJ116" s="52"/>
      <c r="BGK116" s="52"/>
      <c r="BGL116" s="52"/>
      <c r="BGM116" s="52"/>
      <c r="BGN116" s="52"/>
      <c r="BGO116" s="52"/>
      <c r="BGP116" s="52"/>
      <c r="BGQ116" s="52"/>
      <c r="BGR116" s="52"/>
      <c r="BGS116" s="52"/>
      <c r="BGT116" s="52"/>
      <c r="BGU116" s="52"/>
      <c r="BGV116" s="52"/>
      <c r="BGW116" s="52"/>
      <c r="BGX116" s="52"/>
      <c r="BGY116" s="52"/>
      <c r="BGZ116" s="52"/>
      <c r="BHA116" s="52"/>
      <c r="BHB116" s="52"/>
      <c r="BHC116" s="52"/>
      <c r="BHD116" s="52"/>
      <c r="BHE116" s="52"/>
      <c r="BHF116" s="52"/>
      <c r="BHG116" s="52"/>
      <c r="BHH116" s="52"/>
      <c r="BHI116" s="52"/>
      <c r="BHJ116" s="52"/>
      <c r="BHK116" s="52"/>
      <c r="BHL116" s="52"/>
      <c r="BHM116" s="52"/>
      <c r="BHN116" s="52"/>
      <c r="BHO116" s="52"/>
      <c r="BHP116" s="52"/>
      <c r="BHQ116" s="52"/>
      <c r="BHR116" s="52"/>
      <c r="BHS116" s="52"/>
      <c r="BHT116" s="52"/>
      <c r="BHU116" s="52"/>
      <c r="BHV116" s="52"/>
      <c r="BHW116" s="52"/>
      <c r="BHX116" s="52"/>
      <c r="BHY116" s="52"/>
      <c r="BHZ116" s="52"/>
      <c r="BIA116" s="52"/>
      <c r="BIB116" s="52"/>
      <c r="BIC116" s="52"/>
      <c r="BID116" s="52"/>
      <c r="BIE116" s="52"/>
      <c r="BIF116" s="52"/>
      <c r="BIG116" s="52"/>
      <c r="BIH116" s="52"/>
      <c r="BII116" s="52"/>
      <c r="BIJ116" s="52"/>
      <c r="BIK116" s="52"/>
      <c r="BIL116" s="52"/>
      <c r="BIM116" s="52"/>
      <c r="BIN116" s="52"/>
      <c r="BIO116" s="52"/>
      <c r="BIP116" s="52"/>
      <c r="BIQ116" s="52"/>
      <c r="BIR116" s="52"/>
      <c r="BIS116" s="52"/>
      <c r="BIT116" s="52"/>
      <c r="BIU116" s="52"/>
      <c r="BIV116" s="52"/>
      <c r="BIW116" s="52"/>
      <c r="BIX116" s="52"/>
      <c r="BIY116" s="52"/>
      <c r="BIZ116" s="52"/>
      <c r="BJA116" s="52"/>
      <c r="BJB116" s="52"/>
      <c r="BJC116" s="52"/>
      <c r="BJD116" s="52"/>
      <c r="BJE116" s="52"/>
      <c r="BJF116" s="52"/>
      <c r="BJG116" s="52"/>
      <c r="BJH116" s="52"/>
      <c r="BJI116" s="52"/>
      <c r="BJJ116" s="52"/>
      <c r="BJK116" s="52"/>
      <c r="BJL116" s="52"/>
      <c r="BJM116" s="52"/>
      <c r="BJN116" s="52"/>
      <c r="BJO116" s="52"/>
      <c r="BJP116" s="52"/>
      <c r="BJQ116" s="52"/>
      <c r="BJR116" s="52"/>
      <c r="BJS116" s="52"/>
      <c r="BJT116" s="52"/>
      <c r="BJU116" s="52"/>
      <c r="BJV116" s="52"/>
      <c r="BJW116" s="52"/>
      <c r="BJX116" s="52"/>
      <c r="BJY116" s="52"/>
      <c r="BJZ116" s="52"/>
      <c r="BKA116" s="52"/>
      <c r="BKB116" s="52"/>
      <c r="BKC116" s="52"/>
      <c r="BKD116" s="52"/>
      <c r="BKE116" s="52"/>
      <c r="BKF116" s="52"/>
      <c r="BKG116" s="52"/>
      <c r="BKH116" s="52"/>
      <c r="BKI116" s="52"/>
      <c r="BKJ116" s="52"/>
      <c r="BKK116" s="52"/>
      <c r="BKL116" s="52"/>
      <c r="BKM116" s="52"/>
      <c r="BKN116" s="52"/>
      <c r="BKO116" s="52"/>
      <c r="BKP116" s="52"/>
      <c r="BKQ116" s="52"/>
      <c r="BKR116" s="52"/>
      <c r="BKS116" s="52"/>
      <c r="BKT116" s="52"/>
      <c r="BKU116" s="52"/>
      <c r="BKV116" s="52"/>
      <c r="BKW116" s="52"/>
      <c r="BKX116" s="52"/>
      <c r="BKY116" s="52"/>
      <c r="BKZ116" s="52"/>
      <c r="BLA116" s="52"/>
      <c r="BLB116" s="52"/>
      <c r="BLC116" s="52"/>
      <c r="BLD116" s="52"/>
      <c r="BLE116" s="52"/>
      <c r="BLF116" s="52"/>
      <c r="BLG116" s="52"/>
      <c r="BLH116" s="52"/>
      <c r="BLI116" s="52"/>
      <c r="BLJ116" s="52"/>
      <c r="BLK116" s="52"/>
      <c r="BLL116" s="52"/>
      <c r="BLM116" s="52"/>
      <c r="BLN116" s="52"/>
      <c r="BLO116" s="52"/>
      <c r="BLP116" s="52"/>
      <c r="BLQ116" s="52"/>
      <c r="BLR116" s="52"/>
      <c r="BLS116" s="52"/>
      <c r="BLT116" s="52"/>
      <c r="BLU116" s="52"/>
      <c r="BLV116" s="52"/>
      <c r="BLW116" s="52"/>
      <c r="BLX116" s="52"/>
      <c r="BLY116" s="52"/>
      <c r="BLZ116" s="52"/>
      <c r="BMA116" s="52"/>
      <c r="BMB116" s="52"/>
      <c r="BMC116" s="52"/>
      <c r="BMD116" s="52"/>
      <c r="BME116" s="52"/>
      <c r="BMF116" s="52"/>
      <c r="BMG116" s="52"/>
      <c r="BMH116" s="52"/>
      <c r="BMI116" s="52"/>
      <c r="BMJ116" s="52"/>
      <c r="BMK116" s="52"/>
      <c r="BML116" s="52"/>
      <c r="BMM116" s="52"/>
      <c r="BMN116" s="52"/>
      <c r="BMO116" s="52"/>
      <c r="BMP116" s="52"/>
      <c r="BMQ116" s="52"/>
      <c r="BMR116" s="52"/>
      <c r="BMS116" s="52"/>
      <c r="BMT116" s="52"/>
      <c r="BMU116" s="52"/>
      <c r="BMV116" s="52"/>
      <c r="BMW116" s="52"/>
      <c r="BMX116" s="52"/>
      <c r="BMY116" s="52"/>
      <c r="BMZ116" s="52"/>
      <c r="BNA116" s="52"/>
      <c r="BNB116" s="52"/>
      <c r="BNC116" s="52"/>
      <c r="BND116" s="52"/>
      <c r="BNE116" s="52"/>
      <c r="BNF116" s="52"/>
      <c r="BNG116" s="52"/>
      <c r="BNH116" s="52"/>
      <c r="BNI116" s="52"/>
      <c r="BNJ116" s="52"/>
      <c r="BNK116" s="52"/>
      <c r="BNL116" s="52"/>
      <c r="BNM116" s="52"/>
      <c r="BNN116" s="52"/>
      <c r="BNO116" s="52"/>
      <c r="BNP116" s="52"/>
      <c r="BNQ116" s="52"/>
      <c r="BNR116" s="52"/>
      <c r="BNS116" s="52"/>
      <c r="BNT116" s="52"/>
      <c r="BNU116" s="52"/>
      <c r="BNV116" s="52"/>
      <c r="BNW116" s="52"/>
      <c r="BNX116" s="52"/>
      <c r="BNY116" s="52"/>
      <c r="BNZ116" s="52"/>
      <c r="BOA116" s="52"/>
      <c r="BOB116" s="52"/>
      <c r="BOC116" s="52"/>
      <c r="BOD116" s="52"/>
      <c r="BOE116" s="52"/>
      <c r="BOF116" s="52"/>
      <c r="BOG116" s="52"/>
      <c r="BOH116" s="52"/>
      <c r="BOI116" s="52"/>
      <c r="BOJ116" s="52"/>
      <c r="BOK116" s="52"/>
      <c r="BOL116" s="52"/>
      <c r="BOM116" s="52"/>
      <c r="BON116" s="52"/>
      <c r="BOO116" s="52"/>
      <c r="BOP116" s="52"/>
      <c r="BOQ116" s="52"/>
    </row>
    <row r="117" spans="1:1759" s="25" customFormat="1" ht="48" customHeight="1" x14ac:dyDescent="0.2">
      <c r="A117" s="29"/>
      <c r="B117" s="29"/>
      <c r="C117" s="29"/>
      <c r="D117" s="29"/>
      <c r="E117" s="26" t="s">
        <v>51</v>
      </c>
      <c r="F117" s="12" t="s">
        <v>43</v>
      </c>
      <c r="G117" s="17"/>
      <c r="H117" s="12">
        <v>643580</v>
      </c>
      <c r="I117" s="12"/>
      <c r="J117" s="12">
        <f t="shared" si="25"/>
        <v>643580</v>
      </c>
      <c r="K117" s="71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  <c r="IW117" s="52"/>
      <c r="IX117" s="52"/>
      <c r="IY117" s="52"/>
      <c r="IZ117" s="52"/>
      <c r="JA117" s="52"/>
      <c r="JB117" s="52"/>
      <c r="JC117" s="52"/>
      <c r="JD117" s="52"/>
      <c r="JE117" s="52"/>
      <c r="JF117" s="52"/>
      <c r="JG117" s="52"/>
      <c r="JH117" s="52"/>
      <c r="JI117" s="52"/>
      <c r="JJ117" s="52"/>
      <c r="JK117" s="52"/>
      <c r="JL117" s="52"/>
      <c r="JM117" s="52"/>
      <c r="JN117" s="52"/>
      <c r="JO117" s="52"/>
      <c r="JP117" s="52"/>
      <c r="JQ117" s="52"/>
      <c r="JR117" s="52"/>
      <c r="JS117" s="52"/>
      <c r="JT117" s="52"/>
      <c r="JU117" s="52"/>
      <c r="JV117" s="52"/>
      <c r="JW117" s="52"/>
      <c r="JX117" s="52"/>
      <c r="JY117" s="52"/>
      <c r="JZ117" s="52"/>
      <c r="KA117" s="52"/>
      <c r="KB117" s="52"/>
      <c r="KC117" s="52"/>
      <c r="KD117" s="52"/>
      <c r="KE117" s="52"/>
      <c r="KF117" s="52"/>
      <c r="KG117" s="52"/>
      <c r="KH117" s="52"/>
      <c r="KI117" s="52"/>
      <c r="KJ117" s="52"/>
      <c r="KK117" s="52"/>
      <c r="KL117" s="52"/>
      <c r="KM117" s="52"/>
      <c r="KN117" s="52"/>
      <c r="KO117" s="52"/>
      <c r="KP117" s="52"/>
      <c r="KQ117" s="52"/>
      <c r="KR117" s="52"/>
      <c r="KS117" s="52"/>
      <c r="KT117" s="52"/>
      <c r="KU117" s="52"/>
      <c r="KV117" s="52"/>
      <c r="KW117" s="52"/>
      <c r="KX117" s="52"/>
      <c r="KY117" s="52"/>
      <c r="KZ117" s="52"/>
      <c r="LA117" s="52"/>
      <c r="LB117" s="52"/>
      <c r="LC117" s="52"/>
      <c r="LD117" s="52"/>
      <c r="LE117" s="52"/>
      <c r="LF117" s="52"/>
      <c r="LG117" s="52"/>
      <c r="LH117" s="52"/>
      <c r="LI117" s="52"/>
      <c r="LJ117" s="52"/>
      <c r="LK117" s="52"/>
      <c r="LL117" s="52"/>
      <c r="LM117" s="52"/>
      <c r="LN117" s="52"/>
      <c r="LO117" s="52"/>
      <c r="LP117" s="52"/>
      <c r="LQ117" s="52"/>
      <c r="LR117" s="52"/>
      <c r="LS117" s="52"/>
      <c r="LT117" s="52"/>
      <c r="LU117" s="52"/>
      <c r="LV117" s="52"/>
      <c r="LW117" s="52"/>
      <c r="LX117" s="52"/>
      <c r="LY117" s="52"/>
      <c r="LZ117" s="52"/>
      <c r="MA117" s="52"/>
      <c r="MB117" s="52"/>
      <c r="MC117" s="52"/>
      <c r="MD117" s="52"/>
      <c r="ME117" s="52"/>
      <c r="MF117" s="52"/>
      <c r="MG117" s="52"/>
      <c r="MH117" s="52"/>
      <c r="MI117" s="52"/>
      <c r="MJ117" s="52"/>
      <c r="MK117" s="52"/>
      <c r="ML117" s="52"/>
      <c r="MM117" s="52"/>
      <c r="MN117" s="52"/>
      <c r="MO117" s="52"/>
      <c r="MP117" s="52"/>
      <c r="MQ117" s="52"/>
      <c r="MR117" s="52"/>
      <c r="MS117" s="52"/>
      <c r="MT117" s="52"/>
      <c r="MU117" s="52"/>
      <c r="MV117" s="52"/>
      <c r="MW117" s="52"/>
      <c r="MX117" s="52"/>
      <c r="MY117" s="52"/>
      <c r="MZ117" s="52"/>
      <c r="NA117" s="52"/>
      <c r="NB117" s="52"/>
      <c r="NC117" s="52"/>
      <c r="ND117" s="52"/>
      <c r="NE117" s="52"/>
      <c r="NF117" s="52"/>
      <c r="NG117" s="52"/>
      <c r="NH117" s="52"/>
      <c r="NI117" s="52"/>
      <c r="NJ117" s="52"/>
      <c r="NK117" s="52"/>
      <c r="NL117" s="52"/>
      <c r="NM117" s="52"/>
      <c r="NN117" s="52"/>
      <c r="NO117" s="52"/>
      <c r="NP117" s="52"/>
      <c r="NQ117" s="52"/>
      <c r="NR117" s="52"/>
      <c r="NS117" s="52"/>
      <c r="NT117" s="52"/>
      <c r="NU117" s="52"/>
      <c r="NV117" s="52"/>
      <c r="NW117" s="52"/>
      <c r="NX117" s="52"/>
      <c r="NY117" s="52"/>
      <c r="NZ117" s="52"/>
      <c r="OA117" s="52"/>
      <c r="OB117" s="52"/>
      <c r="OC117" s="52"/>
      <c r="OD117" s="52"/>
      <c r="OE117" s="52"/>
      <c r="OF117" s="52"/>
      <c r="OG117" s="52"/>
      <c r="OH117" s="52"/>
      <c r="OI117" s="52"/>
      <c r="OJ117" s="52"/>
      <c r="OK117" s="52"/>
      <c r="OL117" s="52"/>
      <c r="OM117" s="52"/>
      <c r="ON117" s="52"/>
      <c r="OO117" s="52"/>
      <c r="OP117" s="52"/>
      <c r="OQ117" s="52"/>
      <c r="OR117" s="52"/>
      <c r="OS117" s="52"/>
      <c r="OT117" s="52"/>
      <c r="OU117" s="52"/>
      <c r="OV117" s="52"/>
      <c r="OW117" s="52"/>
      <c r="OX117" s="52"/>
      <c r="OY117" s="52"/>
      <c r="OZ117" s="52"/>
      <c r="PA117" s="52"/>
      <c r="PB117" s="52"/>
      <c r="PC117" s="52"/>
      <c r="PD117" s="52"/>
      <c r="PE117" s="52"/>
      <c r="PF117" s="52"/>
      <c r="PG117" s="52"/>
      <c r="PH117" s="52"/>
      <c r="PI117" s="52"/>
      <c r="PJ117" s="52"/>
      <c r="PK117" s="52"/>
      <c r="PL117" s="52"/>
      <c r="PM117" s="52"/>
      <c r="PN117" s="52"/>
      <c r="PO117" s="52"/>
      <c r="PP117" s="52"/>
      <c r="PQ117" s="52"/>
      <c r="PR117" s="52"/>
      <c r="PS117" s="52"/>
      <c r="PT117" s="52"/>
      <c r="PU117" s="52"/>
      <c r="PV117" s="52"/>
      <c r="PW117" s="52"/>
      <c r="PX117" s="52"/>
      <c r="PY117" s="52"/>
      <c r="PZ117" s="52"/>
      <c r="QA117" s="52"/>
      <c r="QB117" s="52"/>
      <c r="QC117" s="52"/>
      <c r="QD117" s="52"/>
      <c r="QE117" s="52"/>
      <c r="QF117" s="52"/>
      <c r="QG117" s="52"/>
      <c r="QH117" s="52"/>
      <c r="QI117" s="52"/>
      <c r="QJ117" s="52"/>
      <c r="QK117" s="52"/>
      <c r="QL117" s="52"/>
      <c r="QM117" s="52"/>
      <c r="QN117" s="52"/>
      <c r="QO117" s="52"/>
      <c r="QP117" s="52"/>
      <c r="QQ117" s="52"/>
      <c r="QR117" s="52"/>
      <c r="QS117" s="52"/>
      <c r="QT117" s="52"/>
      <c r="QU117" s="52"/>
      <c r="QV117" s="52"/>
      <c r="QW117" s="52"/>
      <c r="QX117" s="52"/>
      <c r="QY117" s="52"/>
      <c r="QZ117" s="52"/>
      <c r="RA117" s="52"/>
      <c r="RB117" s="52"/>
      <c r="RC117" s="52"/>
      <c r="RD117" s="52"/>
      <c r="RE117" s="52"/>
      <c r="RF117" s="52"/>
      <c r="RG117" s="52"/>
      <c r="RH117" s="52"/>
      <c r="RI117" s="52"/>
      <c r="RJ117" s="52"/>
      <c r="RK117" s="52"/>
      <c r="RL117" s="52"/>
      <c r="RM117" s="52"/>
      <c r="RN117" s="52"/>
      <c r="RO117" s="52"/>
      <c r="RP117" s="52"/>
      <c r="RQ117" s="52"/>
      <c r="RR117" s="52"/>
      <c r="RS117" s="52"/>
      <c r="RT117" s="52"/>
      <c r="RU117" s="52"/>
      <c r="RV117" s="52"/>
      <c r="RW117" s="52"/>
      <c r="RX117" s="52"/>
      <c r="RY117" s="52"/>
      <c r="RZ117" s="52"/>
      <c r="SA117" s="52"/>
      <c r="SB117" s="52"/>
      <c r="SC117" s="52"/>
      <c r="SD117" s="52"/>
      <c r="SE117" s="52"/>
      <c r="SF117" s="52"/>
      <c r="SG117" s="52"/>
      <c r="SH117" s="52"/>
      <c r="SI117" s="52"/>
      <c r="SJ117" s="52"/>
      <c r="SK117" s="52"/>
      <c r="SL117" s="52"/>
      <c r="SM117" s="52"/>
      <c r="SN117" s="52"/>
      <c r="SO117" s="52"/>
      <c r="SP117" s="52"/>
      <c r="SQ117" s="52"/>
      <c r="SR117" s="52"/>
      <c r="SS117" s="52"/>
      <c r="ST117" s="52"/>
      <c r="SU117" s="52"/>
      <c r="SV117" s="52"/>
      <c r="SW117" s="52"/>
      <c r="SX117" s="52"/>
      <c r="SY117" s="52"/>
      <c r="SZ117" s="52"/>
      <c r="TA117" s="52"/>
      <c r="TB117" s="52"/>
      <c r="TC117" s="52"/>
      <c r="TD117" s="52"/>
      <c r="TE117" s="52"/>
      <c r="TF117" s="52"/>
      <c r="TG117" s="52"/>
      <c r="TH117" s="52"/>
      <c r="TI117" s="52"/>
      <c r="TJ117" s="52"/>
      <c r="TK117" s="52"/>
      <c r="TL117" s="52"/>
      <c r="TM117" s="52"/>
      <c r="TN117" s="52"/>
      <c r="TO117" s="52"/>
      <c r="TP117" s="52"/>
      <c r="TQ117" s="52"/>
      <c r="TR117" s="52"/>
      <c r="TS117" s="52"/>
      <c r="TT117" s="52"/>
      <c r="TU117" s="52"/>
      <c r="TV117" s="52"/>
      <c r="TW117" s="52"/>
      <c r="TX117" s="52"/>
      <c r="TY117" s="52"/>
      <c r="TZ117" s="52"/>
      <c r="UA117" s="52"/>
      <c r="UB117" s="52"/>
      <c r="UC117" s="52"/>
      <c r="UD117" s="52"/>
      <c r="UE117" s="52"/>
      <c r="UF117" s="52"/>
      <c r="UG117" s="52"/>
      <c r="UH117" s="52"/>
      <c r="UI117" s="52"/>
      <c r="UJ117" s="52"/>
      <c r="UK117" s="52"/>
      <c r="UL117" s="52"/>
      <c r="UM117" s="52"/>
      <c r="UN117" s="52"/>
      <c r="UO117" s="52"/>
      <c r="UP117" s="52"/>
      <c r="UQ117" s="52"/>
      <c r="UR117" s="52"/>
      <c r="US117" s="52"/>
      <c r="UT117" s="52"/>
      <c r="UU117" s="52"/>
      <c r="UV117" s="52"/>
      <c r="UW117" s="52"/>
      <c r="UX117" s="52"/>
      <c r="UY117" s="52"/>
      <c r="UZ117" s="52"/>
      <c r="VA117" s="52"/>
      <c r="VB117" s="52"/>
      <c r="VC117" s="52"/>
      <c r="VD117" s="52"/>
      <c r="VE117" s="52"/>
      <c r="VF117" s="52"/>
      <c r="VG117" s="52"/>
      <c r="VH117" s="52"/>
      <c r="VI117" s="52"/>
      <c r="VJ117" s="52"/>
      <c r="VK117" s="52"/>
      <c r="VL117" s="52"/>
      <c r="VM117" s="52"/>
      <c r="VN117" s="52"/>
      <c r="VO117" s="52"/>
      <c r="VP117" s="52"/>
      <c r="VQ117" s="52"/>
      <c r="VR117" s="52"/>
      <c r="VS117" s="52"/>
      <c r="VT117" s="52"/>
      <c r="VU117" s="52"/>
      <c r="VV117" s="52"/>
      <c r="VW117" s="52"/>
      <c r="VX117" s="52"/>
      <c r="VY117" s="52"/>
      <c r="VZ117" s="52"/>
      <c r="WA117" s="52"/>
      <c r="WB117" s="52"/>
      <c r="WC117" s="52"/>
      <c r="WD117" s="52"/>
      <c r="WE117" s="52"/>
      <c r="WF117" s="52"/>
      <c r="WG117" s="52"/>
      <c r="WH117" s="52"/>
      <c r="WI117" s="52"/>
      <c r="WJ117" s="52"/>
      <c r="WK117" s="52"/>
      <c r="WL117" s="52"/>
      <c r="WM117" s="52"/>
      <c r="WN117" s="52"/>
      <c r="WO117" s="52"/>
      <c r="WP117" s="52"/>
      <c r="WQ117" s="52"/>
      <c r="WR117" s="52"/>
      <c r="WS117" s="52"/>
      <c r="WT117" s="52"/>
      <c r="WU117" s="52"/>
      <c r="WV117" s="52"/>
      <c r="WW117" s="52"/>
      <c r="WX117" s="52"/>
      <c r="WY117" s="52"/>
      <c r="WZ117" s="52"/>
      <c r="XA117" s="52"/>
      <c r="XB117" s="52"/>
      <c r="XC117" s="52"/>
      <c r="XD117" s="52"/>
      <c r="XE117" s="52"/>
      <c r="XF117" s="52"/>
      <c r="XG117" s="52"/>
      <c r="XH117" s="52"/>
      <c r="XI117" s="52"/>
      <c r="XJ117" s="52"/>
      <c r="XK117" s="52"/>
      <c r="XL117" s="52"/>
      <c r="XM117" s="52"/>
      <c r="XN117" s="52"/>
      <c r="XO117" s="52"/>
      <c r="XP117" s="52"/>
      <c r="XQ117" s="52"/>
      <c r="XR117" s="52"/>
      <c r="XS117" s="52"/>
      <c r="XT117" s="52"/>
      <c r="XU117" s="52"/>
      <c r="XV117" s="52"/>
      <c r="XW117" s="52"/>
      <c r="XX117" s="52"/>
      <c r="XY117" s="52"/>
      <c r="XZ117" s="52"/>
      <c r="YA117" s="52"/>
      <c r="YB117" s="52"/>
      <c r="YC117" s="52"/>
      <c r="YD117" s="52"/>
      <c r="YE117" s="52"/>
      <c r="YF117" s="52"/>
      <c r="YG117" s="52"/>
      <c r="YH117" s="52"/>
      <c r="YI117" s="52"/>
      <c r="YJ117" s="52"/>
      <c r="YK117" s="52"/>
      <c r="YL117" s="52"/>
      <c r="YM117" s="52"/>
      <c r="YN117" s="52"/>
      <c r="YO117" s="52"/>
      <c r="YP117" s="52"/>
      <c r="YQ117" s="52"/>
      <c r="YR117" s="52"/>
      <c r="YS117" s="52"/>
      <c r="YT117" s="52"/>
      <c r="YU117" s="52"/>
      <c r="YV117" s="52"/>
      <c r="YW117" s="52"/>
      <c r="YX117" s="52"/>
      <c r="YY117" s="52"/>
      <c r="YZ117" s="52"/>
      <c r="ZA117" s="52"/>
      <c r="ZB117" s="52"/>
      <c r="ZC117" s="52"/>
      <c r="ZD117" s="52"/>
      <c r="ZE117" s="52"/>
      <c r="ZF117" s="52"/>
      <c r="ZG117" s="52"/>
      <c r="ZH117" s="52"/>
      <c r="ZI117" s="52"/>
      <c r="ZJ117" s="52"/>
      <c r="ZK117" s="52"/>
      <c r="ZL117" s="52"/>
      <c r="ZM117" s="52"/>
      <c r="ZN117" s="52"/>
      <c r="ZO117" s="52"/>
      <c r="ZP117" s="52"/>
      <c r="ZQ117" s="52"/>
      <c r="ZR117" s="52"/>
      <c r="ZS117" s="52"/>
      <c r="ZT117" s="52"/>
      <c r="ZU117" s="52"/>
      <c r="ZV117" s="52"/>
      <c r="ZW117" s="52"/>
      <c r="ZX117" s="52"/>
      <c r="ZY117" s="52"/>
      <c r="ZZ117" s="52"/>
      <c r="AAA117" s="52"/>
      <c r="AAB117" s="52"/>
      <c r="AAC117" s="52"/>
      <c r="AAD117" s="52"/>
      <c r="AAE117" s="52"/>
      <c r="AAF117" s="52"/>
      <c r="AAG117" s="52"/>
      <c r="AAH117" s="52"/>
      <c r="AAI117" s="52"/>
      <c r="AAJ117" s="52"/>
      <c r="AAK117" s="52"/>
      <c r="AAL117" s="52"/>
      <c r="AAM117" s="52"/>
      <c r="AAN117" s="52"/>
      <c r="AAO117" s="52"/>
      <c r="AAP117" s="52"/>
      <c r="AAQ117" s="52"/>
      <c r="AAR117" s="52"/>
      <c r="AAS117" s="52"/>
      <c r="AAT117" s="52"/>
      <c r="AAU117" s="52"/>
      <c r="AAV117" s="52"/>
      <c r="AAW117" s="52"/>
      <c r="AAX117" s="52"/>
      <c r="AAY117" s="52"/>
      <c r="AAZ117" s="52"/>
      <c r="ABA117" s="52"/>
      <c r="ABB117" s="52"/>
      <c r="ABC117" s="52"/>
      <c r="ABD117" s="52"/>
      <c r="ABE117" s="52"/>
      <c r="ABF117" s="52"/>
      <c r="ABG117" s="52"/>
      <c r="ABH117" s="52"/>
      <c r="ABI117" s="52"/>
      <c r="ABJ117" s="52"/>
      <c r="ABK117" s="52"/>
      <c r="ABL117" s="52"/>
      <c r="ABM117" s="52"/>
      <c r="ABN117" s="52"/>
      <c r="ABO117" s="52"/>
      <c r="ABP117" s="52"/>
      <c r="ABQ117" s="52"/>
      <c r="ABR117" s="52"/>
      <c r="ABS117" s="52"/>
      <c r="ABT117" s="52"/>
      <c r="ABU117" s="52"/>
      <c r="ABV117" s="52"/>
      <c r="ABW117" s="52"/>
      <c r="ABX117" s="52"/>
      <c r="ABY117" s="52"/>
      <c r="ABZ117" s="52"/>
      <c r="ACA117" s="52"/>
      <c r="ACB117" s="52"/>
      <c r="ACC117" s="52"/>
      <c r="ACD117" s="52"/>
      <c r="ACE117" s="52"/>
      <c r="ACF117" s="52"/>
      <c r="ACG117" s="52"/>
      <c r="ACH117" s="52"/>
      <c r="ACI117" s="52"/>
      <c r="ACJ117" s="52"/>
      <c r="ACK117" s="52"/>
      <c r="ACL117" s="52"/>
      <c r="ACM117" s="52"/>
      <c r="ACN117" s="52"/>
      <c r="ACO117" s="52"/>
      <c r="ACP117" s="52"/>
      <c r="ACQ117" s="52"/>
      <c r="ACR117" s="52"/>
      <c r="ACS117" s="52"/>
      <c r="ACT117" s="52"/>
      <c r="ACU117" s="52"/>
      <c r="ACV117" s="52"/>
      <c r="ACW117" s="52"/>
      <c r="ACX117" s="52"/>
      <c r="ACY117" s="52"/>
      <c r="ACZ117" s="52"/>
      <c r="ADA117" s="52"/>
      <c r="ADB117" s="52"/>
      <c r="ADC117" s="52"/>
      <c r="ADD117" s="52"/>
      <c r="ADE117" s="52"/>
      <c r="ADF117" s="52"/>
      <c r="ADG117" s="52"/>
      <c r="ADH117" s="52"/>
      <c r="ADI117" s="52"/>
      <c r="ADJ117" s="52"/>
      <c r="ADK117" s="52"/>
      <c r="ADL117" s="52"/>
      <c r="ADM117" s="52"/>
      <c r="ADN117" s="52"/>
      <c r="ADO117" s="52"/>
      <c r="ADP117" s="52"/>
      <c r="ADQ117" s="52"/>
      <c r="ADR117" s="52"/>
      <c r="ADS117" s="52"/>
      <c r="ADT117" s="52"/>
      <c r="ADU117" s="52"/>
      <c r="ADV117" s="52"/>
      <c r="ADW117" s="52"/>
      <c r="ADX117" s="52"/>
      <c r="ADY117" s="52"/>
      <c r="ADZ117" s="52"/>
      <c r="AEA117" s="52"/>
      <c r="AEB117" s="52"/>
      <c r="AEC117" s="52"/>
      <c r="AED117" s="52"/>
      <c r="AEE117" s="52"/>
      <c r="AEF117" s="52"/>
      <c r="AEG117" s="52"/>
      <c r="AEH117" s="52"/>
      <c r="AEI117" s="52"/>
      <c r="AEJ117" s="52"/>
      <c r="AEK117" s="52"/>
      <c r="AEL117" s="52"/>
      <c r="AEM117" s="52"/>
      <c r="AEN117" s="52"/>
      <c r="AEO117" s="52"/>
      <c r="AEP117" s="52"/>
      <c r="AEQ117" s="52"/>
      <c r="AER117" s="52"/>
      <c r="AES117" s="52"/>
      <c r="AET117" s="52"/>
      <c r="AEU117" s="52"/>
      <c r="AEV117" s="52"/>
      <c r="AEW117" s="52"/>
      <c r="AEX117" s="52"/>
      <c r="AEY117" s="52"/>
      <c r="AEZ117" s="52"/>
      <c r="AFA117" s="52"/>
      <c r="AFB117" s="52"/>
      <c r="AFC117" s="52"/>
      <c r="AFD117" s="52"/>
      <c r="AFE117" s="52"/>
      <c r="AFF117" s="52"/>
      <c r="AFG117" s="52"/>
      <c r="AFH117" s="52"/>
      <c r="AFI117" s="52"/>
      <c r="AFJ117" s="52"/>
      <c r="AFK117" s="52"/>
      <c r="AFL117" s="52"/>
      <c r="AFM117" s="52"/>
      <c r="AFN117" s="52"/>
      <c r="AFO117" s="52"/>
      <c r="AFP117" s="52"/>
      <c r="AFQ117" s="52"/>
      <c r="AFR117" s="52"/>
      <c r="AFS117" s="52"/>
      <c r="AFT117" s="52"/>
      <c r="AFU117" s="52"/>
      <c r="AFV117" s="52"/>
      <c r="AFW117" s="52"/>
      <c r="AFX117" s="52"/>
      <c r="AFY117" s="52"/>
      <c r="AFZ117" s="52"/>
      <c r="AGA117" s="52"/>
      <c r="AGB117" s="52"/>
      <c r="AGC117" s="52"/>
      <c r="AGD117" s="52"/>
      <c r="AGE117" s="52"/>
      <c r="AGF117" s="52"/>
      <c r="AGG117" s="52"/>
      <c r="AGH117" s="52"/>
      <c r="AGI117" s="52"/>
      <c r="AGJ117" s="52"/>
      <c r="AGK117" s="52"/>
      <c r="AGL117" s="52"/>
      <c r="AGM117" s="52"/>
      <c r="AGN117" s="52"/>
      <c r="AGO117" s="52"/>
      <c r="AGP117" s="52"/>
      <c r="AGQ117" s="52"/>
      <c r="AGR117" s="52"/>
      <c r="AGS117" s="52"/>
      <c r="AGT117" s="52"/>
      <c r="AGU117" s="52"/>
      <c r="AGV117" s="52"/>
      <c r="AGW117" s="52"/>
      <c r="AGX117" s="52"/>
      <c r="AGY117" s="52"/>
      <c r="AGZ117" s="52"/>
      <c r="AHA117" s="52"/>
      <c r="AHB117" s="52"/>
      <c r="AHC117" s="52"/>
      <c r="AHD117" s="52"/>
      <c r="AHE117" s="52"/>
      <c r="AHF117" s="52"/>
      <c r="AHG117" s="52"/>
      <c r="AHH117" s="52"/>
      <c r="AHI117" s="52"/>
      <c r="AHJ117" s="52"/>
      <c r="AHK117" s="52"/>
      <c r="AHL117" s="52"/>
      <c r="AHM117" s="52"/>
      <c r="AHN117" s="52"/>
      <c r="AHO117" s="52"/>
      <c r="AHP117" s="52"/>
      <c r="AHQ117" s="52"/>
      <c r="AHR117" s="52"/>
      <c r="AHS117" s="52"/>
      <c r="AHT117" s="52"/>
      <c r="AHU117" s="52"/>
      <c r="AHV117" s="52"/>
      <c r="AHW117" s="52"/>
      <c r="AHX117" s="52"/>
      <c r="AHY117" s="52"/>
      <c r="AHZ117" s="52"/>
      <c r="AIA117" s="52"/>
      <c r="AIB117" s="52"/>
      <c r="AIC117" s="52"/>
      <c r="AID117" s="52"/>
      <c r="AIE117" s="52"/>
      <c r="AIF117" s="52"/>
      <c r="AIG117" s="52"/>
      <c r="AIH117" s="52"/>
      <c r="AII117" s="52"/>
      <c r="AIJ117" s="52"/>
      <c r="AIK117" s="52"/>
      <c r="AIL117" s="52"/>
      <c r="AIM117" s="52"/>
      <c r="AIN117" s="52"/>
      <c r="AIO117" s="52"/>
      <c r="AIP117" s="52"/>
      <c r="AIQ117" s="52"/>
      <c r="AIR117" s="52"/>
      <c r="AIS117" s="52"/>
      <c r="AIT117" s="52"/>
      <c r="AIU117" s="52"/>
      <c r="AIV117" s="52"/>
      <c r="AIW117" s="52"/>
      <c r="AIX117" s="52"/>
      <c r="AIY117" s="52"/>
      <c r="AIZ117" s="52"/>
      <c r="AJA117" s="52"/>
      <c r="AJB117" s="52"/>
      <c r="AJC117" s="52"/>
      <c r="AJD117" s="52"/>
      <c r="AJE117" s="52"/>
      <c r="AJF117" s="52"/>
      <c r="AJG117" s="52"/>
      <c r="AJH117" s="52"/>
      <c r="AJI117" s="52"/>
      <c r="AJJ117" s="52"/>
      <c r="AJK117" s="52"/>
      <c r="AJL117" s="52"/>
      <c r="AJM117" s="52"/>
      <c r="AJN117" s="52"/>
      <c r="AJO117" s="52"/>
      <c r="AJP117" s="52"/>
      <c r="AJQ117" s="52"/>
      <c r="AJR117" s="52"/>
      <c r="AJS117" s="52"/>
      <c r="AJT117" s="52"/>
      <c r="AJU117" s="52"/>
      <c r="AJV117" s="52"/>
      <c r="AJW117" s="52"/>
      <c r="AJX117" s="52"/>
      <c r="AJY117" s="52"/>
      <c r="AJZ117" s="52"/>
      <c r="AKA117" s="52"/>
      <c r="AKB117" s="52"/>
      <c r="AKC117" s="52"/>
      <c r="AKD117" s="52"/>
      <c r="AKE117" s="52"/>
      <c r="AKF117" s="52"/>
      <c r="AKG117" s="52"/>
      <c r="AKH117" s="52"/>
      <c r="AKI117" s="52"/>
      <c r="AKJ117" s="52"/>
      <c r="AKK117" s="52"/>
      <c r="AKL117" s="52"/>
      <c r="AKM117" s="52"/>
      <c r="AKN117" s="52"/>
      <c r="AKO117" s="52"/>
      <c r="AKP117" s="52"/>
      <c r="AKQ117" s="52"/>
      <c r="AKR117" s="52"/>
      <c r="AKS117" s="52"/>
      <c r="AKT117" s="52"/>
      <c r="AKU117" s="52"/>
      <c r="AKV117" s="52"/>
      <c r="AKW117" s="52"/>
      <c r="AKX117" s="52"/>
      <c r="AKY117" s="52"/>
      <c r="AKZ117" s="52"/>
      <c r="ALA117" s="52"/>
      <c r="ALB117" s="52"/>
      <c r="ALC117" s="52"/>
      <c r="ALD117" s="52"/>
      <c r="ALE117" s="52"/>
      <c r="ALF117" s="52"/>
      <c r="ALG117" s="52"/>
      <c r="ALH117" s="52"/>
      <c r="ALI117" s="52"/>
      <c r="ALJ117" s="52"/>
      <c r="ALK117" s="52"/>
      <c r="ALL117" s="52"/>
      <c r="ALM117" s="52"/>
      <c r="ALN117" s="52"/>
      <c r="ALO117" s="52"/>
      <c r="ALP117" s="52"/>
      <c r="ALQ117" s="52"/>
      <c r="ALR117" s="52"/>
      <c r="ALS117" s="52"/>
      <c r="ALT117" s="52"/>
      <c r="ALU117" s="52"/>
      <c r="ALV117" s="52"/>
      <c r="ALW117" s="52"/>
      <c r="ALX117" s="52"/>
      <c r="ALY117" s="52"/>
      <c r="ALZ117" s="52"/>
      <c r="AMA117" s="52"/>
      <c r="AMB117" s="52"/>
      <c r="AMC117" s="52"/>
      <c r="AMD117" s="52"/>
      <c r="AME117" s="52"/>
      <c r="AMF117" s="52"/>
      <c r="AMG117" s="52"/>
      <c r="AMH117" s="52"/>
      <c r="AMI117" s="52"/>
      <c r="AMJ117" s="52"/>
      <c r="AMK117" s="52"/>
      <c r="AML117" s="52"/>
      <c r="AMM117" s="52"/>
      <c r="AMN117" s="52"/>
      <c r="AMO117" s="52"/>
      <c r="AMP117" s="52"/>
      <c r="AMQ117" s="52"/>
      <c r="AMR117" s="52"/>
      <c r="AMS117" s="52"/>
      <c r="AMT117" s="52"/>
      <c r="AMU117" s="52"/>
      <c r="AMV117" s="52"/>
      <c r="AMW117" s="52"/>
      <c r="AMX117" s="52"/>
      <c r="AMY117" s="52"/>
      <c r="AMZ117" s="52"/>
      <c r="ANA117" s="52"/>
      <c r="ANB117" s="52"/>
      <c r="ANC117" s="52"/>
      <c r="AND117" s="52"/>
      <c r="ANE117" s="52"/>
      <c r="ANF117" s="52"/>
      <c r="ANG117" s="52"/>
      <c r="ANH117" s="52"/>
      <c r="ANI117" s="52"/>
      <c r="ANJ117" s="52"/>
      <c r="ANK117" s="52"/>
      <c r="ANL117" s="52"/>
      <c r="ANM117" s="52"/>
      <c r="ANN117" s="52"/>
      <c r="ANO117" s="52"/>
      <c r="ANP117" s="52"/>
      <c r="ANQ117" s="52"/>
      <c r="ANR117" s="52"/>
      <c r="ANS117" s="52"/>
      <c r="ANT117" s="52"/>
      <c r="ANU117" s="52"/>
      <c r="ANV117" s="52"/>
      <c r="ANW117" s="52"/>
      <c r="ANX117" s="52"/>
      <c r="ANY117" s="52"/>
      <c r="ANZ117" s="52"/>
      <c r="AOA117" s="52"/>
      <c r="AOB117" s="52"/>
      <c r="AOC117" s="52"/>
      <c r="AOD117" s="52"/>
      <c r="AOE117" s="52"/>
      <c r="AOF117" s="52"/>
      <c r="AOG117" s="52"/>
      <c r="AOH117" s="52"/>
      <c r="AOI117" s="52"/>
      <c r="AOJ117" s="52"/>
      <c r="AOK117" s="52"/>
      <c r="AOL117" s="52"/>
      <c r="AOM117" s="52"/>
      <c r="AON117" s="52"/>
      <c r="AOO117" s="52"/>
      <c r="AOP117" s="52"/>
      <c r="AOQ117" s="52"/>
      <c r="AOR117" s="52"/>
      <c r="AOS117" s="52"/>
      <c r="AOT117" s="52"/>
      <c r="AOU117" s="52"/>
      <c r="AOV117" s="52"/>
      <c r="AOW117" s="52"/>
      <c r="AOX117" s="52"/>
      <c r="AOY117" s="52"/>
      <c r="AOZ117" s="52"/>
      <c r="APA117" s="52"/>
      <c r="APB117" s="52"/>
      <c r="APC117" s="52"/>
      <c r="APD117" s="52"/>
      <c r="APE117" s="52"/>
      <c r="APF117" s="52"/>
      <c r="APG117" s="52"/>
      <c r="APH117" s="52"/>
      <c r="API117" s="52"/>
      <c r="APJ117" s="52"/>
      <c r="APK117" s="52"/>
      <c r="APL117" s="52"/>
      <c r="APM117" s="52"/>
      <c r="APN117" s="52"/>
      <c r="APO117" s="52"/>
      <c r="APP117" s="52"/>
      <c r="APQ117" s="52"/>
      <c r="APR117" s="52"/>
      <c r="APS117" s="52"/>
      <c r="APT117" s="52"/>
      <c r="APU117" s="52"/>
      <c r="APV117" s="52"/>
      <c r="APW117" s="52"/>
      <c r="APX117" s="52"/>
      <c r="APY117" s="52"/>
      <c r="APZ117" s="52"/>
      <c r="AQA117" s="52"/>
      <c r="AQB117" s="52"/>
      <c r="AQC117" s="52"/>
      <c r="AQD117" s="52"/>
      <c r="AQE117" s="52"/>
      <c r="AQF117" s="52"/>
      <c r="AQG117" s="52"/>
      <c r="AQH117" s="52"/>
      <c r="AQI117" s="52"/>
      <c r="AQJ117" s="52"/>
      <c r="AQK117" s="52"/>
      <c r="AQL117" s="52"/>
      <c r="AQM117" s="52"/>
      <c r="AQN117" s="52"/>
      <c r="AQO117" s="52"/>
      <c r="AQP117" s="52"/>
      <c r="AQQ117" s="52"/>
      <c r="AQR117" s="52"/>
      <c r="AQS117" s="52"/>
      <c r="AQT117" s="52"/>
      <c r="AQU117" s="52"/>
      <c r="AQV117" s="52"/>
      <c r="AQW117" s="52"/>
      <c r="AQX117" s="52"/>
      <c r="AQY117" s="52"/>
      <c r="AQZ117" s="52"/>
      <c r="ARA117" s="52"/>
      <c r="ARB117" s="52"/>
      <c r="ARC117" s="52"/>
      <c r="ARD117" s="52"/>
      <c r="ARE117" s="52"/>
      <c r="ARF117" s="52"/>
      <c r="ARG117" s="52"/>
      <c r="ARH117" s="52"/>
      <c r="ARI117" s="52"/>
      <c r="ARJ117" s="52"/>
      <c r="ARK117" s="52"/>
      <c r="ARL117" s="52"/>
      <c r="ARM117" s="52"/>
      <c r="ARN117" s="52"/>
      <c r="ARO117" s="52"/>
      <c r="ARP117" s="52"/>
      <c r="ARQ117" s="52"/>
      <c r="ARR117" s="52"/>
      <c r="ARS117" s="52"/>
      <c r="ART117" s="52"/>
      <c r="ARU117" s="52"/>
      <c r="ARV117" s="52"/>
      <c r="ARW117" s="52"/>
      <c r="ARX117" s="52"/>
      <c r="ARY117" s="52"/>
      <c r="ARZ117" s="52"/>
      <c r="ASA117" s="52"/>
      <c r="ASB117" s="52"/>
      <c r="ASC117" s="52"/>
      <c r="ASD117" s="52"/>
      <c r="ASE117" s="52"/>
      <c r="ASF117" s="52"/>
      <c r="ASG117" s="52"/>
      <c r="ASH117" s="52"/>
      <c r="ASI117" s="52"/>
      <c r="ASJ117" s="52"/>
      <c r="ASK117" s="52"/>
      <c r="ASL117" s="52"/>
      <c r="ASM117" s="52"/>
      <c r="ASN117" s="52"/>
      <c r="ASO117" s="52"/>
      <c r="ASP117" s="52"/>
      <c r="ASQ117" s="52"/>
      <c r="ASR117" s="52"/>
      <c r="ASS117" s="52"/>
      <c r="AST117" s="52"/>
      <c r="ASU117" s="52"/>
      <c r="ASV117" s="52"/>
      <c r="ASW117" s="52"/>
      <c r="ASX117" s="52"/>
      <c r="ASY117" s="52"/>
      <c r="ASZ117" s="52"/>
      <c r="ATA117" s="52"/>
      <c r="ATB117" s="52"/>
      <c r="ATC117" s="52"/>
      <c r="ATD117" s="52"/>
      <c r="ATE117" s="52"/>
      <c r="ATF117" s="52"/>
      <c r="ATG117" s="52"/>
      <c r="ATH117" s="52"/>
      <c r="ATI117" s="52"/>
      <c r="ATJ117" s="52"/>
      <c r="ATK117" s="52"/>
      <c r="ATL117" s="52"/>
      <c r="ATM117" s="52"/>
      <c r="ATN117" s="52"/>
      <c r="ATO117" s="52"/>
      <c r="ATP117" s="52"/>
      <c r="ATQ117" s="52"/>
      <c r="ATR117" s="52"/>
      <c r="ATS117" s="52"/>
      <c r="ATT117" s="52"/>
      <c r="ATU117" s="52"/>
      <c r="ATV117" s="52"/>
      <c r="ATW117" s="52"/>
      <c r="ATX117" s="52"/>
      <c r="ATY117" s="52"/>
      <c r="ATZ117" s="52"/>
      <c r="AUA117" s="52"/>
      <c r="AUB117" s="52"/>
      <c r="AUC117" s="52"/>
      <c r="AUD117" s="52"/>
      <c r="AUE117" s="52"/>
      <c r="AUF117" s="52"/>
      <c r="AUG117" s="52"/>
      <c r="AUH117" s="52"/>
      <c r="AUI117" s="52"/>
      <c r="AUJ117" s="52"/>
      <c r="AUK117" s="52"/>
      <c r="AUL117" s="52"/>
      <c r="AUM117" s="52"/>
      <c r="AUN117" s="52"/>
      <c r="AUO117" s="52"/>
      <c r="AUP117" s="52"/>
      <c r="AUQ117" s="52"/>
      <c r="AUR117" s="52"/>
      <c r="AUS117" s="52"/>
      <c r="AUT117" s="52"/>
      <c r="AUU117" s="52"/>
      <c r="AUV117" s="52"/>
      <c r="AUW117" s="52"/>
      <c r="AUX117" s="52"/>
      <c r="AUY117" s="52"/>
      <c r="AUZ117" s="52"/>
      <c r="AVA117" s="52"/>
      <c r="AVB117" s="52"/>
      <c r="AVC117" s="52"/>
      <c r="AVD117" s="52"/>
      <c r="AVE117" s="52"/>
      <c r="AVF117" s="52"/>
      <c r="AVG117" s="52"/>
      <c r="AVH117" s="52"/>
      <c r="AVI117" s="52"/>
      <c r="AVJ117" s="52"/>
      <c r="AVK117" s="52"/>
      <c r="AVL117" s="52"/>
      <c r="AVM117" s="52"/>
      <c r="AVN117" s="52"/>
      <c r="AVO117" s="52"/>
      <c r="AVP117" s="52"/>
      <c r="AVQ117" s="52"/>
      <c r="AVR117" s="52"/>
      <c r="AVS117" s="52"/>
      <c r="AVT117" s="52"/>
      <c r="AVU117" s="52"/>
      <c r="AVV117" s="52"/>
      <c r="AVW117" s="52"/>
      <c r="AVX117" s="52"/>
      <c r="AVY117" s="52"/>
      <c r="AVZ117" s="52"/>
      <c r="AWA117" s="52"/>
      <c r="AWB117" s="52"/>
      <c r="AWC117" s="52"/>
      <c r="AWD117" s="52"/>
      <c r="AWE117" s="52"/>
      <c r="AWF117" s="52"/>
      <c r="AWG117" s="52"/>
      <c r="AWH117" s="52"/>
      <c r="AWI117" s="52"/>
      <c r="AWJ117" s="52"/>
      <c r="AWK117" s="52"/>
      <c r="AWL117" s="52"/>
      <c r="AWM117" s="52"/>
      <c r="AWN117" s="52"/>
      <c r="AWO117" s="52"/>
      <c r="AWP117" s="52"/>
      <c r="AWQ117" s="52"/>
      <c r="AWR117" s="52"/>
      <c r="AWS117" s="52"/>
      <c r="AWT117" s="52"/>
      <c r="AWU117" s="52"/>
      <c r="AWV117" s="52"/>
      <c r="AWW117" s="52"/>
      <c r="AWX117" s="52"/>
      <c r="AWY117" s="52"/>
      <c r="AWZ117" s="52"/>
      <c r="AXA117" s="52"/>
      <c r="AXB117" s="52"/>
      <c r="AXC117" s="52"/>
      <c r="AXD117" s="52"/>
      <c r="AXE117" s="52"/>
      <c r="AXF117" s="52"/>
      <c r="AXG117" s="52"/>
      <c r="AXH117" s="52"/>
      <c r="AXI117" s="52"/>
      <c r="AXJ117" s="52"/>
      <c r="AXK117" s="52"/>
      <c r="AXL117" s="52"/>
      <c r="AXM117" s="52"/>
      <c r="AXN117" s="52"/>
      <c r="AXO117" s="52"/>
      <c r="AXP117" s="52"/>
      <c r="AXQ117" s="52"/>
      <c r="AXR117" s="52"/>
      <c r="AXS117" s="52"/>
      <c r="AXT117" s="52"/>
      <c r="AXU117" s="52"/>
      <c r="AXV117" s="52"/>
      <c r="AXW117" s="52"/>
      <c r="AXX117" s="52"/>
      <c r="AXY117" s="52"/>
      <c r="AXZ117" s="52"/>
      <c r="AYA117" s="52"/>
      <c r="AYB117" s="52"/>
      <c r="AYC117" s="52"/>
      <c r="AYD117" s="52"/>
      <c r="AYE117" s="52"/>
      <c r="AYF117" s="52"/>
      <c r="AYG117" s="52"/>
      <c r="AYH117" s="52"/>
      <c r="AYI117" s="52"/>
      <c r="AYJ117" s="52"/>
      <c r="AYK117" s="52"/>
      <c r="AYL117" s="52"/>
      <c r="AYM117" s="52"/>
      <c r="AYN117" s="52"/>
      <c r="AYO117" s="52"/>
      <c r="AYP117" s="52"/>
      <c r="AYQ117" s="52"/>
      <c r="AYR117" s="52"/>
      <c r="AYS117" s="52"/>
      <c r="AYT117" s="52"/>
      <c r="AYU117" s="52"/>
      <c r="AYV117" s="52"/>
      <c r="AYW117" s="52"/>
      <c r="AYX117" s="52"/>
      <c r="AYY117" s="52"/>
      <c r="AYZ117" s="52"/>
      <c r="AZA117" s="52"/>
      <c r="AZB117" s="52"/>
      <c r="AZC117" s="52"/>
      <c r="AZD117" s="52"/>
      <c r="AZE117" s="52"/>
      <c r="AZF117" s="52"/>
      <c r="AZG117" s="52"/>
      <c r="AZH117" s="52"/>
      <c r="AZI117" s="52"/>
      <c r="AZJ117" s="52"/>
      <c r="AZK117" s="52"/>
      <c r="AZL117" s="52"/>
      <c r="AZM117" s="52"/>
      <c r="AZN117" s="52"/>
      <c r="AZO117" s="52"/>
      <c r="AZP117" s="52"/>
      <c r="AZQ117" s="52"/>
      <c r="AZR117" s="52"/>
      <c r="AZS117" s="52"/>
      <c r="AZT117" s="52"/>
      <c r="AZU117" s="52"/>
      <c r="AZV117" s="52"/>
      <c r="AZW117" s="52"/>
      <c r="AZX117" s="52"/>
      <c r="AZY117" s="52"/>
      <c r="AZZ117" s="52"/>
      <c r="BAA117" s="52"/>
      <c r="BAB117" s="52"/>
      <c r="BAC117" s="52"/>
      <c r="BAD117" s="52"/>
      <c r="BAE117" s="52"/>
      <c r="BAF117" s="52"/>
      <c r="BAG117" s="52"/>
      <c r="BAH117" s="52"/>
      <c r="BAI117" s="52"/>
      <c r="BAJ117" s="52"/>
      <c r="BAK117" s="52"/>
      <c r="BAL117" s="52"/>
      <c r="BAM117" s="52"/>
      <c r="BAN117" s="52"/>
      <c r="BAO117" s="52"/>
      <c r="BAP117" s="52"/>
      <c r="BAQ117" s="52"/>
      <c r="BAR117" s="52"/>
      <c r="BAS117" s="52"/>
      <c r="BAT117" s="52"/>
      <c r="BAU117" s="52"/>
      <c r="BAV117" s="52"/>
      <c r="BAW117" s="52"/>
      <c r="BAX117" s="52"/>
      <c r="BAY117" s="52"/>
      <c r="BAZ117" s="52"/>
      <c r="BBA117" s="52"/>
      <c r="BBB117" s="52"/>
      <c r="BBC117" s="52"/>
      <c r="BBD117" s="52"/>
      <c r="BBE117" s="52"/>
      <c r="BBF117" s="52"/>
      <c r="BBG117" s="52"/>
      <c r="BBH117" s="52"/>
      <c r="BBI117" s="52"/>
      <c r="BBJ117" s="52"/>
      <c r="BBK117" s="52"/>
      <c r="BBL117" s="52"/>
      <c r="BBM117" s="52"/>
      <c r="BBN117" s="52"/>
      <c r="BBO117" s="52"/>
      <c r="BBP117" s="52"/>
      <c r="BBQ117" s="52"/>
      <c r="BBR117" s="52"/>
      <c r="BBS117" s="52"/>
      <c r="BBT117" s="52"/>
      <c r="BBU117" s="52"/>
      <c r="BBV117" s="52"/>
      <c r="BBW117" s="52"/>
      <c r="BBX117" s="52"/>
      <c r="BBY117" s="52"/>
      <c r="BBZ117" s="52"/>
      <c r="BCA117" s="52"/>
      <c r="BCB117" s="52"/>
      <c r="BCC117" s="52"/>
      <c r="BCD117" s="52"/>
      <c r="BCE117" s="52"/>
      <c r="BCF117" s="52"/>
      <c r="BCG117" s="52"/>
      <c r="BCH117" s="52"/>
      <c r="BCI117" s="52"/>
      <c r="BCJ117" s="52"/>
      <c r="BCK117" s="52"/>
      <c r="BCL117" s="52"/>
      <c r="BCM117" s="52"/>
      <c r="BCN117" s="52"/>
      <c r="BCO117" s="52"/>
      <c r="BCP117" s="52"/>
      <c r="BCQ117" s="52"/>
      <c r="BCR117" s="52"/>
      <c r="BCS117" s="52"/>
      <c r="BCT117" s="52"/>
      <c r="BCU117" s="52"/>
      <c r="BCV117" s="52"/>
      <c r="BCW117" s="52"/>
      <c r="BCX117" s="52"/>
      <c r="BCY117" s="52"/>
      <c r="BCZ117" s="52"/>
      <c r="BDA117" s="52"/>
      <c r="BDB117" s="52"/>
      <c r="BDC117" s="52"/>
      <c r="BDD117" s="52"/>
      <c r="BDE117" s="52"/>
      <c r="BDF117" s="52"/>
      <c r="BDG117" s="52"/>
      <c r="BDH117" s="52"/>
      <c r="BDI117" s="52"/>
      <c r="BDJ117" s="52"/>
      <c r="BDK117" s="52"/>
      <c r="BDL117" s="52"/>
      <c r="BDM117" s="52"/>
      <c r="BDN117" s="52"/>
      <c r="BDO117" s="52"/>
      <c r="BDP117" s="52"/>
      <c r="BDQ117" s="52"/>
      <c r="BDR117" s="52"/>
      <c r="BDS117" s="52"/>
      <c r="BDT117" s="52"/>
      <c r="BDU117" s="52"/>
      <c r="BDV117" s="52"/>
      <c r="BDW117" s="52"/>
      <c r="BDX117" s="52"/>
      <c r="BDY117" s="52"/>
      <c r="BDZ117" s="52"/>
      <c r="BEA117" s="52"/>
      <c r="BEB117" s="52"/>
      <c r="BEC117" s="52"/>
      <c r="BED117" s="52"/>
      <c r="BEE117" s="52"/>
      <c r="BEF117" s="52"/>
      <c r="BEG117" s="52"/>
      <c r="BEH117" s="52"/>
      <c r="BEI117" s="52"/>
      <c r="BEJ117" s="52"/>
      <c r="BEK117" s="52"/>
      <c r="BEL117" s="52"/>
      <c r="BEM117" s="52"/>
      <c r="BEN117" s="52"/>
      <c r="BEO117" s="52"/>
      <c r="BEP117" s="52"/>
      <c r="BEQ117" s="52"/>
      <c r="BER117" s="52"/>
      <c r="BES117" s="52"/>
      <c r="BET117" s="52"/>
      <c r="BEU117" s="52"/>
      <c r="BEV117" s="52"/>
      <c r="BEW117" s="52"/>
      <c r="BEX117" s="52"/>
      <c r="BEY117" s="52"/>
      <c r="BEZ117" s="52"/>
      <c r="BFA117" s="52"/>
      <c r="BFB117" s="52"/>
      <c r="BFC117" s="52"/>
      <c r="BFD117" s="52"/>
      <c r="BFE117" s="52"/>
      <c r="BFF117" s="52"/>
      <c r="BFG117" s="52"/>
      <c r="BFH117" s="52"/>
      <c r="BFI117" s="52"/>
      <c r="BFJ117" s="52"/>
      <c r="BFK117" s="52"/>
      <c r="BFL117" s="52"/>
      <c r="BFM117" s="52"/>
      <c r="BFN117" s="52"/>
      <c r="BFO117" s="52"/>
      <c r="BFP117" s="52"/>
      <c r="BFQ117" s="52"/>
      <c r="BFR117" s="52"/>
      <c r="BFS117" s="52"/>
      <c r="BFT117" s="52"/>
      <c r="BFU117" s="52"/>
      <c r="BFV117" s="52"/>
      <c r="BFW117" s="52"/>
      <c r="BFX117" s="52"/>
      <c r="BFY117" s="52"/>
      <c r="BFZ117" s="52"/>
      <c r="BGA117" s="52"/>
      <c r="BGB117" s="52"/>
      <c r="BGC117" s="52"/>
      <c r="BGD117" s="52"/>
      <c r="BGE117" s="52"/>
      <c r="BGF117" s="52"/>
      <c r="BGG117" s="52"/>
      <c r="BGH117" s="52"/>
      <c r="BGI117" s="52"/>
      <c r="BGJ117" s="52"/>
      <c r="BGK117" s="52"/>
      <c r="BGL117" s="52"/>
      <c r="BGM117" s="52"/>
      <c r="BGN117" s="52"/>
      <c r="BGO117" s="52"/>
      <c r="BGP117" s="52"/>
      <c r="BGQ117" s="52"/>
      <c r="BGR117" s="52"/>
      <c r="BGS117" s="52"/>
      <c r="BGT117" s="52"/>
      <c r="BGU117" s="52"/>
      <c r="BGV117" s="52"/>
      <c r="BGW117" s="52"/>
      <c r="BGX117" s="52"/>
      <c r="BGY117" s="52"/>
      <c r="BGZ117" s="52"/>
      <c r="BHA117" s="52"/>
      <c r="BHB117" s="52"/>
      <c r="BHC117" s="52"/>
      <c r="BHD117" s="52"/>
      <c r="BHE117" s="52"/>
      <c r="BHF117" s="52"/>
      <c r="BHG117" s="52"/>
      <c r="BHH117" s="52"/>
      <c r="BHI117" s="52"/>
      <c r="BHJ117" s="52"/>
      <c r="BHK117" s="52"/>
      <c r="BHL117" s="52"/>
      <c r="BHM117" s="52"/>
      <c r="BHN117" s="52"/>
      <c r="BHO117" s="52"/>
      <c r="BHP117" s="52"/>
      <c r="BHQ117" s="52"/>
      <c r="BHR117" s="52"/>
      <c r="BHS117" s="52"/>
      <c r="BHT117" s="52"/>
      <c r="BHU117" s="52"/>
      <c r="BHV117" s="52"/>
      <c r="BHW117" s="52"/>
      <c r="BHX117" s="52"/>
      <c r="BHY117" s="52"/>
      <c r="BHZ117" s="52"/>
      <c r="BIA117" s="52"/>
      <c r="BIB117" s="52"/>
      <c r="BIC117" s="52"/>
      <c r="BID117" s="52"/>
      <c r="BIE117" s="52"/>
      <c r="BIF117" s="52"/>
      <c r="BIG117" s="52"/>
      <c r="BIH117" s="52"/>
      <c r="BII117" s="52"/>
      <c r="BIJ117" s="52"/>
      <c r="BIK117" s="52"/>
      <c r="BIL117" s="52"/>
      <c r="BIM117" s="52"/>
      <c r="BIN117" s="52"/>
      <c r="BIO117" s="52"/>
      <c r="BIP117" s="52"/>
      <c r="BIQ117" s="52"/>
      <c r="BIR117" s="52"/>
      <c r="BIS117" s="52"/>
      <c r="BIT117" s="52"/>
      <c r="BIU117" s="52"/>
      <c r="BIV117" s="52"/>
      <c r="BIW117" s="52"/>
      <c r="BIX117" s="52"/>
      <c r="BIY117" s="52"/>
      <c r="BIZ117" s="52"/>
      <c r="BJA117" s="52"/>
      <c r="BJB117" s="52"/>
      <c r="BJC117" s="52"/>
      <c r="BJD117" s="52"/>
      <c r="BJE117" s="52"/>
      <c r="BJF117" s="52"/>
      <c r="BJG117" s="52"/>
      <c r="BJH117" s="52"/>
      <c r="BJI117" s="52"/>
      <c r="BJJ117" s="52"/>
      <c r="BJK117" s="52"/>
      <c r="BJL117" s="52"/>
      <c r="BJM117" s="52"/>
      <c r="BJN117" s="52"/>
      <c r="BJO117" s="52"/>
      <c r="BJP117" s="52"/>
      <c r="BJQ117" s="52"/>
      <c r="BJR117" s="52"/>
      <c r="BJS117" s="52"/>
      <c r="BJT117" s="52"/>
      <c r="BJU117" s="52"/>
      <c r="BJV117" s="52"/>
      <c r="BJW117" s="52"/>
      <c r="BJX117" s="52"/>
      <c r="BJY117" s="52"/>
      <c r="BJZ117" s="52"/>
      <c r="BKA117" s="52"/>
      <c r="BKB117" s="52"/>
      <c r="BKC117" s="52"/>
      <c r="BKD117" s="52"/>
      <c r="BKE117" s="52"/>
      <c r="BKF117" s="52"/>
      <c r="BKG117" s="52"/>
      <c r="BKH117" s="52"/>
      <c r="BKI117" s="52"/>
      <c r="BKJ117" s="52"/>
      <c r="BKK117" s="52"/>
      <c r="BKL117" s="52"/>
      <c r="BKM117" s="52"/>
      <c r="BKN117" s="52"/>
      <c r="BKO117" s="52"/>
      <c r="BKP117" s="52"/>
      <c r="BKQ117" s="52"/>
      <c r="BKR117" s="52"/>
      <c r="BKS117" s="52"/>
      <c r="BKT117" s="52"/>
      <c r="BKU117" s="52"/>
      <c r="BKV117" s="52"/>
      <c r="BKW117" s="52"/>
      <c r="BKX117" s="52"/>
      <c r="BKY117" s="52"/>
      <c r="BKZ117" s="52"/>
      <c r="BLA117" s="52"/>
      <c r="BLB117" s="52"/>
      <c r="BLC117" s="52"/>
      <c r="BLD117" s="52"/>
      <c r="BLE117" s="52"/>
      <c r="BLF117" s="52"/>
      <c r="BLG117" s="52"/>
      <c r="BLH117" s="52"/>
      <c r="BLI117" s="52"/>
      <c r="BLJ117" s="52"/>
      <c r="BLK117" s="52"/>
      <c r="BLL117" s="52"/>
      <c r="BLM117" s="52"/>
      <c r="BLN117" s="52"/>
      <c r="BLO117" s="52"/>
      <c r="BLP117" s="52"/>
      <c r="BLQ117" s="52"/>
      <c r="BLR117" s="52"/>
      <c r="BLS117" s="52"/>
      <c r="BLT117" s="52"/>
      <c r="BLU117" s="52"/>
      <c r="BLV117" s="52"/>
      <c r="BLW117" s="52"/>
      <c r="BLX117" s="52"/>
      <c r="BLY117" s="52"/>
      <c r="BLZ117" s="52"/>
      <c r="BMA117" s="52"/>
      <c r="BMB117" s="52"/>
      <c r="BMC117" s="52"/>
      <c r="BMD117" s="52"/>
      <c r="BME117" s="52"/>
      <c r="BMF117" s="52"/>
      <c r="BMG117" s="52"/>
      <c r="BMH117" s="52"/>
      <c r="BMI117" s="52"/>
      <c r="BMJ117" s="52"/>
      <c r="BMK117" s="52"/>
      <c r="BML117" s="52"/>
      <c r="BMM117" s="52"/>
      <c r="BMN117" s="52"/>
      <c r="BMO117" s="52"/>
      <c r="BMP117" s="52"/>
      <c r="BMQ117" s="52"/>
      <c r="BMR117" s="52"/>
      <c r="BMS117" s="52"/>
      <c r="BMT117" s="52"/>
      <c r="BMU117" s="52"/>
      <c r="BMV117" s="52"/>
      <c r="BMW117" s="52"/>
      <c r="BMX117" s="52"/>
      <c r="BMY117" s="52"/>
      <c r="BMZ117" s="52"/>
      <c r="BNA117" s="52"/>
      <c r="BNB117" s="52"/>
      <c r="BNC117" s="52"/>
      <c r="BND117" s="52"/>
      <c r="BNE117" s="52"/>
      <c r="BNF117" s="52"/>
      <c r="BNG117" s="52"/>
      <c r="BNH117" s="52"/>
      <c r="BNI117" s="52"/>
      <c r="BNJ117" s="52"/>
      <c r="BNK117" s="52"/>
      <c r="BNL117" s="52"/>
      <c r="BNM117" s="52"/>
      <c r="BNN117" s="52"/>
      <c r="BNO117" s="52"/>
      <c r="BNP117" s="52"/>
      <c r="BNQ117" s="52"/>
      <c r="BNR117" s="52"/>
      <c r="BNS117" s="52"/>
      <c r="BNT117" s="52"/>
      <c r="BNU117" s="52"/>
      <c r="BNV117" s="52"/>
      <c r="BNW117" s="52"/>
      <c r="BNX117" s="52"/>
      <c r="BNY117" s="52"/>
      <c r="BNZ117" s="52"/>
      <c r="BOA117" s="52"/>
      <c r="BOB117" s="52"/>
      <c r="BOC117" s="52"/>
      <c r="BOD117" s="52"/>
      <c r="BOE117" s="52"/>
      <c r="BOF117" s="52"/>
      <c r="BOG117" s="52"/>
      <c r="BOH117" s="52"/>
      <c r="BOI117" s="52"/>
      <c r="BOJ117" s="52"/>
      <c r="BOK117" s="52"/>
      <c r="BOL117" s="52"/>
      <c r="BOM117" s="52"/>
      <c r="BON117" s="52"/>
      <c r="BOO117" s="52"/>
      <c r="BOP117" s="52"/>
      <c r="BOQ117" s="52"/>
    </row>
    <row r="118" spans="1:1759" ht="54" customHeight="1" x14ac:dyDescent="0.35">
      <c r="A118" s="33"/>
      <c r="B118" s="33"/>
      <c r="C118" s="33"/>
      <c r="D118" s="33"/>
      <c r="E118" s="26" t="s">
        <v>52</v>
      </c>
      <c r="F118" s="12" t="s">
        <v>43</v>
      </c>
      <c r="G118" s="33"/>
      <c r="H118" s="12">
        <v>327860</v>
      </c>
      <c r="I118" s="12"/>
      <c r="J118" s="12">
        <f t="shared" si="25"/>
        <v>327860</v>
      </c>
      <c r="K118" s="71"/>
    </row>
    <row r="119" spans="1:1759" ht="40.5" customHeight="1" x14ac:dyDescent="0.35">
      <c r="A119" s="33"/>
      <c r="B119" s="33"/>
      <c r="C119" s="33"/>
      <c r="D119" s="33"/>
      <c r="E119" s="26" t="s">
        <v>53</v>
      </c>
      <c r="F119" s="17" t="s">
        <v>44</v>
      </c>
      <c r="G119" s="17">
        <v>25179181</v>
      </c>
      <c r="H119" s="12">
        <f>5000000-2000000+2000000+2000000</f>
        <v>7000000</v>
      </c>
      <c r="I119" s="12"/>
      <c r="J119" s="12">
        <f t="shared" si="25"/>
        <v>7000000</v>
      </c>
      <c r="K119" s="69">
        <v>75</v>
      </c>
    </row>
    <row r="120" spans="1:1759" ht="49.5" customHeight="1" x14ac:dyDescent="0.35">
      <c r="A120" s="33"/>
      <c r="B120" s="33"/>
      <c r="C120" s="33"/>
      <c r="D120" s="33"/>
      <c r="E120" s="26" t="s">
        <v>85</v>
      </c>
      <c r="F120" s="17" t="s">
        <v>41</v>
      </c>
      <c r="G120" s="17">
        <v>9999558</v>
      </c>
      <c r="H120" s="12">
        <v>154500</v>
      </c>
      <c r="I120" s="12"/>
      <c r="J120" s="12">
        <f t="shared" si="25"/>
        <v>154500</v>
      </c>
      <c r="K120" s="18">
        <v>100</v>
      </c>
    </row>
    <row r="121" spans="1:1759" ht="50.45" customHeight="1" x14ac:dyDescent="0.35">
      <c r="A121" s="33"/>
      <c r="B121" s="33"/>
      <c r="C121" s="33"/>
      <c r="D121" s="33"/>
      <c r="E121" s="26" t="s">
        <v>110</v>
      </c>
      <c r="F121" s="17" t="s">
        <v>45</v>
      </c>
      <c r="G121" s="17"/>
      <c r="H121" s="12">
        <v>500000</v>
      </c>
      <c r="I121" s="12"/>
      <c r="J121" s="12">
        <f t="shared" si="25"/>
        <v>500000</v>
      </c>
      <c r="K121" s="18"/>
    </row>
    <row r="122" spans="1:1759" ht="26.1" customHeight="1" x14ac:dyDescent="0.35">
      <c r="A122" s="34"/>
      <c r="B122" s="34"/>
      <c r="C122" s="34"/>
      <c r="D122" s="8" t="s">
        <v>36</v>
      </c>
      <c r="E122" s="33"/>
      <c r="F122" s="33"/>
      <c r="G122" s="33"/>
      <c r="H122" s="9">
        <f>H13+H15+H53</f>
        <v>144513372.84999999</v>
      </c>
      <c r="I122" s="9">
        <f t="shared" ref="I122:J122" si="26">I13+I15+I53</f>
        <v>-1775631</v>
      </c>
      <c r="J122" s="9">
        <f t="shared" si="26"/>
        <v>142737741.84999999</v>
      </c>
      <c r="K122" s="33"/>
    </row>
    <row r="123" spans="1:1759" s="35" customFormat="1" ht="26.1" customHeight="1" x14ac:dyDescent="0.35">
      <c r="D123" s="14" t="s">
        <v>70</v>
      </c>
      <c r="H123" s="10">
        <f>H16</f>
        <v>6362000</v>
      </c>
      <c r="I123" s="10">
        <f t="shared" ref="I123:J123" si="27">I16</f>
        <v>0</v>
      </c>
      <c r="J123" s="10">
        <f t="shared" si="27"/>
        <v>6362000</v>
      </c>
      <c r="K123" s="72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  <c r="IW123" s="53"/>
      <c r="IX123" s="53"/>
      <c r="IY123" s="53"/>
      <c r="IZ123" s="53"/>
      <c r="JA123" s="53"/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/>
      <c r="JY123" s="53"/>
      <c r="JZ123" s="53"/>
      <c r="KA123" s="53"/>
      <c r="KB123" s="53"/>
      <c r="KC123" s="53"/>
      <c r="KD123" s="53"/>
      <c r="KE123" s="53"/>
      <c r="KF123" s="53"/>
      <c r="KG123" s="53"/>
      <c r="KH123" s="53"/>
      <c r="KI123" s="53"/>
      <c r="KJ123" s="53"/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/>
      <c r="KW123" s="53"/>
      <c r="KX123" s="53"/>
      <c r="KY123" s="53"/>
      <c r="KZ123" s="53"/>
      <c r="LA123" s="53"/>
      <c r="LB123" s="53"/>
      <c r="LC123" s="53"/>
      <c r="LD123" s="53"/>
      <c r="LE123" s="53"/>
      <c r="LF123" s="53"/>
      <c r="LG123" s="53"/>
      <c r="LH123" s="53"/>
      <c r="LI123" s="53"/>
      <c r="LJ123" s="53"/>
      <c r="LK123" s="53"/>
      <c r="LL123" s="53"/>
      <c r="LM123" s="53"/>
      <c r="LN123" s="53"/>
      <c r="LO123" s="53"/>
      <c r="LP123" s="53"/>
      <c r="LQ123" s="53"/>
      <c r="LR123" s="53"/>
      <c r="LS123" s="53"/>
      <c r="LT123" s="53"/>
      <c r="LU123" s="53"/>
      <c r="LV123" s="53"/>
      <c r="LW123" s="53"/>
      <c r="LX123" s="53"/>
      <c r="LY123" s="53"/>
      <c r="LZ123" s="53"/>
      <c r="MA123" s="53"/>
      <c r="MB123" s="53"/>
      <c r="MC123" s="53"/>
      <c r="MD123" s="53"/>
      <c r="ME123" s="53"/>
      <c r="MF123" s="53"/>
      <c r="MG123" s="53"/>
      <c r="MH123" s="53"/>
      <c r="MI123" s="53"/>
      <c r="MJ123" s="53"/>
      <c r="MK123" s="53"/>
      <c r="ML123" s="53"/>
      <c r="MM123" s="53"/>
      <c r="MN123" s="53"/>
      <c r="MO123" s="53"/>
      <c r="MP123" s="53"/>
      <c r="MQ123" s="53"/>
      <c r="MR123" s="53"/>
      <c r="MS123" s="53"/>
      <c r="MT123" s="53"/>
      <c r="MU123" s="53"/>
      <c r="MV123" s="53"/>
      <c r="MW123" s="53"/>
      <c r="MX123" s="53"/>
      <c r="MY123" s="53"/>
      <c r="MZ123" s="53"/>
      <c r="NA123" s="53"/>
      <c r="NB123" s="5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"/>
      <c r="OC123" s="53"/>
      <c r="OD123" s="53"/>
      <c r="OE123" s="53"/>
      <c r="OF123" s="53"/>
      <c r="OG123" s="53"/>
      <c r="OH123" s="53"/>
      <c r="OI123" s="53"/>
      <c r="OJ123" s="53"/>
      <c r="OK123" s="53"/>
      <c r="OL123" s="53"/>
      <c r="OM123" s="53"/>
      <c r="ON123" s="53"/>
      <c r="OO123" s="53"/>
      <c r="OP123" s="53"/>
      <c r="OQ123" s="53"/>
      <c r="OR123" s="53"/>
      <c r="OS123" s="53"/>
      <c r="OT123" s="53"/>
      <c r="OU123" s="53"/>
      <c r="OV123" s="53"/>
      <c r="OW123" s="53"/>
      <c r="OX123" s="53"/>
      <c r="OY123" s="53"/>
      <c r="OZ123" s="53"/>
      <c r="PA123" s="53"/>
      <c r="PB123" s="53"/>
      <c r="PC123" s="53"/>
      <c r="PD123" s="53"/>
      <c r="PE123" s="53"/>
      <c r="PF123" s="53"/>
      <c r="PG123" s="53"/>
      <c r="PH123" s="53"/>
      <c r="PI123" s="53"/>
      <c r="PJ123" s="53"/>
      <c r="PK123" s="53"/>
      <c r="PL123" s="53"/>
      <c r="PM123" s="53"/>
      <c r="PN123" s="53"/>
      <c r="PO123" s="53"/>
      <c r="PP123" s="53"/>
      <c r="PQ123" s="53"/>
      <c r="PR123" s="53"/>
      <c r="PS123" s="53"/>
      <c r="PT123" s="53"/>
      <c r="PU123" s="53"/>
      <c r="PV123" s="53"/>
      <c r="PW123" s="53"/>
      <c r="PX123" s="53"/>
      <c r="PY123" s="53"/>
      <c r="PZ123" s="53"/>
      <c r="QA123" s="53"/>
      <c r="QB123" s="53"/>
      <c r="QC123" s="53"/>
      <c r="QD123" s="53"/>
      <c r="QE123" s="53"/>
      <c r="QF123" s="53"/>
      <c r="QG123" s="53"/>
      <c r="QH123" s="53"/>
      <c r="QI123" s="53"/>
      <c r="QJ123" s="53"/>
      <c r="QK123" s="53"/>
      <c r="QL123" s="53"/>
      <c r="QM123" s="53"/>
      <c r="QN123" s="53"/>
      <c r="QO123" s="53"/>
      <c r="QP123" s="53"/>
      <c r="QQ123" s="53"/>
      <c r="QR123" s="53"/>
      <c r="QS123" s="53"/>
      <c r="QT123" s="53"/>
      <c r="QU123" s="53"/>
      <c r="QV123" s="53"/>
      <c r="QW123" s="53"/>
      <c r="QX123" s="53"/>
      <c r="QY123" s="53"/>
      <c r="QZ123" s="53"/>
      <c r="RA123" s="53"/>
      <c r="RB123" s="53"/>
      <c r="RC123" s="53"/>
      <c r="RD123" s="53"/>
      <c r="RE123" s="53"/>
      <c r="RF123" s="53"/>
      <c r="RG123" s="53"/>
      <c r="RH123" s="53"/>
      <c r="RI123" s="53"/>
      <c r="RJ123" s="53"/>
      <c r="RK123" s="53"/>
      <c r="RL123" s="53"/>
      <c r="RM123" s="53"/>
      <c r="RN123" s="53"/>
      <c r="RO123" s="53"/>
      <c r="RP123" s="53"/>
      <c r="RQ123" s="53"/>
      <c r="RR123" s="53"/>
      <c r="RS123" s="53"/>
      <c r="RT123" s="53"/>
      <c r="RU123" s="53"/>
      <c r="RV123" s="53"/>
      <c r="RW123" s="53"/>
      <c r="RX123" s="53"/>
      <c r="RY123" s="53"/>
      <c r="RZ123" s="53"/>
      <c r="SA123" s="53"/>
      <c r="SB123" s="53"/>
      <c r="SC123" s="53"/>
      <c r="SD123" s="53"/>
      <c r="SE123" s="53"/>
      <c r="SF123" s="53"/>
      <c r="SG123" s="53"/>
      <c r="SH123" s="53"/>
      <c r="SI123" s="53"/>
      <c r="SJ123" s="53"/>
      <c r="SK123" s="53"/>
      <c r="SL123" s="53"/>
      <c r="SM123" s="53"/>
      <c r="SN123" s="53"/>
      <c r="SO123" s="53"/>
      <c r="SP123" s="53"/>
      <c r="SQ123" s="53"/>
      <c r="SR123" s="53"/>
      <c r="SS123" s="53"/>
      <c r="ST123" s="53"/>
      <c r="SU123" s="53"/>
      <c r="SV123" s="53"/>
      <c r="SW123" s="53"/>
      <c r="SX123" s="53"/>
      <c r="SY123" s="53"/>
      <c r="SZ123" s="53"/>
      <c r="TA123" s="53"/>
      <c r="TB123" s="53"/>
      <c r="TC123" s="53"/>
      <c r="TD123" s="53"/>
      <c r="TE123" s="53"/>
      <c r="TF123" s="53"/>
      <c r="TG123" s="53"/>
      <c r="TH123" s="53"/>
      <c r="TI123" s="53"/>
      <c r="TJ123" s="53"/>
      <c r="TK123" s="53"/>
      <c r="TL123" s="53"/>
      <c r="TM123" s="53"/>
      <c r="TN123" s="53"/>
      <c r="TO123" s="53"/>
      <c r="TP123" s="53"/>
      <c r="TQ123" s="53"/>
      <c r="TR123" s="53"/>
      <c r="TS123" s="53"/>
      <c r="TT123" s="53"/>
      <c r="TU123" s="53"/>
      <c r="TV123" s="53"/>
      <c r="TW123" s="53"/>
      <c r="TX123" s="53"/>
      <c r="TY123" s="53"/>
      <c r="TZ123" s="53"/>
      <c r="UA123" s="53"/>
      <c r="UB123" s="53"/>
      <c r="UC123" s="53"/>
      <c r="UD123" s="53"/>
      <c r="UE123" s="53"/>
      <c r="UF123" s="53"/>
      <c r="UG123" s="53"/>
      <c r="UH123" s="53"/>
      <c r="UI123" s="53"/>
      <c r="UJ123" s="53"/>
      <c r="UK123" s="53"/>
      <c r="UL123" s="53"/>
      <c r="UM123" s="53"/>
      <c r="UN123" s="53"/>
      <c r="UO123" s="53"/>
      <c r="UP123" s="53"/>
      <c r="UQ123" s="53"/>
      <c r="UR123" s="53"/>
      <c r="US123" s="53"/>
      <c r="UT123" s="53"/>
      <c r="UU123" s="53"/>
      <c r="UV123" s="53"/>
      <c r="UW123" s="53"/>
      <c r="UX123" s="53"/>
      <c r="UY123" s="53"/>
      <c r="UZ123" s="53"/>
      <c r="VA123" s="53"/>
      <c r="VB123" s="53"/>
      <c r="VC123" s="53"/>
      <c r="VD123" s="53"/>
      <c r="VE123" s="53"/>
      <c r="VF123" s="53"/>
      <c r="VG123" s="53"/>
      <c r="VH123" s="53"/>
      <c r="VI123" s="53"/>
      <c r="VJ123" s="53"/>
      <c r="VK123" s="53"/>
      <c r="VL123" s="53"/>
      <c r="VM123" s="53"/>
      <c r="VN123" s="53"/>
      <c r="VO123" s="53"/>
      <c r="VP123" s="53"/>
      <c r="VQ123" s="53"/>
      <c r="VR123" s="53"/>
      <c r="VS123" s="53"/>
      <c r="VT123" s="53"/>
      <c r="VU123" s="53"/>
      <c r="VV123" s="53"/>
      <c r="VW123" s="53"/>
      <c r="VX123" s="53"/>
      <c r="VY123" s="53"/>
      <c r="VZ123" s="53"/>
      <c r="WA123" s="53"/>
      <c r="WB123" s="53"/>
      <c r="WC123" s="53"/>
      <c r="WD123" s="53"/>
      <c r="WE123" s="53"/>
      <c r="WF123" s="53"/>
      <c r="WG123" s="53"/>
      <c r="WH123" s="53"/>
      <c r="WI123" s="53"/>
      <c r="WJ123" s="53"/>
      <c r="WK123" s="53"/>
      <c r="WL123" s="53"/>
      <c r="WM123" s="53"/>
      <c r="WN123" s="53"/>
      <c r="WO123" s="53"/>
      <c r="WP123" s="53"/>
      <c r="WQ123" s="53"/>
      <c r="WR123" s="53"/>
      <c r="WS123" s="53"/>
      <c r="WT123" s="53"/>
      <c r="WU123" s="53"/>
      <c r="WV123" s="53"/>
      <c r="WW123" s="53"/>
      <c r="WX123" s="53"/>
      <c r="WY123" s="53"/>
      <c r="WZ123" s="53"/>
      <c r="XA123" s="53"/>
      <c r="XB123" s="53"/>
      <c r="XC123" s="53"/>
      <c r="XD123" s="53"/>
      <c r="XE123" s="53"/>
      <c r="XF123" s="53"/>
      <c r="XG123" s="53"/>
      <c r="XH123" s="53"/>
      <c r="XI123" s="53"/>
      <c r="XJ123" s="53"/>
      <c r="XK123" s="53"/>
      <c r="XL123" s="53"/>
      <c r="XM123" s="53"/>
      <c r="XN123" s="53"/>
      <c r="XO123" s="53"/>
      <c r="XP123" s="53"/>
      <c r="XQ123" s="53"/>
      <c r="XR123" s="53"/>
      <c r="XS123" s="53"/>
      <c r="XT123" s="53"/>
      <c r="XU123" s="53"/>
      <c r="XV123" s="53"/>
      <c r="XW123" s="53"/>
      <c r="XX123" s="53"/>
      <c r="XY123" s="53"/>
      <c r="XZ123" s="53"/>
      <c r="YA123" s="53"/>
      <c r="YB123" s="53"/>
      <c r="YC123" s="53"/>
      <c r="YD123" s="53"/>
      <c r="YE123" s="53"/>
      <c r="YF123" s="53"/>
      <c r="YG123" s="53"/>
      <c r="YH123" s="53"/>
      <c r="YI123" s="53"/>
      <c r="YJ123" s="53"/>
      <c r="YK123" s="53"/>
      <c r="YL123" s="53"/>
      <c r="YM123" s="53"/>
      <c r="YN123" s="53"/>
      <c r="YO123" s="53"/>
      <c r="YP123" s="53"/>
      <c r="YQ123" s="53"/>
      <c r="YR123" s="53"/>
      <c r="YS123" s="53"/>
      <c r="YT123" s="53"/>
      <c r="YU123" s="53"/>
      <c r="YV123" s="53"/>
      <c r="YW123" s="53"/>
      <c r="YX123" s="53"/>
      <c r="YY123" s="53"/>
      <c r="YZ123" s="53"/>
      <c r="ZA123" s="53"/>
      <c r="ZB123" s="53"/>
      <c r="ZC123" s="53"/>
      <c r="ZD123" s="53"/>
      <c r="ZE123" s="53"/>
      <c r="ZF123" s="53"/>
      <c r="ZG123" s="53"/>
      <c r="ZH123" s="53"/>
      <c r="ZI123" s="53"/>
      <c r="ZJ123" s="53"/>
      <c r="ZK123" s="53"/>
      <c r="ZL123" s="53"/>
      <c r="ZM123" s="53"/>
      <c r="ZN123" s="53"/>
      <c r="ZO123" s="53"/>
      <c r="ZP123" s="53"/>
      <c r="ZQ123" s="53"/>
      <c r="ZR123" s="53"/>
      <c r="ZS123" s="53"/>
      <c r="ZT123" s="53"/>
      <c r="ZU123" s="53"/>
      <c r="ZV123" s="53"/>
      <c r="ZW123" s="53"/>
      <c r="ZX123" s="53"/>
      <c r="ZY123" s="53"/>
      <c r="ZZ123" s="53"/>
      <c r="AAA123" s="53"/>
      <c r="AAB123" s="53"/>
      <c r="AAC123" s="53"/>
      <c r="AAD123" s="53"/>
      <c r="AAE123" s="53"/>
      <c r="AAF123" s="53"/>
      <c r="AAG123" s="53"/>
      <c r="AAH123" s="53"/>
      <c r="AAI123" s="53"/>
      <c r="AAJ123" s="53"/>
      <c r="AAK123" s="53"/>
      <c r="AAL123" s="53"/>
      <c r="AAM123" s="53"/>
      <c r="AAN123" s="53"/>
      <c r="AAO123" s="53"/>
      <c r="AAP123" s="53"/>
      <c r="AAQ123" s="53"/>
      <c r="AAR123" s="53"/>
      <c r="AAS123" s="53"/>
      <c r="AAT123" s="53"/>
      <c r="AAU123" s="53"/>
      <c r="AAV123" s="53"/>
      <c r="AAW123" s="53"/>
      <c r="AAX123" s="53"/>
      <c r="AAY123" s="53"/>
      <c r="AAZ123" s="53"/>
      <c r="ABA123" s="53"/>
      <c r="ABB123" s="53"/>
      <c r="ABC123" s="53"/>
      <c r="ABD123" s="53"/>
      <c r="ABE123" s="53"/>
      <c r="ABF123" s="53"/>
      <c r="ABG123" s="53"/>
      <c r="ABH123" s="53"/>
      <c r="ABI123" s="53"/>
      <c r="ABJ123" s="53"/>
      <c r="ABK123" s="53"/>
      <c r="ABL123" s="53"/>
      <c r="ABM123" s="53"/>
      <c r="ABN123" s="53"/>
      <c r="ABO123" s="53"/>
      <c r="ABP123" s="53"/>
      <c r="ABQ123" s="53"/>
      <c r="ABR123" s="53"/>
      <c r="ABS123" s="53"/>
      <c r="ABT123" s="53"/>
      <c r="ABU123" s="53"/>
      <c r="ABV123" s="53"/>
      <c r="ABW123" s="53"/>
      <c r="ABX123" s="53"/>
      <c r="ABY123" s="53"/>
      <c r="ABZ123" s="53"/>
      <c r="ACA123" s="53"/>
      <c r="ACB123" s="53"/>
      <c r="ACC123" s="53"/>
      <c r="ACD123" s="53"/>
      <c r="ACE123" s="53"/>
      <c r="ACF123" s="53"/>
      <c r="ACG123" s="53"/>
      <c r="ACH123" s="53"/>
      <c r="ACI123" s="53"/>
      <c r="ACJ123" s="53"/>
      <c r="ACK123" s="53"/>
      <c r="ACL123" s="53"/>
      <c r="ACM123" s="53"/>
      <c r="ACN123" s="53"/>
      <c r="ACO123" s="53"/>
      <c r="ACP123" s="53"/>
      <c r="ACQ123" s="53"/>
      <c r="ACR123" s="53"/>
      <c r="ACS123" s="53"/>
      <c r="ACT123" s="53"/>
      <c r="ACU123" s="53"/>
      <c r="ACV123" s="53"/>
      <c r="ACW123" s="53"/>
      <c r="ACX123" s="53"/>
      <c r="ACY123" s="53"/>
      <c r="ACZ123" s="53"/>
      <c r="ADA123" s="53"/>
      <c r="ADB123" s="53"/>
      <c r="ADC123" s="53"/>
      <c r="ADD123" s="53"/>
      <c r="ADE123" s="53"/>
      <c r="ADF123" s="53"/>
      <c r="ADG123" s="53"/>
      <c r="ADH123" s="53"/>
      <c r="ADI123" s="53"/>
      <c r="ADJ123" s="53"/>
      <c r="ADK123" s="53"/>
      <c r="ADL123" s="53"/>
      <c r="ADM123" s="53"/>
      <c r="ADN123" s="53"/>
      <c r="ADO123" s="53"/>
      <c r="ADP123" s="53"/>
      <c r="ADQ123" s="53"/>
      <c r="ADR123" s="53"/>
      <c r="ADS123" s="53"/>
      <c r="ADT123" s="53"/>
      <c r="ADU123" s="53"/>
      <c r="ADV123" s="53"/>
      <c r="ADW123" s="53"/>
      <c r="ADX123" s="53"/>
      <c r="ADY123" s="53"/>
      <c r="ADZ123" s="53"/>
      <c r="AEA123" s="53"/>
      <c r="AEB123" s="53"/>
      <c r="AEC123" s="53"/>
      <c r="AED123" s="53"/>
      <c r="AEE123" s="53"/>
      <c r="AEF123" s="53"/>
      <c r="AEG123" s="53"/>
      <c r="AEH123" s="53"/>
      <c r="AEI123" s="53"/>
      <c r="AEJ123" s="53"/>
      <c r="AEK123" s="53"/>
      <c r="AEL123" s="53"/>
      <c r="AEM123" s="53"/>
      <c r="AEN123" s="53"/>
      <c r="AEO123" s="53"/>
      <c r="AEP123" s="53"/>
      <c r="AEQ123" s="53"/>
      <c r="AER123" s="53"/>
      <c r="AES123" s="53"/>
      <c r="AET123" s="53"/>
      <c r="AEU123" s="53"/>
      <c r="AEV123" s="53"/>
      <c r="AEW123" s="53"/>
      <c r="AEX123" s="53"/>
      <c r="AEY123" s="53"/>
      <c r="AEZ123" s="53"/>
      <c r="AFA123" s="53"/>
      <c r="AFB123" s="53"/>
      <c r="AFC123" s="53"/>
      <c r="AFD123" s="53"/>
      <c r="AFE123" s="53"/>
      <c r="AFF123" s="53"/>
      <c r="AFG123" s="53"/>
      <c r="AFH123" s="53"/>
      <c r="AFI123" s="53"/>
      <c r="AFJ123" s="53"/>
      <c r="AFK123" s="53"/>
      <c r="AFL123" s="53"/>
      <c r="AFM123" s="53"/>
      <c r="AFN123" s="53"/>
      <c r="AFO123" s="53"/>
      <c r="AFP123" s="53"/>
      <c r="AFQ123" s="53"/>
      <c r="AFR123" s="53"/>
      <c r="AFS123" s="53"/>
      <c r="AFT123" s="53"/>
      <c r="AFU123" s="53"/>
      <c r="AFV123" s="53"/>
      <c r="AFW123" s="53"/>
      <c r="AFX123" s="53"/>
      <c r="AFY123" s="53"/>
      <c r="AFZ123" s="53"/>
      <c r="AGA123" s="53"/>
      <c r="AGB123" s="53"/>
      <c r="AGC123" s="53"/>
      <c r="AGD123" s="53"/>
      <c r="AGE123" s="53"/>
      <c r="AGF123" s="53"/>
      <c r="AGG123" s="53"/>
      <c r="AGH123" s="53"/>
      <c r="AGI123" s="53"/>
      <c r="AGJ123" s="53"/>
      <c r="AGK123" s="53"/>
      <c r="AGL123" s="53"/>
      <c r="AGM123" s="53"/>
      <c r="AGN123" s="53"/>
      <c r="AGO123" s="53"/>
      <c r="AGP123" s="53"/>
      <c r="AGQ123" s="53"/>
      <c r="AGR123" s="53"/>
      <c r="AGS123" s="53"/>
      <c r="AGT123" s="53"/>
      <c r="AGU123" s="53"/>
      <c r="AGV123" s="53"/>
      <c r="AGW123" s="53"/>
      <c r="AGX123" s="53"/>
      <c r="AGY123" s="53"/>
      <c r="AGZ123" s="53"/>
      <c r="AHA123" s="53"/>
      <c r="AHB123" s="53"/>
      <c r="AHC123" s="53"/>
      <c r="AHD123" s="53"/>
      <c r="AHE123" s="53"/>
      <c r="AHF123" s="53"/>
      <c r="AHG123" s="53"/>
      <c r="AHH123" s="53"/>
      <c r="AHI123" s="53"/>
      <c r="AHJ123" s="53"/>
      <c r="AHK123" s="53"/>
      <c r="AHL123" s="53"/>
      <c r="AHM123" s="53"/>
      <c r="AHN123" s="53"/>
      <c r="AHO123" s="53"/>
      <c r="AHP123" s="53"/>
      <c r="AHQ123" s="53"/>
      <c r="AHR123" s="53"/>
      <c r="AHS123" s="53"/>
      <c r="AHT123" s="53"/>
      <c r="AHU123" s="53"/>
      <c r="AHV123" s="53"/>
      <c r="AHW123" s="53"/>
      <c r="AHX123" s="53"/>
      <c r="AHY123" s="53"/>
      <c r="AHZ123" s="53"/>
      <c r="AIA123" s="53"/>
      <c r="AIB123" s="53"/>
      <c r="AIC123" s="53"/>
      <c r="AID123" s="53"/>
      <c r="AIE123" s="53"/>
      <c r="AIF123" s="53"/>
      <c r="AIG123" s="53"/>
      <c r="AIH123" s="53"/>
      <c r="AII123" s="53"/>
      <c r="AIJ123" s="53"/>
      <c r="AIK123" s="53"/>
      <c r="AIL123" s="53"/>
      <c r="AIM123" s="53"/>
      <c r="AIN123" s="53"/>
      <c r="AIO123" s="53"/>
      <c r="AIP123" s="53"/>
      <c r="AIQ123" s="53"/>
      <c r="AIR123" s="53"/>
      <c r="AIS123" s="53"/>
      <c r="AIT123" s="53"/>
      <c r="AIU123" s="53"/>
      <c r="AIV123" s="53"/>
      <c r="AIW123" s="53"/>
      <c r="AIX123" s="53"/>
      <c r="AIY123" s="53"/>
      <c r="AIZ123" s="53"/>
      <c r="AJA123" s="53"/>
      <c r="AJB123" s="53"/>
      <c r="AJC123" s="53"/>
      <c r="AJD123" s="53"/>
      <c r="AJE123" s="53"/>
      <c r="AJF123" s="53"/>
      <c r="AJG123" s="53"/>
      <c r="AJH123" s="53"/>
      <c r="AJI123" s="53"/>
      <c r="AJJ123" s="53"/>
      <c r="AJK123" s="53"/>
      <c r="AJL123" s="53"/>
      <c r="AJM123" s="53"/>
      <c r="AJN123" s="53"/>
      <c r="AJO123" s="53"/>
      <c r="AJP123" s="53"/>
      <c r="AJQ123" s="53"/>
      <c r="AJR123" s="53"/>
      <c r="AJS123" s="53"/>
      <c r="AJT123" s="53"/>
      <c r="AJU123" s="53"/>
      <c r="AJV123" s="53"/>
      <c r="AJW123" s="53"/>
      <c r="AJX123" s="53"/>
      <c r="AJY123" s="53"/>
      <c r="AJZ123" s="53"/>
      <c r="AKA123" s="53"/>
      <c r="AKB123" s="53"/>
      <c r="AKC123" s="53"/>
      <c r="AKD123" s="53"/>
      <c r="AKE123" s="53"/>
      <c r="AKF123" s="53"/>
      <c r="AKG123" s="53"/>
      <c r="AKH123" s="53"/>
      <c r="AKI123" s="53"/>
      <c r="AKJ123" s="53"/>
      <c r="AKK123" s="53"/>
      <c r="AKL123" s="53"/>
      <c r="AKM123" s="53"/>
      <c r="AKN123" s="53"/>
      <c r="AKO123" s="53"/>
      <c r="AKP123" s="53"/>
      <c r="AKQ123" s="53"/>
      <c r="AKR123" s="53"/>
      <c r="AKS123" s="53"/>
      <c r="AKT123" s="53"/>
      <c r="AKU123" s="53"/>
      <c r="AKV123" s="53"/>
      <c r="AKW123" s="53"/>
      <c r="AKX123" s="53"/>
      <c r="AKY123" s="53"/>
      <c r="AKZ123" s="53"/>
      <c r="ALA123" s="53"/>
      <c r="ALB123" s="53"/>
      <c r="ALC123" s="53"/>
      <c r="ALD123" s="53"/>
      <c r="ALE123" s="53"/>
      <c r="ALF123" s="53"/>
      <c r="ALG123" s="53"/>
      <c r="ALH123" s="53"/>
      <c r="ALI123" s="53"/>
      <c r="ALJ123" s="53"/>
      <c r="ALK123" s="53"/>
      <c r="ALL123" s="53"/>
      <c r="ALM123" s="53"/>
      <c r="ALN123" s="53"/>
      <c r="ALO123" s="53"/>
      <c r="ALP123" s="53"/>
      <c r="ALQ123" s="53"/>
      <c r="ALR123" s="53"/>
      <c r="ALS123" s="53"/>
      <c r="ALT123" s="53"/>
      <c r="ALU123" s="53"/>
      <c r="ALV123" s="53"/>
      <c r="ALW123" s="53"/>
      <c r="ALX123" s="53"/>
      <c r="ALY123" s="53"/>
      <c r="ALZ123" s="53"/>
      <c r="AMA123" s="53"/>
      <c r="AMB123" s="53"/>
      <c r="AMC123" s="53"/>
      <c r="AMD123" s="53"/>
      <c r="AME123" s="53"/>
      <c r="AMF123" s="53"/>
      <c r="AMG123" s="53"/>
      <c r="AMH123" s="53"/>
      <c r="AMI123" s="53"/>
      <c r="AMJ123" s="53"/>
      <c r="AMK123" s="53"/>
      <c r="AML123" s="53"/>
      <c r="AMM123" s="53"/>
      <c r="AMN123" s="53"/>
      <c r="AMO123" s="53"/>
      <c r="AMP123" s="53"/>
      <c r="AMQ123" s="53"/>
      <c r="AMR123" s="53"/>
      <c r="AMS123" s="53"/>
      <c r="AMT123" s="53"/>
      <c r="AMU123" s="53"/>
      <c r="AMV123" s="53"/>
      <c r="AMW123" s="53"/>
      <c r="AMX123" s="53"/>
      <c r="AMY123" s="53"/>
      <c r="AMZ123" s="53"/>
      <c r="ANA123" s="53"/>
      <c r="ANB123" s="53"/>
      <c r="ANC123" s="53"/>
      <c r="AND123" s="53"/>
      <c r="ANE123" s="53"/>
      <c r="ANF123" s="53"/>
      <c r="ANG123" s="53"/>
      <c r="ANH123" s="53"/>
      <c r="ANI123" s="53"/>
      <c r="ANJ123" s="53"/>
      <c r="ANK123" s="53"/>
      <c r="ANL123" s="53"/>
      <c r="ANM123" s="53"/>
      <c r="ANN123" s="53"/>
      <c r="ANO123" s="53"/>
      <c r="ANP123" s="53"/>
      <c r="ANQ123" s="53"/>
      <c r="ANR123" s="53"/>
      <c r="ANS123" s="53"/>
      <c r="ANT123" s="53"/>
      <c r="ANU123" s="53"/>
      <c r="ANV123" s="53"/>
      <c r="ANW123" s="53"/>
      <c r="ANX123" s="53"/>
      <c r="ANY123" s="53"/>
      <c r="ANZ123" s="53"/>
      <c r="AOA123" s="53"/>
      <c r="AOB123" s="53"/>
      <c r="AOC123" s="53"/>
      <c r="AOD123" s="53"/>
      <c r="AOE123" s="53"/>
      <c r="AOF123" s="53"/>
      <c r="AOG123" s="53"/>
      <c r="AOH123" s="53"/>
      <c r="AOI123" s="53"/>
      <c r="AOJ123" s="53"/>
      <c r="AOK123" s="53"/>
      <c r="AOL123" s="53"/>
      <c r="AOM123" s="53"/>
      <c r="AON123" s="53"/>
      <c r="AOO123" s="53"/>
      <c r="AOP123" s="53"/>
      <c r="AOQ123" s="53"/>
      <c r="AOR123" s="53"/>
      <c r="AOS123" s="53"/>
      <c r="AOT123" s="53"/>
      <c r="AOU123" s="53"/>
      <c r="AOV123" s="53"/>
      <c r="AOW123" s="53"/>
      <c r="AOX123" s="53"/>
      <c r="AOY123" s="53"/>
      <c r="AOZ123" s="53"/>
      <c r="APA123" s="53"/>
      <c r="APB123" s="53"/>
      <c r="APC123" s="53"/>
      <c r="APD123" s="53"/>
      <c r="APE123" s="53"/>
      <c r="APF123" s="53"/>
      <c r="APG123" s="53"/>
      <c r="APH123" s="53"/>
      <c r="API123" s="53"/>
      <c r="APJ123" s="53"/>
      <c r="APK123" s="53"/>
      <c r="APL123" s="53"/>
      <c r="APM123" s="53"/>
      <c r="APN123" s="53"/>
      <c r="APO123" s="53"/>
      <c r="APP123" s="53"/>
      <c r="APQ123" s="53"/>
      <c r="APR123" s="53"/>
      <c r="APS123" s="53"/>
      <c r="APT123" s="53"/>
      <c r="APU123" s="53"/>
      <c r="APV123" s="53"/>
      <c r="APW123" s="53"/>
      <c r="APX123" s="53"/>
      <c r="APY123" s="53"/>
      <c r="APZ123" s="53"/>
      <c r="AQA123" s="53"/>
      <c r="AQB123" s="53"/>
      <c r="AQC123" s="53"/>
      <c r="AQD123" s="53"/>
      <c r="AQE123" s="53"/>
      <c r="AQF123" s="53"/>
      <c r="AQG123" s="53"/>
      <c r="AQH123" s="53"/>
      <c r="AQI123" s="53"/>
      <c r="AQJ123" s="53"/>
      <c r="AQK123" s="53"/>
      <c r="AQL123" s="53"/>
      <c r="AQM123" s="53"/>
      <c r="AQN123" s="53"/>
      <c r="AQO123" s="53"/>
      <c r="AQP123" s="53"/>
      <c r="AQQ123" s="53"/>
      <c r="AQR123" s="53"/>
      <c r="AQS123" s="53"/>
      <c r="AQT123" s="53"/>
      <c r="AQU123" s="53"/>
      <c r="AQV123" s="53"/>
      <c r="AQW123" s="53"/>
      <c r="AQX123" s="53"/>
      <c r="AQY123" s="53"/>
      <c r="AQZ123" s="53"/>
      <c r="ARA123" s="53"/>
      <c r="ARB123" s="53"/>
      <c r="ARC123" s="53"/>
      <c r="ARD123" s="53"/>
      <c r="ARE123" s="53"/>
      <c r="ARF123" s="53"/>
      <c r="ARG123" s="53"/>
      <c r="ARH123" s="53"/>
      <c r="ARI123" s="53"/>
      <c r="ARJ123" s="53"/>
      <c r="ARK123" s="53"/>
      <c r="ARL123" s="53"/>
      <c r="ARM123" s="53"/>
      <c r="ARN123" s="53"/>
      <c r="ARO123" s="53"/>
      <c r="ARP123" s="53"/>
      <c r="ARQ123" s="53"/>
      <c r="ARR123" s="53"/>
      <c r="ARS123" s="53"/>
      <c r="ART123" s="53"/>
      <c r="ARU123" s="53"/>
      <c r="ARV123" s="53"/>
      <c r="ARW123" s="53"/>
      <c r="ARX123" s="53"/>
      <c r="ARY123" s="53"/>
      <c r="ARZ123" s="53"/>
      <c r="ASA123" s="53"/>
      <c r="ASB123" s="53"/>
      <c r="ASC123" s="53"/>
      <c r="ASD123" s="53"/>
      <c r="ASE123" s="53"/>
      <c r="ASF123" s="53"/>
      <c r="ASG123" s="53"/>
      <c r="ASH123" s="53"/>
      <c r="ASI123" s="53"/>
      <c r="ASJ123" s="53"/>
      <c r="ASK123" s="53"/>
      <c r="ASL123" s="53"/>
      <c r="ASM123" s="53"/>
      <c r="ASN123" s="53"/>
      <c r="ASO123" s="53"/>
      <c r="ASP123" s="53"/>
      <c r="ASQ123" s="53"/>
      <c r="ASR123" s="53"/>
      <c r="ASS123" s="53"/>
      <c r="AST123" s="53"/>
      <c r="ASU123" s="53"/>
      <c r="ASV123" s="53"/>
      <c r="ASW123" s="53"/>
      <c r="ASX123" s="53"/>
      <c r="ASY123" s="53"/>
      <c r="ASZ123" s="53"/>
      <c r="ATA123" s="53"/>
      <c r="ATB123" s="53"/>
      <c r="ATC123" s="53"/>
      <c r="ATD123" s="53"/>
      <c r="ATE123" s="53"/>
      <c r="ATF123" s="53"/>
      <c r="ATG123" s="53"/>
      <c r="ATH123" s="53"/>
      <c r="ATI123" s="53"/>
      <c r="ATJ123" s="53"/>
      <c r="ATK123" s="53"/>
      <c r="ATL123" s="53"/>
      <c r="ATM123" s="53"/>
      <c r="ATN123" s="53"/>
      <c r="ATO123" s="53"/>
      <c r="ATP123" s="53"/>
      <c r="ATQ123" s="53"/>
      <c r="ATR123" s="53"/>
      <c r="ATS123" s="53"/>
      <c r="ATT123" s="53"/>
      <c r="ATU123" s="53"/>
      <c r="ATV123" s="53"/>
      <c r="ATW123" s="53"/>
      <c r="ATX123" s="53"/>
      <c r="ATY123" s="53"/>
      <c r="ATZ123" s="53"/>
      <c r="AUA123" s="53"/>
      <c r="AUB123" s="53"/>
      <c r="AUC123" s="53"/>
      <c r="AUD123" s="53"/>
      <c r="AUE123" s="53"/>
      <c r="AUF123" s="53"/>
      <c r="AUG123" s="53"/>
      <c r="AUH123" s="53"/>
      <c r="AUI123" s="53"/>
      <c r="AUJ123" s="53"/>
      <c r="AUK123" s="53"/>
      <c r="AUL123" s="53"/>
      <c r="AUM123" s="53"/>
      <c r="AUN123" s="53"/>
      <c r="AUO123" s="53"/>
      <c r="AUP123" s="53"/>
      <c r="AUQ123" s="53"/>
      <c r="AUR123" s="53"/>
      <c r="AUS123" s="53"/>
      <c r="AUT123" s="53"/>
      <c r="AUU123" s="53"/>
      <c r="AUV123" s="53"/>
      <c r="AUW123" s="53"/>
      <c r="AUX123" s="53"/>
      <c r="AUY123" s="53"/>
      <c r="AUZ123" s="53"/>
      <c r="AVA123" s="53"/>
      <c r="AVB123" s="53"/>
      <c r="AVC123" s="53"/>
      <c r="AVD123" s="53"/>
      <c r="AVE123" s="53"/>
      <c r="AVF123" s="53"/>
      <c r="AVG123" s="53"/>
      <c r="AVH123" s="53"/>
      <c r="AVI123" s="53"/>
      <c r="AVJ123" s="53"/>
      <c r="AVK123" s="53"/>
      <c r="AVL123" s="53"/>
      <c r="AVM123" s="53"/>
      <c r="AVN123" s="53"/>
      <c r="AVO123" s="53"/>
      <c r="AVP123" s="53"/>
      <c r="AVQ123" s="53"/>
      <c r="AVR123" s="53"/>
      <c r="AVS123" s="53"/>
      <c r="AVT123" s="53"/>
      <c r="AVU123" s="53"/>
      <c r="AVV123" s="53"/>
      <c r="AVW123" s="53"/>
      <c r="AVX123" s="53"/>
      <c r="AVY123" s="53"/>
      <c r="AVZ123" s="53"/>
      <c r="AWA123" s="53"/>
      <c r="AWB123" s="53"/>
      <c r="AWC123" s="53"/>
      <c r="AWD123" s="53"/>
      <c r="AWE123" s="53"/>
      <c r="AWF123" s="53"/>
      <c r="AWG123" s="53"/>
      <c r="AWH123" s="53"/>
      <c r="AWI123" s="53"/>
      <c r="AWJ123" s="53"/>
      <c r="AWK123" s="53"/>
      <c r="AWL123" s="53"/>
      <c r="AWM123" s="53"/>
      <c r="AWN123" s="53"/>
      <c r="AWO123" s="53"/>
      <c r="AWP123" s="53"/>
      <c r="AWQ123" s="53"/>
      <c r="AWR123" s="53"/>
      <c r="AWS123" s="53"/>
      <c r="AWT123" s="53"/>
      <c r="AWU123" s="53"/>
      <c r="AWV123" s="53"/>
      <c r="AWW123" s="53"/>
      <c r="AWX123" s="53"/>
      <c r="AWY123" s="53"/>
      <c r="AWZ123" s="53"/>
      <c r="AXA123" s="53"/>
      <c r="AXB123" s="53"/>
      <c r="AXC123" s="53"/>
      <c r="AXD123" s="53"/>
      <c r="AXE123" s="53"/>
      <c r="AXF123" s="53"/>
      <c r="AXG123" s="53"/>
      <c r="AXH123" s="53"/>
      <c r="AXI123" s="53"/>
      <c r="AXJ123" s="53"/>
      <c r="AXK123" s="53"/>
      <c r="AXL123" s="53"/>
      <c r="AXM123" s="53"/>
      <c r="AXN123" s="53"/>
      <c r="AXO123" s="53"/>
      <c r="AXP123" s="53"/>
      <c r="AXQ123" s="53"/>
      <c r="AXR123" s="53"/>
      <c r="AXS123" s="53"/>
      <c r="AXT123" s="53"/>
      <c r="AXU123" s="53"/>
      <c r="AXV123" s="53"/>
      <c r="AXW123" s="53"/>
      <c r="AXX123" s="53"/>
      <c r="AXY123" s="53"/>
      <c r="AXZ123" s="53"/>
      <c r="AYA123" s="53"/>
      <c r="AYB123" s="53"/>
      <c r="AYC123" s="53"/>
      <c r="AYD123" s="53"/>
      <c r="AYE123" s="53"/>
      <c r="AYF123" s="53"/>
      <c r="AYG123" s="53"/>
      <c r="AYH123" s="53"/>
      <c r="AYI123" s="53"/>
      <c r="AYJ123" s="53"/>
      <c r="AYK123" s="53"/>
      <c r="AYL123" s="53"/>
      <c r="AYM123" s="53"/>
      <c r="AYN123" s="53"/>
      <c r="AYO123" s="53"/>
      <c r="AYP123" s="53"/>
      <c r="AYQ123" s="53"/>
      <c r="AYR123" s="53"/>
      <c r="AYS123" s="53"/>
      <c r="AYT123" s="53"/>
      <c r="AYU123" s="53"/>
      <c r="AYV123" s="53"/>
      <c r="AYW123" s="53"/>
      <c r="AYX123" s="53"/>
      <c r="AYY123" s="53"/>
      <c r="AYZ123" s="53"/>
      <c r="AZA123" s="53"/>
      <c r="AZB123" s="53"/>
      <c r="AZC123" s="53"/>
      <c r="AZD123" s="53"/>
      <c r="AZE123" s="53"/>
      <c r="AZF123" s="53"/>
      <c r="AZG123" s="53"/>
      <c r="AZH123" s="53"/>
      <c r="AZI123" s="53"/>
      <c r="AZJ123" s="53"/>
      <c r="AZK123" s="53"/>
      <c r="AZL123" s="53"/>
      <c r="AZM123" s="53"/>
      <c r="AZN123" s="53"/>
      <c r="AZO123" s="53"/>
      <c r="AZP123" s="53"/>
      <c r="AZQ123" s="53"/>
      <c r="AZR123" s="53"/>
      <c r="AZS123" s="53"/>
      <c r="AZT123" s="53"/>
      <c r="AZU123" s="53"/>
      <c r="AZV123" s="53"/>
      <c r="AZW123" s="53"/>
      <c r="AZX123" s="53"/>
      <c r="AZY123" s="53"/>
      <c r="AZZ123" s="53"/>
      <c r="BAA123" s="53"/>
      <c r="BAB123" s="53"/>
      <c r="BAC123" s="53"/>
      <c r="BAD123" s="53"/>
      <c r="BAE123" s="53"/>
      <c r="BAF123" s="53"/>
      <c r="BAG123" s="53"/>
      <c r="BAH123" s="53"/>
      <c r="BAI123" s="53"/>
      <c r="BAJ123" s="53"/>
      <c r="BAK123" s="53"/>
      <c r="BAL123" s="53"/>
      <c r="BAM123" s="53"/>
      <c r="BAN123" s="53"/>
      <c r="BAO123" s="53"/>
      <c r="BAP123" s="53"/>
      <c r="BAQ123" s="53"/>
      <c r="BAR123" s="53"/>
      <c r="BAS123" s="53"/>
      <c r="BAT123" s="53"/>
      <c r="BAU123" s="53"/>
      <c r="BAV123" s="53"/>
      <c r="BAW123" s="53"/>
      <c r="BAX123" s="53"/>
      <c r="BAY123" s="53"/>
      <c r="BAZ123" s="53"/>
      <c r="BBA123" s="53"/>
      <c r="BBB123" s="53"/>
      <c r="BBC123" s="53"/>
      <c r="BBD123" s="53"/>
      <c r="BBE123" s="53"/>
      <c r="BBF123" s="53"/>
      <c r="BBG123" s="53"/>
      <c r="BBH123" s="53"/>
      <c r="BBI123" s="53"/>
      <c r="BBJ123" s="53"/>
      <c r="BBK123" s="53"/>
      <c r="BBL123" s="53"/>
      <c r="BBM123" s="53"/>
      <c r="BBN123" s="53"/>
      <c r="BBO123" s="53"/>
      <c r="BBP123" s="53"/>
      <c r="BBQ123" s="53"/>
      <c r="BBR123" s="53"/>
      <c r="BBS123" s="53"/>
      <c r="BBT123" s="53"/>
      <c r="BBU123" s="53"/>
      <c r="BBV123" s="53"/>
      <c r="BBW123" s="53"/>
      <c r="BBX123" s="53"/>
      <c r="BBY123" s="53"/>
      <c r="BBZ123" s="53"/>
      <c r="BCA123" s="53"/>
      <c r="BCB123" s="53"/>
      <c r="BCC123" s="53"/>
      <c r="BCD123" s="53"/>
      <c r="BCE123" s="53"/>
      <c r="BCF123" s="53"/>
      <c r="BCG123" s="53"/>
      <c r="BCH123" s="53"/>
      <c r="BCI123" s="53"/>
      <c r="BCJ123" s="53"/>
      <c r="BCK123" s="53"/>
      <c r="BCL123" s="53"/>
      <c r="BCM123" s="53"/>
      <c r="BCN123" s="53"/>
      <c r="BCO123" s="53"/>
      <c r="BCP123" s="53"/>
      <c r="BCQ123" s="53"/>
      <c r="BCR123" s="53"/>
      <c r="BCS123" s="53"/>
      <c r="BCT123" s="53"/>
      <c r="BCU123" s="53"/>
      <c r="BCV123" s="53"/>
      <c r="BCW123" s="53"/>
      <c r="BCX123" s="53"/>
      <c r="BCY123" s="53"/>
      <c r="BCZ123" s="53"/>
      <c r="BDA123" s="53"/>
      <c r="BDB123" s="53"/>
      <c r="BDC123" s="53"/>
      <c r="BDD123" s="53"/>
      <c r="BDE123" s="53"/>
      <c r="BDF123" s="53"/>
      <c r="BDG123" s="53"/>
      <c r="BDH123" s="53"/>
      <c r="BDI123" s="53"/>
      <c r="BDJ123" s="53"/>
      <c r="BDK123" s="53"/>
      <c r="BDL123" s="53"/>
      <c r="BDM123" s="53"/>
      <c r="BDN123" s="53"/>
      <c r="BDO123" s="53"/>
      <c r="BDP123" s="53"/>
      <c r="BDQ123" s="53"/>
      <c r="BDR123" s="53"/>
      <c r="BDS123" s="53"/>
      <c r="BDT123" s="53"/>
      <c r="BDU123" s="53"/>
      <c r="BDV123" s="53"/>
      <c r="BDW123" s="53"/>
      <c r="BDX123" s="53"/>
      <c r="BDY123" s="53"/>
      <c r="BDZ123" s="53"/>
      <c r="BEA123" s="53"/>
      <c r="BEB123" s="53"/>
      <c r="BEC123" s="53"/>
      <c r="BED123" s="53"/>
      <c r="BEE123" s="53"/>
      <c r="BEF123" s="53"/>
      <c r="BEG123" s="53"/>
      <c r="BEH123" s="53"/>
      <c r="BEI123" s="53"/>
      <c r="BEJ123" s="53"/>
      <c r="BEK123" s="53"/>
      <c r="BEL123" s="53"/>
      <c r="BEM123" s="53"/>
      <c r="BEN123" s="53"/>
      <c r="BEO123" s="53"/>
      <c r="BEP123" s="53"/>
      <c r="BEQ123" s="53"/>
      <c r="BER123" s="53"/>
      <c r="BES123" s="53"/>
      <c r="BET123" s="53"/>
      <c r="BEU123" s="53"/>
      <c r="BEV123" s="53"/>
      <c r="BEW123" s="53"/>
      <c r="BEX123" s="53"/>
      <c r="BEY123" s="53"/>
      <c r="BEZ123" s="53"/>
      <c r="BFA123" s="53"/>
      <c r="BFB123" s="53"/>
      <c r="BFC123" s="53"/>
      <c r="BFD123" s="53"/>
      <c r="BFE123" s="53"/>
      <c r="BFF123" s="53"/>
      <c r="BFG123" s="53"/>
      <c r="BFH123" s="53"/>
      <c r="BFI123" s="53"/>
      <c r="BFJ123" s="53"/>
      <c r="BFK123" s="53"/>
      <c r="BFL123" s="53"/>
      <c r="BFM123" s="53"/>
      <c r="BFN123" s="53"/>
      <c r="BFO123" s="53"/>
      <c r="BFP123" s="53"/>
      <c r="BFQ123" s="53"/>
      <c r="BFR123" s="53"/>
      <c r="BFS123" s="53"/>
      <c r="BFT123" s="53"/>
      <c r="BFU123" s="53"/>
      <c r="BFV123" s="53"/>
      <c r="BFW123" s="53"/>
      <c r="BFX123" s="53"/>
      <c r="BFY123" s="53"/>
      <c r="BFZ123" s="53"/>
      <c r="BGA123" s="53"/>
      <c r="BGB123" s="53"/>
      <c r="BGC123" s="53"/>
      <c r="BGD123" s="53"/>
      <c r="BGE123" s="53"/>
      <c r="BGF123" s="53"/>
      <c r="BGG123" s="53"/>
      <c r="BGH123" s="53"/>
      <c r="BGI123" s="53"/>
      <c r="BGJ123" s="53"/>
      <c r="BGK123" s="53"/>
      <c r="BGL123" s="53"/>
      <c r="BGM123" s="53"/>
      <c r="BGN123" s="53"/>
      <c r="BGO123" s="53"/>
      <c r="BGP123" s="53"/>
      <c r="BGQ123" s="53"/>
      <c r="BGR123" s="53"/>
      <c r="BGS123" s="53"/>
      <c r="BGT123" s="53"/>
      <c r="BGU123" s="53"/>
      <c r="BGV123" s="53"/>
      <c r="BGW123" s="53"/>
      <c r="BGX123" s="53"/>
      <c r="BGY123" s="53"/>
      <c r="BGZ123" s="53"/>
      <c r="BHA123" s="53"/>
      <c r="BHB123" s="53"/>
      <c r="BHC123" s="53"/>
      <c r="BHD123" s="53"/>
      <c r="BHE123" s="53"/>
      <c r="BHF123" s="53"/>
      <c r="BHG123" s="53"/>
      <c r="BHH123" s="53"/>
      <c r="BHI123" s="53"/>
      <c r="BHJ123" s="53"/>
      <c r="BHK123" s="53"/>
      <c r="BHL123" s="53"/>
      <c r="BHM123" s="53"/>
      <c r="BHN123" s="53"/>
      <c r="BHO123" s="53"/>
      <c r="BHP123" s="53"/>
      <c r="BHQ123" s="53"/>
      <c r="BHR123" s="53"/>
      <c r="BHS123" s="53"/>
      <c r="BHT123" s="53"/>
      <c r="BHU123" s="53"/>
      <c r="BHV123" s="53"/>
      <c r="BHW123" s="53"/>
      <c r="BHX123" s="53"/>
      <c r="BHY123" s="53"/>
      <c r="BHZ123" s="53"/>
      <c r="BIA123" s="53"/>
      <c r="BIB123" s="53"/>
      <c r="BIC123" s="53"/>
      <c r="BID123" s="53"/>
      <c r="BIE123" s="53"/>
      <c r="BIF123" s="53"/>
      <c r="BIG123" s="53"/>
      <c r="BIH123" s="53"/>
      <c r="BII123" s="53"/>
      <c r="BIJ123" s="53"/>
      <c r="BIK123" s="53"/>
      <c r="BIL123" s="53"/>
      <c r="BIM123" s="53"/>
      <c r="BIN123" s="53"/>
      <c r="BIO123" s="53"/>
      <c r="BIP123" s="53"/>
      <c r="BIQ123" s="53"/>
      <c r="BIR123" s="53"/>
      <c r="BIS123" s="53"/>
      <c r="BIT123" s="53"/>
      <c r="BIU123" s="53"/>
      <c r="BIV123" s="53"/>
      <c r="BIW123" s="53"/>
      <c r="BIX123" s="53"/>
      <c r="BIY123" s="53"/>
      <c r="BIZ123" s="53"/>
      <c r="BJA123" s="53"/>
      <c r="BJB123" s="53"/>
      <c r="BJC123" s="53"/>
      <c r="BJD123" s="53"/>
      <c r="BJE123" s="53"/>
      <c r="BJF123" s="53"/>
      <c r="BJG123" s="53"/>
      <c r="BJH123" s="53"/>
      <c r="BJI123" s="53"/>
      <c r="BJJ123" s="53"/>
      <c r="BJK123" s="53"/>
      <c r="BJL123" s="53"/>
      <c r="BJM123" s="53"/>
      <c r="BJN123" s="53"/>
      <c r="BJO123" s="53"/>
      <c r="BJP123" s="53"/>
      <c r="BJQ123" s="53"/>
      <c r="BJR123" s="53"/>
      <c r="BJS123" s="53"/>
      <c r="BJT123" s="53"/>
      <c r="BJU123" s="53"/>
      <c r="BJV123" s="53"/>
      <c r="BJW123" s="53"/>
      <c r="BJX123" s="53"/>
      <c r="BJY123" s="53"/>
      <c r="BJZ123" s="53"/>
      <c r="BKA123" s="53"/>
      <c r="BKB123" s="53"/>
      <c r="BKC123" s="53"/>
      <c r="BKD123" s="53"/>
      <c r="BKE123" s="53"/>
      <c r="BKF123" s="53"/>
      <c r="BKG123" s="53"/>
      <c r="BKH123" s="53"/>
      <c r="BKI123" s="53"/>
      <c r="BKJ123" s="53"/>
      <c r="BKK123" s="53"/>
      <c r="BKL123" s="53"/>
      <c r="BKM123" s="53"/>
      <c r="BKN123" s="53"/>
      <c r="BKO123" s="53"/>
      <c r="BKP123" s="53"/>
      <c r="BKQ123" s="53"/>
      <c r="BKR123" s="53"/>
      <c r="BKS123" s="53"/>
      <c r="BKT123" s="53"/>
      <c r="BKU123" s="53"/>
      <c r="BKV123" s="53"/>
      <c r="BKW123" s="53"/>
      <c r="BKX123" s="53"/>
      <c r="BKY123" s="53"/>
      <c r="BKZ123" s="53"/>
      <c r="BLA123" s="53"/>
      <c r="BLB123" s="53"/>
      <c r="BLC123" s="53"/>
      <c r="BLD123" s="53"/>
      <c r="BLE123" s="53"/>
      <c r="BLF123" s="53"/>
      <c r="BLG123" s="53"/>
      <c r="BLH123" s="53"/>
      <c r="BLI123" s="53"/>
      <c r="BLJ123" s="53"/>
      <c r="BLK123" s="53"/>
      <c r="BLL123" s="53"/>
      <c r="BLM123" s="53"/>
      <c r="BLN123" s="53"/>
      <c r="BLO123" s="53"/>
      <c r="BLP123" s="53"/>
      <c r="BLQ123" s="53"/>
      <c r="BLR123" s="53"/>
      <c r="BLS123" s="53"/>
      <c r="BLT123" s="53"/>
      <c r="BLU123" s="53"/>
      <c r="BLV123" s="53"/>
      <c r="BLW123" s="53"/>
      <c r="BLX123" s="53"/>
      <c r="BLY123" s="53"/>
      <c r="BLZ123" s="53"/>
      <c r="BMA123" s="53"/>
      <c r="BMB123" s="53"/>
      <c r="BMC123" s="53"/>
      <c r="BMD123" s="53"/>
      <c r="BME123" s="53"/>
      <c r="BMF123" s="53"/>
      <c r="BMG123" s="53"/>
      <c r="BMH123" s="53"/>
      <c r="BMI123" s="53"/>
      <c r="BMJ123" s="53"/>
      <c r="BMK123" s="53"/>
      <c r="BML123" s="53"/>
      <c r="BMM123" s="53"/>
      <c r="BMN123" s="53"/>
      <c r="BMO123" s="53"/>
      <c r="BMP123" s="53"/>
      <c r="BMQ123" s="53"/>
      <c r="BMR123" s="53"/>
      <c r="BMS123" s="53"/>
      <c r="BMT123" s="53"/>
      <c r="BMU123" s="53"/>
      <c r="BMV123" s="53"/>
      <c r="BMW123" s="53"/>
      <c r="BMX123" s="53"/>
      <c r="BMY123" s="53"/>
      <c r="BMZ123" s="53"/>
      <c r="BNA123" s="53"/>
      <c r="BNB123" s="53"/>
      <c r="BNC123" s="53"/>
      <c r="BND123" s="53"/>
      <c r="BNE123" s="53"/>
      <c r="BNF123" s="53"/>
      <c r="BNG123" s="53"/>
      <c r="BNH123" s="53"/>
      <c r="BNI123" s="53"/>
      <c r="BNJ123" s="53"/>
      <c r="BNK123" s="53"/>
      <c r="BNL123" s="53"/>
      <c r="BNM123" s="53"/>
      <c r="BNN123" s="53"/>
      <c r="BNO123" s="53"/>
      <c r="BNP123" s="53"/>
      <c r="BNQ123" s="53"/>
      <c r="BNR123" s="53"/>
      <c r="BNS123" s="53"/>
      <c r="BNT123" s="53"/>
      <c r="BNU123" s="53"/>
      <c r="BNV123" s="53"/>
      <c r="BNW123" s="53"/>
      <c r="BNX123" s="53"/>
      <c r="BNY123" s="53"/>
      <c r="BNZ123" s="53"/>
      <c r="BOA123" s="53"/>
      <c r="BOB123" s="53"/>
      <c r="BOC123" s="53"/>
      <c r="BOD123" s="53"/>
      <c r="BOE123" s="53"/>
      <c r="BOF123" s="53"/>
      <c r="BOG123" s="53"/>
      <c r="BOH123" s="53"/>
      <c r="BOI123" s="53"/>
      <c r="BOJ123" s="53"/>
      <c r="BOK123" s="53"/>
      <c r="BOL123" s="53"/>
      <c r="BOM123" s="53"/>
      <c r="BON123" s="53"/>
      <c r="BOO123" s="53"/>
      <c r="BOP123" s="53"/>
      <c r="BOQ123" s="53"/>
    </row>
    <row r="124" spans="1:1759" s="36" customFormat="1" x14ac:dyDescent="0.35">
      <c r="K124" s="37"/>
    </row>
    <row r="127" spans="1:1759" s="45" customFormat="1" ht="27.75" x14ac:dyDescent="0.4">
      <c r="B127" s="46"/>
      <c r="C127" s="46"/>
      <c r="D127" s="46" t="s">
        <v>114</v>
      </c>
      <c r="E127" s="46"/>
      <c r="I127" s="47"/>
      <c r="J127" s="47" t="s">
        <v>115</v>
      </c>
      <c r="K127" s="47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  <c r="IV127" s="54"/>
      <c r="IW127" s="54"/>
      <c r="IX127" s="54"/>
      <c r="IY127" s="54"/>
      <c r="IZ127" s="54"/>
      <c r="JA127" s="54"/>
      <c r="JB127" s="54"/>
      <c r="JC127" s="54"/>
      <c r="JD127" s="54"/>
      <c r="JE127" s="54"/>
      <c r="JF127" s="54"/>
      <c r="JG127" s="54"/>
      <c r="JH127" s="54"/>
      <c r="JI127" s="54"/>
      <c r="JJ127" s="54"/>
      <c r="JK127" s="54"/>
      <c r="JL127" s="54"/>
      <c r="JM127" s="54"/>
      <c r="JN127" s="54"/>
      <c r="JO127" s="54"/>
      <c r="JP127" s="54"/>
      <c r="JQ127" s="54"/>
      <c r="JR127" s="54"/>
      <c r="JS127" s="54"/>
      <c r="JT127" s="54"/>
      <c r="JU127" s="54"/>
      <c r="JV127" s="54"/>
      <c r="JW127" s="54"/>
      <c r="JX127" s="54"/>
      <c r="JY127" s="54"/>
      <c r="JZ127" s="54"/>
      <c r="KA127" s="54"/>
      <c r="KB127" s="54"/>
      <c r="KC127" s="54"/>
      <c r="KD127" s="54"/>
      <c r="KE127" s="54"/>
      <c r="KF127" s="54"/>
      <c r="KG127" s="54"/>
      <c r="KH127" s="54"/>
      <c r="KI127" s="54"/>
      <c r="KJ127" s="54"/>
      <c r="KK127" s="54"/>
      <c r="KL127" s="54"/>
      <c r="KM127" s="54"/>
      <c r="KN127" s="54"/>
      <c r="KO127" s="54"/>
      <c r="KP127" s="54"/>
      <c r="KQ127" s="54"/>
      <c r="KR127" s="54"/>
      <c r="KS127" s="54"/>
      <c r="KT127" s="54"/>
      <c r="KU127" s="54"/>
      <c r="KV127" s="54"/>
      <c r="KW127" s="54"/>
      <c r="KX127" s="54"/>
      <c r="KY127" s="54"/>
      <c r="KZ127" s="54"/>
      <c r="LA127" s="54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4"/>
      <c r="LN127" s="54"/>
      <c r="LO127" s="54"/>
      <c r="LP127" s="54"/>
      <c r="LQ127" s="54"/>
      <c r="LR127" s="54"/>
      <c r="LS127" s="54"/>
      <c r="LT127" s="54"/>
      <c r="LU127" s="54"/>
      <c r="LV127" s="54"/>
      <c r="LW127" s="54"/>
      <c r="LX127" s="54"/>
      <c r="LY127" s="54"/>
      <c r="LZ127" s="54"/>
      <c r="MA127" s="54"/>
      <c r="MB127" s="54"/>
      <c r="MC127" s="54"/>
      <c r="MD127" s="54"/>
      <c r="ME127" s="54"/>
      <c r="MF127" s="54"/>
      <c r="MG127" s="54"/>
      <c r="MH127" s="54"/>
      <c r="MI127" s="54"/>
      <c r="MJ127" s="54"/>
      <c r="MK127" s="54"/>
      <c r="ML127" s="54"/>
      <c r="MM127" s="54"/>
      <c r="MN127" s="54"/>
      <c r="MO127" s="54"/>
      <c r="MP127" s="54"/>
      <c r="MQ127" s="54"/>
      <c r="MR127" s="54"/>
      <c r="MS127" s="54"/>
      <c r="MT127" s="54"/>
      <c r="MU127" s="54"/>
      <c r="MV127" s="54"/>
      <c r="MW127" s="54"/>
      <c r="MX127" s="54"/>
      <c r="MY127" s="54"/>
      <c r="MZ127" s="54"/>
      <c r="NA127" s="54"/>
      <c r="NB127" s="54"/>
      <c r="NC127" s="54"/>
      <c r="ND127" s="54"/>
      <c r="NE127" s="54"/>
      <c r="NF127" s="54"/>
      <c r="NG127" s="54"/>
      <c r="NH127" s="54"/>
      <c r="NI127" s="54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4"/>
      <c r="NV127" s="54"/>
      <c r="NW127" s="54"/>
      <c r="NX127" s="54"/>
      <c r="NY127" s="54"/>
      <c r="NZ127" s="54"/>
      <c r="OA127" s="54"/>
      <c r="OB127" s="54"/>
      <c r="OC127" s="54"/>
      <c r="OD127" s="54"/>
      <c r="OE127" s="54"/>
      <c r="OF127" s="54"/>
      <c r="OG127" s="54"/>
      <c r="OH127" s="54"/>
      <c r="OI127" s="54"/>
      <c r="OJ127" s="54"/>
      <c r="OK127" s="54"/>
      <c r="OL127" s="54"/>
      <c r="OM127" s="54"/>
      <c r="ON127" s="54"/>
      <c r="OO127" s="54"/>
      <c r="OP127" s="54"/>
      <c r="OQ127" s="54"/>
      <c r="OR127" s="54"/>
      <c r="OS127" s="54"/>
      <c r="OT127" s="54"/>
      <c r="OU127" s="54"/>
      <c r="OV127" s="54"/>
      <c r="OW127" s="54"/>
      <c r="OX127" s="54"/>
      <c r="OY127" s="54"/>
      <c r="OZ127" s="54"/>
      <c r="PA127" s="54"/>
      <c r="PB127" s="54"/>
      <c r="PC127" s="54"/>
      <c r="PD127" s="54"/>
      <c r="PE127" s="54"/>
      <c r="PF127" s="54"/>
      <c r="PG127" s="54"/>
      <c r="PH127" s="54"/>
      <c r="PI127" s="54"/>
      <c r="PJ127" s="54"/>
      <c r="PK127" s="54"/>
      <c r="PL127" s="54"/>
      <c r="PM127" s="54"/>
      <c r="PN127" s="54"/>
      <c r="PO127" s="54"/>
      <c r="PP127" s="54"/>
      <c r="PQ127" s="54"/>
      <c r="PR127" s="54"/>
      <c r="PS127" s="54"/>
      <c r="PT127" s="54"/>
      <c r="PU127" s="54"/>
      <c r="PV127" s="54"/>
      <c r="PW127" s="54"/>
      <c r="PX127" s="54"/>
      <c r="PY127" s="54"/>
      <c r="PZ127" s="54"/>
      <c r="QA127" s="54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4"/>
      <c r="QN127" s="54"/>
      <c r="QO127" s="54"/>
      <c r="QP127" s="54"/>
      <c r="QQ127" s="54"/>
      <c r="QR127" s="54"/>
      <c r="QS127" s="54"/>
      <c r="QT127" s="54"/>
      <c r="QU127" s="54"/>
      <c r="QV127" s="54"/>
      <c r="QW127" s="54"/>
      <c r="QX127" s="54"/>
      <c r="QY127" s="54"/>
      <c r="QZ127" s="54"/>
      <c r="RA127" s="54"/>
      <c r="RB127" s="54"/>
      <c r="RC127" s="54"/>
      <c r="RD127" s="54"/>
      <c r="RE127" s="54"/>
      <c r="RF127" s="54"/>
      <c r="RG127" s="54"/>
      <c r="RH127" s="54"/>
      <c r="RI127" s="54"/>
      <c r="RJ127" s="54"/>
      <c r="RK127" s="54"/>
      <c r="RL127" s="54"/>
      <c r="RM127" s="54"/>
      <c r="RN127" s="54"/>
      <c r="RO127" s="54"/>
      <c r="RP127" s="54"/>
      <c r="RQ127" s="54"/>
      <c r="RR127" s="54"/>
      <c r="RS127" s="54"/>
      <c r="RT127" s="54"/>
      <c r="RU127" s="54"/>
      <c r="RV127" s="54"/>
      <c r="RW127" s="54"/>
      <c r="RX127" s="54"/>
      <c r="RY127" s="54"/>
      <c r="RZ127" s="54"/>
      <c r="SA127" s="54"/>
      <c r="SB127" s="54"/>
      <c r="SC127" s="54"/>
      <c r="SD127" s="54"/>
      <c r="SE127" s="54"/>
      <c r="SF127" s="54"/>
      <c r="SG127" s="54"/>
      <c r="SH127" s="54"/>
      <c r="SI127" s="54"/>
      <c r="SJ127" s="54"/>
      <c r="SK127" s="54"/>
      <c r="SL127" s="54"/>
      <c r="SM127" s="54"/>
      <c r="SN127" s="54"/>
      <c r="SO127" s="54"/>
      <c r="SP127" s="54"/>
      <c r="SQ127" s="54"/>
      <c r="SR127" s="54"/>
      <c r="SS127" s="54"/>
      <c r="ST127" s="54"/>
      <c r="SU127" s="54"/>
      <c r="SV127" s="54"/>
      <c r="SW127" s="54"/>
      <c r="SX127" s="54"/>
      <c r="SY127" s="54"/>
      <c r="SZ127" s="54"/>
      <c r="TA127" s="54"/>
      <c r="TB127" s="54"/>
      <c r="TC127" s="54"/>
      <c r="TD127" s="54"/>
      <c r="TE127" s="54"/>
      <c r="TF127" s="54"/>
      <c r="TG127" s="54"/>
      <c r="TH127" s="54"/>
      <c r="TI127" s="54"/>
      <c r="TJ127" s="54"/>
      <c r="TK127" s="54"/>
      <c r="TL127" s="54"/>
      <c r="TM127" s="54"/>
      <c r="TN127" s="54"/>
      <c r="TO127" s="54"/>
      <c r="TP127" s="54"/>
      <c r="TQ127" s="54"/>
      <c r="TR127" s="54"/>
      <c r="TS127" s="54"/>
      <c r="TT127" s="54"/>
      <c r="TU127" s="54"/>
      <c r="TV127" s="54"/>
      <c r="TW127" s="54"/>
      <c r="TX127" s="54"/>
      <c r="TY127" s="54"/>
      <c r="TZ127" s="54"/>
      <c r="UA127" s="54"/>
      <c r="UB127" s="54"/>
      <c r="UC127" s="54"/>
      <c r="UD127" s="54"/>
      <c r="UE127" s="54"/>
      <c r="UF127" s="54"/>
      <c r="UG127" s="54"/>
      <c r="UH127" s="54"/>
      <c r="UI127" s="54"/>
      <c r="UJ127" s="54"/>
      <c r="UK127" s="54"/>
      <c r="UL127" s="54"/>
      <c r="UM127" s="54"/>
      <c r="UN127" s="54"/>
      <c r="UO127" s="54"/>
      <c r="UP127" s="54"/>
      <c r="UQ127" s="54"/>
      <c r="UR127" s="54"/>
      <c r="US127" s="54"/>
      <c r="UT127" s="54"/>
      <c r="UU127" s="54"/>
      <c r="UV127" s="54"/>
      <c r="UW127" s="54"/>
      <c r="UX127" s="54"/>
      <c r="UY127" s="54"/>
      <c r="UZ127" s="54"/>
      <c r="VA127" s="54"/>
      <c r="VB127" s="54"/>
      <c r="VC127" s="54"/>
      <c r="VD127" s="54"/>
      <c r="VE127" s="54"/>
      <c r="VF127" s="54"/>
      <c r="VG127" s="54"/>
      <c r="VH127" s="54"/>
      <c r="VI127" s="54"/>
      <c r="VJ127" s="54"/>
      <c r="VK127" s="54"/>
      <c r="VL127" s="54"/>
      <c r="VM127" s="54"/>
      <c r="VN127" s="54"/>
      <c r="VO127" s="54"/>
      <c r="VP127" s="54"/>
      <c r="VQ127" s="54"/>
      <c r="VR127" s="54"/>
      <c r="VS127" s="54"/>
      <c r="VT127" s="54"/>
      <c r="VU127" s="54"/>
      <c r="VV127" s="54"/>
      <c r="VW127" s="54"/>
      <c r="VX127" s="54"/>
      <c r="VY127" s="54"/>
      <c r="VZ127" s="54"/>
      <c r="WA127" s="54"/>
      <c r="WB127" s="54"/>
      <c r="WC127" s="54"/>
      <c r="WD127" s="54"/>
      <c r="WE127" s="54"/>
      <c r="WF127" s="54"/>
      <c r="WG127" s="54"/>
      <c r="WH127" s="54"/>
      <c r="WI127" s="54"/>
      <c r="WJ127" s="54"/>
      <c r="WK127" s="54"/>
      <c r="WL127" s="54"/>
      <c r="WM127" s="54"/>
      <c r="WN127" s="54"/>
      <c r="WO127" s="54"/>
      <c r="WP127" s="54"/>
      <c r="WQ127" s="54"/>
      <c r="WR127" s="54"/>
      <c r="WS127" s="54"/>
      <c r="WT127" s="54"/>
      <c r="WU127" s="54"/>
      <c r="WV127" s="54"/>
      <c r="WW127" s="54"/>
      <c r="WX127" s="54"/>
      <c r="WY127" s="54"/>
      <c r="WZ127" s="54"/>
      <c r="XA127" s="54"/>
      <c r="XB127" s="54"/>
      <c r="XC127" s="54"/>
      <c r="XD127" s="54"/>
      <c r="XE127" s="54"/>
      <c r="XF127" s="54"/>
      <c r="XG127" s="54"/>
      <c r="XH127" s="54"/>
      <c r="XI127" s="54"/>
      <c r="XJ127" s="54"/>
      <c r="XK127" s="54"/>
      <c r="XL127" s="54"/>
      <c r="XM127" s="54"/>
      <c r="XN127" s="54"/>
      <c r="XO127" s="54"/>
      <c r="XP127" s="54"/>
      <c r="XQ127" s="54"/>
      <c r="XR127" s="54"/>
      <c r="XS127" s="54"/>
      <c r="XT127" s="54"/>
      <c r="XU127" s="54"/>
      <c r="XV127" s="54"/>
      <c r="XW127" s="54"/>
      <c r="XX127" s="54"/>
      <c r="XY127" s="54"/>
      <c r="XZ127" s="54"/>
      <c r="YA127" s="54"/>
      <c r="YB127" s="54"/>
      <c r="YC127" s="54"/>
      <c r="YD127" s="54"/>
      <c r="YE127" s="54"/>
      <c r="YF127" s="54"/>
      <c r="YG127" s="54"/>
      <c r="YH127" s="54"/>
      <c r="YI127" s="54"/>
      <c r="YJ127" s="54"/>
      <c r="YK127" s="54"/>
      <c r="YL127" s="54"/>
      <c r="YM127" s="54"/>
      <c r="YN127" s="54"/>
      <c r="YO127" s="54"/>
      <c r="YP127" s="54"/>
      <c r="YQ127" s="54"/>
      <c r="YR127" s="54"/>
      <c r="YS127" s="54"/>
      <c r="YT127" s="54"/>
      <c r="YU127" s="54"/>
      <c r="YV127" s="54"/>
      <c r="YW127" s="54"/>
      <c r="YX127" s="54"/>
      <c r="YY127" s="54"/>
      <c r="YZ127" s="54"/>
      <c r="ZA127" s="54"/>
      <c r="ZB127" s="54"/>
      <c r="ZC127" s="54"/>
      <c r="ZD127" s="54"/>
      <c r="ZE127" s="54"/>
      <c r="ZF127" s="54"/>
      <c r="ZG127" s="54"/>
      <c r="ZH127" s="54"/>
      <c r="ZI127" s="54"/>
      <c r="ZJ127" s="54"/>
      <c r="ZK127" s="54"/>
      <c r="ZL127" s="54"/>
      <c r="ZM127" s="54"/>
      <c r="ZN127" s="54"/>
      <c r="ZO127" s="54"/>
      <c r="ZP127" s="54"/>
      <c r="ZQ127" s="54"/>
      <c r="ZR127" s="54"/>
      <c r="ZS127" s="54"/>
      <c r="ZT127" s="54"/>
      <c r="ZU127" s="54"/>
      <c r="ZV127" s="54"/>
      <c r="ZW127" s="54"/>
      <c r="ZX127" s="54"/>
      <c r="ZY127" s="54"/>
      <c r="ZZ127" s="54"/>
      <c r="AAA127" s="54"/>
      <c r="AAB127" s="54"/>
      <c r="AAC127" s="54"/>
      <c r="AAD127" s="54"/>
      <c r="AAE127" s="54"/>
      <c r="AAF127" s="54"/>
      <c r="AAG127" s="54"/>
      <c r="AAH127" s="54"/>
      <c r="AAI127" s="54"/>
      <c r="AAJ127" s="54"/>
      <c r="AAK127" s="54"/>
      <c r="AAL127" s="54"/>
      <c r="AAM127" s="54"/>
      <c r="AAN127" s="54"/>
      <c r="AAO127" s="54"/>
      <c r="AAP127" s="54"/>
      <c r="AAQ127" s="54"/>
      <c r="AAR127" s="54"/>
      <c r="AAS127" s="54"/>
      <c r="AAT127" s="54"/>
      <c r="AAU127" s="54"/>
      <c r="AAV127" s="54"/>
      <c r="AAW127" s="54"/>
      <c r="AAX127" s="54"/>
      <c r="AAY127" s="54"/>
      <c r="AAZ127" s="54"/>
      <c r="ABA127" s="54"/>
      <c r="ABB127" s="54"/>
      <c r="ABC127" s="54"/>
      <c r="ABD127" s="54"/>
      <c r="ABE127" s="54"/>
      <c r="ABF127" s="54"/>
      <c r="ABG127" s="54"/>
      <c r="ABH127" s="54"/>
      <c r="ABI127" s="54"/>
      <c r="ABJ127" s="54"/>
      <c r="ABK127" s="54"/>
      <c r="ABL127" s="54"/>
      <c r="ABM127" s="54"/>
      <c r="ABN127" s="54"/>
      <c r="ABO127" s="54"/>
      <c r="ABP127" s="54"/>
      <c r="ABQ127" s="54"/>
      <c r="ABR127" s="54"/>
      <c r="ABS127" s="54"/>
      <c r="ABT127" s="54"/>
      <c r="ABU127" s="54"/>
      <c r="ABV127" s="54"/>
      <c r="ABW127" s="54"/>
      <c r="ABX127" s="54"/>
      <c r="ABY127" s="54"/>
      <c r="ABZ127" s="54"/>
      <c r="ACA127" s="54"/>
      <c r="ACB127" s="54"/>
      <c r="ACC127" s="54"/>
      <c r="ACD127" s="54"/>
      <c r="ACE127" s="54"/>
      <c r="ACF127" s="54"/>
      <c r="ACG127" s="54"/>
      <c r="ACH127" s="54"/>
      <c r="ACI127" s="54"/>
      <c r="ACJ127" s="54"/>
      <c r="ACK127" s="54"/>
      <c r="ACL127" s="54"/>
      <c r="ACM127" s="54"/>
      <c r="ACN127" s="54"/>
      <c r="ACO127" s="54"/>
      <c r="ACP127" s="54"/>
      <c r="ACQ127" s="54"/>
      <c r="ACR127" s="54"/>
      <c r="ACS127" s="54"/>
      <c r="ACT127" s="54"/>
      <c r="ACU127" s="54"/>
      <c r="ACV127" s="54"/>
      <c r="ACW127" s="54"/>
      <c r="ACX127" s="54"/>
      <c r="ACY127" s="54"/>
      <c r="ACZ127" s="54"/>
      <c r="ADA127" s="54"/>
      <c r="ADB127" s="54"/>
      <c r="ADC127" s="54"/>
      <c r="ADD127" s="54"/>
      <c r="ADE127" s="54"/>
      <c r="ADF127" s="54"/>
      <c r="ADG127" s="54"/>
      <c r="ADH127" s="54"/>
      <c r="ADI127" s="54"/>
      <c r="ADJ127" s="54"/>
      <c r="ADK127" s="54"/>
      <c r="ADL127" s="54"/>
      <c r="ADM127" s="54"/>
      <c r="ADN127" s="54"/>
      <c r="ADO127" s="54"/>
      <c r="ADP127" s="54"/>
      <c r="ADQ127" s="54"/>
      <c r="ADR127" s="54"/>
      <c r="ADS127" s="54"/>
      <c r="ADT127" s="54"/>
      <c r="ADU127" s="54"/>
      <c r="ADV127" s="54"/>
      <c r="ADW127" s="54"/>
      <c r="ADX127" s="54"/>
      <c r="ADY127" s="54"/>
      <c r="ADZ127" s="54"/>
      <c r="AEA127" s="54"/>
      <c r="AEB127" s="54"/>
      <c r="AEC127" s="54"/>
      <c r="AED127" s="54"/>
      <c r="AEE127" s="54"/>
      <c r="AEF127" s="54"/>
      <c r="AEG127" s="54"/>
      <c r="AEH127" s="54"/>
      <c r="AEI127" s="54"/>
      <c r="AEJ127" s="54"/>
      <c r="AEK127" s="54"/>
      <c r="AEL127" s="54"/>
      <c r="AEM127" s="54"/>
      <c r="AEN127" s="54"/>
      <c r="AEO127" s="54"/>
      <c r="AEP127" s="54"/>
      <c r="AEQ127" s="54"/>
      <c r="AER127" s="54"/>
      <c r="AES127" s="54"/>
      <c r="AET127" s="54"/>
      <c r="AEU127" s="54"/>
      <c r="AEV127" s="54"/>
      <c r="AEW127" s="54"/>
      <c r="AEX127" s="54"/>
      <c r="AEY127" s="54"/>
      <c r="AEZ127" s="54"/>
      <c r="AFA127" s="54"/>
      <c r="AFB127" s="54"/>
      <c r="AFC127" s="54"/>
      <c r="AFD127" s="54"/>
      <c r="AFE127" s="54"/>
      <c r="AFF127" s="54"/>
      <c r="AFG127" s="54"/>
      <c r="AFH127" s="54"/>
      <c r="AFI127" s="54"/>
      <c r="AFJ127" s="54"/>
      <c r="AFK127" s="54"/>
      <c r="AFL127" s="54"/>
      <c r="AFM127" s="54"/>
      <c r="AFN127" s="54"/>
      <c r="AFO127" s="54"/>
      <c r="AFP127" s="54"/>
      <c r="AFQ127" s="54"/>
      <c r="AFR127" s="54"/>
      <c r="AFS127" s="54"/>
      <c r="AFT127" s="54"/>
      <c r="AFU127" s="54"/>
      <c r="AFV127" s="54"/>
      <c r="AFW127" s="54"/>
      <c r="AFX127" s="54"/>
      <c r="AFY127" s="54"/>
      <c r="AFZ127" s="54"/>
      <c r="AGA127" s="54"/>
      <c r="AGB127" s="54"/>
      <c r="AGC127" s="54"/>
      <c r="AGD127" s="54"/>
      <c r="AGE127" s="54"/>
      <c r="AGF127" s="54"/>
      <c r="AGG127" s="54"/>
      <c r="AGH127" s="54"/>
      <c r="AGI127" s="54"/>
      <c r="AGJ127" s="54"/>
      <c r="AGK127" s="54"/>
      <c r="AGL127" s="54"/>
      <c r="AGM127" s="54"/>
      <c r="AGN127" s="54"/>
      <c r="AGO127" s="54"/>
      <c r="AGP127" s="54"/>
      <c r="AGQ127" s="54"/>
      <c r="AGR127" s="54"/>
      <c r="AGS127" s="54"/>
      <c r="AGT127" s="54"/>
      <c r="AGU127" s="54"/>
      <c r="AGV127" s="54"/>
      <c r="AGW127" s="54"/>
      <c r="AGX127" s="54"/>
      <c r="AGY127" s="54"/>
      <c r="AGZ127" s="54"/>
      <c r="AHA127" s="54"/>
      <c r="AHB127" s="54"/>
      <c r="AHC127" s="54"/>
      <c r="AHD127" s="54"/>
      <c r="AHE127" s="54"/>
      <c r="AHF127" s="54"/>
      <c r="AHG127" s="54"/>
      <c r="AHH127" s="54"/>
      <c r="AHI127" s="54"/>
      <c r="AHJ127" s="54"/>
      <c r="AHK127" s="54"/>
      <c r="AHL127" s="54"/>
      <c r="AHM127" s="54"/>
      <c r="AHN127" s="54"/>
      <c r="AHO127" s="54"/>
      <c r="AHP127" s="54"/>
      <c r="AHQ127" s="54"/>
      <c r="AHR127" s="54"/>
      <c r="AHS127" s="54"/>
      <c r="AHT127" s="54"/>
      <c r="AHU127" s="54"/>
      <c r="AHV127" s="54"/>
      <c r="AHW127" s="54"/>
      <c r="AHX127" s="54"/>
      <c r="AHY127" s="54"/>
      <c r="AHZ127" s="54"/>
      <c r="AIA127" s="54"/>
      <c r="AIB127" s="54"/>
      <c r="AIC127" s="54"/>
      <c r="AID127" s="54"/>
      <c r="AIE127" s="54"/>
      <c r="AIF127" s="54"/>
      <c r="AIG127" s="54"/>
      <c r="AIH127" s="54"/>
      <c r="AII127" s="54"/>
      <c r="AIJ127" s="54"/>
      <c r="AIK127" s="54"/>
      <c r="AIL127" s="54"/>
      <c r="AIM127" s="54"/>
      <c r="AIN127" s="54"/>
      <c r="AIO127" s="54"/>
      <c r="AIP127" s="54"/>
      <c r="AIQ127" s="54"/>
      <c r="AIR127" s="54"/>
      <c r="AIS127" s="54"/>
      <c r="AIT127" s="54"/>
      <c r="AIU127" s="54"/>
      <c r="AIV127" s="54"/>
      <c r="AIW127" s="54"/>
      <c r="AIX127" s="54"/>
      <c r="AIY127" s="54"/>
      <c r="AIZ127" s="54"/>
      <c r="AJA127" s="54"/>
      <c r="AJB127" s="54"/>
      <c r="AJC127" s="54"/>
      <c r="AJD127" s="54"/>
      <c r="AJE127" s="54"/>
      <c r="AJF127" s="54"/>
      <c r="AJG127" s="54"/>
      <c r="AJH127" s="54"/>
      <c r="AJI127" s="54"/>
      <c r="AJJ127" s="54"/>
      <c r="AJK127" s="54"/>
      <c r="AJL127" s="54"/>
      <c r="AJM127" s="54"/>
      <c r="AJN127" s="54"/>
      <c r="AJO127" s="54"/>
      <c r="AJP127" s="54"/>
      <c r="AJQ127" s="54"/>
      <c r="AJR127" s="54"/>
      <c r="AJS127" s="54"/>
      <c r="AJT127" s="54"/>
      <c r="AJU127" s="54"/>
      <c r="AJV127" s="54"/>
      <c r="AJW127" s="54"/>
      <c r="AJX127" s="54"/>
      <c r="AJY127" s="54"/>
      <c r="AJZ127" s="54"/>
      <c r="AKA127" s="54"/>
      <c r="AKB127" s="54"/>
      <c r="AKC127" s="54"/>
      <c r="AKD127" s="54"/>
      <c r="AKE127" s="54"/>
      <c r="AKF127" s="54"/>
      <c r="AKG127" s="54"/>
      <c r="AKH127" s="54"/>
      <c r="AKI127" s="54"/>
      <c r="AKJ127" s="54"/>
      <c r="AKK127" s="54"/>
      <c r="AKL127" s="54"/>
      <c r="AKM127" s="54"/>
      <c r="AKN127" s="54"/>
      <c r="AKO127" s="54"/>
      <c r="AKP127" s="54"/>
      <c r="AKQ127" s="54"/>
      <c r="AKR127" s="54"/>
      <c r="AKS127" s="54"/>
      <c r="AKT127" s="54"/>
      <c r="AKU127" s="54"/>
      <c r="AKV127" s="54"/>
      <c r="AKW127" s="54"/>
      <c r="AKX127" s="54"/>
      <c r="AKY127" s="54"/>
      <c r="AKZ127" s="54"/>
      <c r="ALA127" s="54"/>
      <c r="ALB127" s="54"/>
      <c r="ALC127" s="54"/>
      <c r="ALD127" s="54"/>
      <c r="ALE127" s="54"/>
      <c r="ALF127" s="54"/>
      <c r="ALG127" s="54"/>
      <c r="ALH127" s="54"/>
      <c r="ALI127" s="54"/>
      <c r="ALJ127" s="54"/>
      <c r="ALK127" s="54"/>
      <c r="ALL127" s="54"/>
      <c r="ALM127" s="54"/>
      <c r="ALN127" s="54"/>
      <c r="ALO127" s="54"/>
      <c r="ALP127" s="54"/>
      <c r="ALQ127" s="54"/>
      <c r="ALR127" s="54"/>
      <c r="ALS127" s="54"/>
      <c r="ALT127" s="54"/>
      <c r="ALU127" s="54"/>
      <c r="ALV127" s="54"/>
      <c r="ALW127" s="54"/>
      <c r="ALX127" s="54"/>
      <c r="ALY127" s="54"/>
      <c r="ALZ127" s="54"/>
      <c r="AMA127" s="54"/>
      <c r="AMB127" s="54"/>
      <c r="AMC127" s="54"/>
      <c r="AMD127" s="54"/>
      <c r="AME127" s="54"/>
      <c r="AMF127" s="54"/>
      <c r="AMG127" s="54"/>
      <c r="AMH127" s="54"/>
      <c r="AMI127" s="54"/>
      <c r="AMJ127" s="54"/>
      <c r="AMK127" s="54"/>
      <c r="AML127" s="54"/>
      <c r="AMM127" s="54"/>
      <c r="AMN127" s="54"/>
      <c r="AMO127" s="54"/>
      <c r="AMP127" s="54"/>
      <c r="AMQ127" s="54"/>
      <c r="AMR127" s="54"/>
      <c r="AMS127" s="54"/>
      <c r="AMT127" s="54"/>
      <c r="AMU127" s="54"/>
      <c r="AMV127" s="54"/>
      <c r="AMW127" s="54"/>
      <c r="AMX127" s="54"/>
      <c r="AMY127" s="54"/>
      <c r="AMZ127" s="54"/>
      <c r="ANA127" s="54"/>
      <c r="ANB127" s="54"/>
      <c r="ANC127" s="54"/>
      <c r="AND127" s="54"/>
      <c r="ANE127" s="54"/>
      <c r="ANF127" s="54"/>
      <c r="ANG127" s="54"/>
      <c r="ANH127" s="54"/>
      <c r="ANI127" s="54"/>
      <c r="ANJ127" s="54"/>
      <c r="ANK127" s="54"/>
      <c r="ANL127" s="54"/>
      <c r="ANM127" s="54"/>
      <c r="ANN127" s="54"/>
      <c r="ANO127" s="54"/>
      <c r="ANP127" s="54"/>
      <c r="ANQ127" s="54"/>
      <c r="ANR127" s="54"/>
      <c r="ANS127" s="54"/>
      <c r="ANT127" s="54"/>
      <c r="ANU127" s="54"/>
      <c r="ANV127" s="54"/>
      <c r="ANW127" s="54"/>
      <c r="ANX127" s="54"/>
      <c r="ANY127" s="54"/>
      <c r="ANZ127" s="54"/>
      <c r="AOA127" s="54"/>
      <c r="AOB127" s="54"/>
      <c r="AOC127" s="54"/>
      <c r="AOD127" s="54"/>
      <c r="AOE127" s="54"/>
      <c r="AOF127" s="54"/>
      <c r="AOG127" s="54"/>
      <c r="AOH127" s="54"/>
      <c r="AOI127" s="54"/>
      <c r="AOJ127" s="54"/>
      <c r="AOK127" s="54"/>
      <c r="AOL127" s="54"/>
      <c r="AOM127" s="54"/>
      <c r="AON127" s="54"/>
      <c r="AOO127" s="54"/>
      <c r="AOP127" s="54"/>
      <c r="AOQ127" s="54"/>
      <c r="AOR127" s="54"/>
      <c r="AOS127" s="54"/>
      <c r="AOT127" s="54"/>
      <c r="AOU127" s="54"/>
      <c r="AOV127" s="54"/>
      <c r="AOW127" s="54"/>
      <c r="AOX127" s="54"/>
      <c r="AOY127" s="54"/>
      <c r="AOZ127" s="54"/>
      <c r="APA127" s="54"/>
      <c r="APB127" s="54"/>
      <c r="APC127" s="54"/>
      <c r="APD127" s="54"/>
      <c r="APE127" s="54"/>
      <c r="APF127" s="54"/>
      <c r="APG127" s="54"/>
      <c r="APH127" s="54"/>
      <c r="API127" s="54"/>
      <c r="APJ127" s="54"/>
      <c r="APK127" s="54"/>
      <c r="APL127" s="54"/>
      <c r="APM127" s="54"/>
      <c r="APN127" s="54"/>
      <c r="APO127" s="54"/>
      <c r="APP127" s="54"/>
      <c r="APQ127" s="54"/>
      <c r="APR127" s="54"/>
      <c r="APS127" s="54"/>
      <c r="APT127" s="54"/>
      <c r="APU127" s="54"/>
      <c r="APV127" s="54"/>
      <c r="APW127" s="54"/>
      <c r="APX127" s="54"/>
      <c r="APY127" s="54"/>
      <c r="APZ127" s="54"/>
      <c r="AQA127" s="54"/>
      <c r="AQB127" s="54"/>
      <c r="AQC127" s="54"/>
      <c r="AQD127" s="54"/>
      <c r="AQE127" s="54"/>
      <c r="AQF127" s="54"/>
      <c r="AQG127" s="54"/>
      <c r="AQH127" s="54"/>
      <c r="AQI127" s="54"/>
      <c r="AQJ127" s="54"/>
      <c r="AQK127" s="54"/>
      <c r="AQL127" s="54"/>
      <c r="AQM127" s="54"/>
      <c r="AQN127" s="54"/>
      <c r="AQO127" s="54"/>
      <c r="AQP127" s="54"/>
      <c r="AQQ127" s="54"/>
      <c r="AQR127" s="54"/>
      <c r="AQS127" s="54"/>
      <c r="AQT127" s="54"/>
      <c r="AQU127" s="54"/>
      <c r="AQV127" s="54"/>
      <c r="AQW127" s="54"/>
      <c r="AQX127" s="54"/>
      <c r="AQY127" s="54"/>
      <c r="AQZ127" s="54"/>
      <c r="ARA127" s="54"/>
      <c r="ARB127" s="54"/>
      <c r="ARC127" s="54"/>
      <c r="ARD127" s="54"/>
      <c r="ARE127" s="54"/>
      <c r="ARF127" s="54"/>
      <c r="ARG127" s="54"/>
      <c r="ARH127" s="54"/>
      <c r="ARI127" s="54"/>
      <c r="ARJ127" s="54"/>
      <c r="ARK127" s="54"/>
      <c r="ARL127" s="54"/>
      <c r="ARM127" s="54"/>
      <c r="ARN127" s="54"/>
      <c r="ARO127" s="54"/>
      <c r="ARP127" s="54"/>
      <c r="ARQ127" s="54"/>
      <c r="ARR127" s="54"/>
      <c r="ARS127" s="54"/>
      <c r="ART127" s="54"/>
      <c r="ARU127" s="54"/>
      <c r="ARV127" s="54"/>
      <c r="ARW127" s="54"/>
      <c r="ARX127" s="54"/>
      <c r="ARY127" s="54"/>
      <c r="ARZ127" s="54"/>
      <c r="ASA127" s="54"/>
      <c r="ASB127" s="54"/>
      <c r="ASC127" s="54"/>
      <c r="ASD127" s="54"/>
      <c r="ASE127" s="54"/>
      <c r="ASF127" s="54"/>
      <c r="ASG127" s="54"/>
      <c r="ASH127" s="54"/>
      <c r="ASI127" s="54"/>
      <c r="ASJ127" s="54"/>
      <c r="ASK127" s="54"/>
      <c r="ASL127" s="54"/>
      <c r="ASM127" s="54"/>
      <c r="ASN127" s="54"/>
      <c r="ASO127" s="54"/>
      <c r="ASP127" s="54"/>
      <c r="ASQ127" s="54"/>
      <c r="ASR127" s="54"/>
      <c r="ASS127" s="54"/>
      <c r="AST127" s="54"/>
      <c r="ASU127" s="54"/>
      <c r="ASV127" s="54"/>
      <c r="ASW127" s="54"/>
      <c r="ASX127" s="54"/>
      <c r="ASY127" s="54"/>
      <c r="ASZ127" s="54"/>
      <c r="ATA127" s="54"/>
      <c r="ATB127" s="54"/>
      <c r="ATC127" s="54"/>
      <c r="ATD127" s="54"/>
      <c r="ATE127" s="54"/>
      <c r="ATF127" s="54"/>
      <c r="ATG127" s="54"/>
      <c r="ATH127" s="54"/>
      <c r="ATI127" s="54"/>
      <c r="ATJ127" s="54"/>
      <c r="ATK127" s="54"/>
      <c r="ATL127" s="54"/>
      <c r="ATM127" s="54"/>
      <c r="ATN127" s="54"/>
      <c r="ATO127" s="54"/>
      <c r="ATP127" s="54"/>
      <c r="ATQ127" s="54"/>
      <c r="ATR127" s="54"/>
      <c r="ATS127" s="54"/>
      <c r="ATT127" s="54"/>
      <c r="ATU127" s="54"/>
      <c r="ATV127" s="54"/>
      <c r="ATW127" s="54"/>
      <c r="ATX127" s="54"/>
      <c r="ATY127" s="54"/>
      <c r="ATZ127" s="54"/>
      <c r="AUA127" s="54"/>
      <c r="AUB127" s="54"/>
      <c r="AUC127" s="54"/>
      <c r="AUD127" s="54"/>
      <c r="AUE127" s="54"/>
      <c r="AUF127" s="54"/>
      <c r="AUG127" s="54"/>
      <c r="AUH127" s="54"/>
      <c r="AUI127" s="54"/>
      <c r="AUJ127" s="54"/>
      <c r="AUK127" s="54"/>
      <c r="AUL127" s="54"/>
      <c r="AUM127" s="54"/>
      <c r="AUN127" s="54"/>
      <c r="AUO127" s="54"/>
      <c r="AUP127" s="54"/>
      <c r="AUQ127" s="54"/>
      <c r="AUR127" s="54"/>
      <c r="AUS127" s="54"/>
      <c r="AUT127" s="54"/>
      <c r="AUU127" s="54"/>
      <c r="AUV127" s="54"/>
      <c r="AUW127" s="54"/>
      <c r="AUX127" s="54"/>
      <c r="AUY127" s="54"/>
      <c r="AUZ127" s="54"/>
      <c r="AVA127" s="54"/>
      <c r="AVB127" s="54"/>
      <c r="AVC127" s="54"/>
      <c r="AVD127" s="54"/>
      <c r="AVE127" s="54"/>
      <c r="AVF127" s="54"/>
      <c r="AVG127" s="54"/>
      <c r="AVH127" s="54"/>
      <c r="AVI127" s="54"/>
      <c r="AVJ127" s="54"/>
      <c r="AVK127" s="54"/>
      <c r="AVL127" s="54"/>
      <c r="AVM127" s="54"/>
      <c r="AVN127" s="54"/>
      <c r="AVO127" s="54"/>
      <c r="AVP127" s="54"/>
      <c r="AVQ127" s="54"/>
      <c r="AVR127" s="54"/>
      <c r="AVS127" s="54"/>
      <c r="AVT127" s="54"/>
      <c r="AVU127" s="54"/>
      <c r="AVV127" s="54"/>
      <c r="AVW127" s="54"/>
      <c r="AVX127" s="54"/>
      <c r="AVY127" s="54"/>
      <c r="AVZ127" s="54"/>
      <c r="AWA127" s="54"/>
      <c r="AWB127" s="54"/>
      <c r="AWC127" s="54"/>
      <c r="AWD127" s="54"/>
      <c r="AWE127" s="54"/>
      <c r="AWF127" s="54"/>
      <c r="AWG127" s="54"/>
      <c r="AWH127" s="54"/>
      <c r="AWI127" s="54"/>
      <c r="AWJ127" s="54"/>
      <c r="AWK127" s="54"/>
      <c r="AWL127" s="54"/>
      <c r="AWM127" s="54"/>
      <c r="AWN127" s="54"/>
      <c r="AWO127" s="54"/>
      <c r="AWP127" s="54"/>
      <c r="AWQ127" s="54"/>
      <c r="AWR127" s="54"/>
      <c r="AWS127" s="54"/>
      <c r="AWT127" s="54"/>
      <c r="AWU127" s="54"/>
      <c r="AWV127" s="54"/>
      <c r="AWW127" s="54"/>
      <c r="AWX127" s="54"/>
      <c r="AWY127" s="54"/>
      <c r="AWZ127" s="54"/>
      <c r="AXA127" s="54"/>
      <c r="AXB127" s="54"/>
      <c r="AXC127" s="54"/>
      <c r="AXD127" s="54"/>
      <c r="AXE127" s="54"/>
      <c r="AXF127" s="54"/>
      <c r="AXG127" s="54"/>
      <c r="AXH127" s="54"/>
      <c r="AXI127" s="54"/>
      <c r="AXJ127" s="54"/>
      <c r="AXK127" s="54"/>
      <c r="AXL127" s="54"/>
      <c r="AXM127" s="54"/>
      <c r="AXN127" s="54"/>
      <c r="AXO127" s="54"/>
      <c r="AXP127" s="54"/>
      <c r="AXQ127" s="54"/>
      <c r="AXR127" s="54"/>
      <c r="AXS127" s="54"/>
      <c r="AXT127" s="54"/>
      <c r="AXU127" s="54"/>
      <c r="AXV127" s="54"/>
      <c r="AXW127" s="54"/>
      <c r="AXX127" s="54"/>
      <c r="AXY127" s="54"/>
      <c r="AXZ127" s="54"/>
      <c r="AYA127" s="54"/>
      <c r="AYB127" s="54"/>
      <c r="AYC127" s="54"/>
      <c r="AYD127" s="54"/>
      <c r="AYE127" s="54"/>
      <c r="AYF127" s="54"/>
      <c r="AYG127" s="54"/>
      <c r="AYH127" s="54"/>
      <c r="AYI127" s="54"/>
      <c r="AYJ127" s="54"/>
      <c r="AYK127" s="54"/>
      <c r="AYL127" s="54"/>
      <c r="AYM127" s="54"/>
      <c r="AYN127" s="54"/>
      <c r="AYO127" s="54"/>
      <c r="AYP127" s="54"/>
      <c r="AYQ127" s="54"/>
      <c r="AYR127" s="54"/>
      <c r="AYS127" s="54"/>
      <c r="AYT127" s="54"/>
      <c r="AYU127" s="54"/>
      <c r="AYV127" s="54"/>
      <c r="AYW127" s="54"/>
      <c r="AYX127" s="54"/>
      <c r="AYY127" s="54"/>
      <c r="AYZ127" s="54"/>
      <c r="AZA127" s="54"/>
      <c r="AZB127" s="54"/>
      <c r="AZC127" s="54"/>
      <c r="AZD127" s="54"/>
      <c r="AZE127" s="54"/>
      <c r="AZF127" s="54"/>
      <c r="AZG127" s="54"/>
      <c r="AZH127" s="54"/>
      <c r="AZI127" s="54"/>
      <c r="AZJ127" s="54"/>
      <c r="AZK127" s="54"/>
      <c r="AZL127" s="54"/>
      <c r="AZM127" s="54"/>
      <c r="AZN127" s="54"/>
      <c r="AZO127" s="54"/>
      <c r="AZP127" s="54"/>
      <c r="AZQ127" s="54"/>
      <c r="AZR127" s="54"/>
      <c r="AZS127" s="54"/>
      <c r="AZT127" s="54"/>
      <c r="AZU127" s="54"/>
      <c r="AZV127" s="54"/>
      <c r="AZW127" s="54"/>
      <c r="AZX127" s="54"/>
      <c r="AZY127" s="54"/>
      <c r="AZZ127" s="54"/>
      <c r="BAA127" s="54"/>
      <c r="BAB127" s="54"/>
      <c r="BAC127" s="54"/>
      <c r="BAD127" s="54"/>
      <c r="BAE127" s="54"/>
      <c r="BAF127" s="54"/>
      <c r="BAG127" s="54"/>
      <c r="BAH127" s="54"/>
      <c r="BAI127" s="54"/>
      <c r="BAJ127" s="54"/>
      <c r="BAK127" s="54"/>
      <c r="BAL127" s="54"/>
      <c r="BAM127" s="54"/>
      <c r="BAN127" s="54"/>
      <c r="BAO127" s="54"/>
      <c r="BAP127" s="54"/>
      <c r="BAQ127" s="54"/>
      <c r="BAR127" s="54"/>
      <c r="BAS127" s="54"/>
      <c r="BAT127" s="54"/>
      <c r="BAU127" s="54"/>
      <c r="BAV127" s="54"/>
      <c r="BAW127" s="54"/>
      <c r="BAX127" s="54"/>
      <c r="BAY127" s="54"/>
      <c r="BAZ127" s="54"/>
      <c r="BBA127" s="54"/>
      <c r="BBB127" s="54"/>
      <c r="BBC127" s="54"/>
      <c r="BBD127" s="54"/>
      <c r="BBE127" s="54"/>
      <c r="BBF127" s="54"/>
      <c r="BBG127" s="54"/>
      <c r="BBH127" s="54"/>
      <c r="BBI127" s="54"/>
      <c r="BBJ127" s="54"/>
      <c r="BBK127" s="54"/>
      <c r="BBL127" s="54"/>
      <c r="BBM127" s="54"/>
      <c r="BBN127" s="54"/>
      <c r="BBO127" s="54"/>
      <c r="BBP127" s="54"/>
      <c r="BBQ127" s="54"/>
      <c r="BBR127" s="54"/>
      <c r="BBS127" s="54"/>
      <c r="BBT127" s="54"/>
      <c r="BBU127" s="54"/>
      <c r="BBV127" s="54"/>
      <c r="BBW127" s="54"/>
      <c r="BBX127" s="54"/>
      <c r="BBY127" s="54"/>
      <c r="BBZ127" s="54"/>
      <c r="BCA127" s="54"/>
      <c r="BCB127" s="54"/>
      <c r="BCC127" s="54"/>
      <c r="BCD127" s="54"/>
      <c r="BCE127" s="54"/>
      <c r="BCF127" s="54"/>
      <c r="BCG127" s="54"/>
      <c r="BCH127" s="54"/>
      <c r="BCI127" s="54"/>
      <c r="BCJ127" s="54"/>
      <c r="BCK127" s="54"/>
      <c r="BCL127" s="54"/>
      <c r="BCM127" s="54"/>
      <c r="BCN127" s="54"/>
      <c r="BCO127" s="54"/>
      <c r="BCP127" s="54"/>
      <c r="BCQ127" s="54"/>
      <c r="BCR127" s="54"/>
      <c r="BCS127" s="54"/>
      <c r="BCT127" s="54"/>
      <c r="BCU127" s="54"/>
      <c r="BCV127" s="54"/>
      <c r="BCW127" s="54"/>
      <c r="BCX127" s="54"/>
      <c r="BCY127" s="54"/>
      <c r="BCZ127" s="54"/>
      <c r="BDA127" s="54"/>
      <c r="BDB127" s="54"/>
      <c r="BDC127" s="54"/>
      <c r="BDD127" s="54"/>
      <c r="BDE127" s="54"/>
      <c r="BDF127" s="54"/>
      <c r="BDG127" s="54"/>
      <c r="BDH127" s="54"/>
      <c r="BDI127" s="54"/>
      <c r="BDJ127" s="54"/>
      <c r="BDK127" s="54"/>
      <c r="BDL127" s="54"/>
      <c r="BDM127" s="54"/>
      <c r="BDN127" s="54"/>
      <c r="BDO127" s="54"/>
      <c r="BDP127" s="54"/>
      <c r="BDQ127" s="54"/>
      <c r="BDR127" s="54"/>
      <c r="BDS127" s="54"/>
      <c r="BDT127" s="54"/>
      <c r="BDU127" s="54"/>
      <c r="BDV127" s="54"/>
      <c r="BDW127" s="54"/>
      <c r="BDX127" s="54"/>
      <c r="BDY127" s="54"/>
      <c r="BDZ127" s="54"/>
      <c r="BEA127" s="54"/>
      <c r="BEB127" s="54"/>
      <c r="BEC127" s="54"/>
      <c r="BED127" s="54"/>
      <c r="BEE127" s="54"/>
      <c r="BEF127" s="54"/>
      <c r="BEG127" s="54"/>
      <c r="BEH127" s="54"/>
      <c r="BEI127" s="54"/>
      <c r="BEJ127" s="54"/>
      <c r="BEK127" s="54"/>
      <c r="BEL127" s="54"/>
      <c r="BEM127" s="54"/>
      <c r="BEN127" s="54"/>
      <c r="BEO127" s="54"/>
      <c r="BEP127" s="54"/>
      <c r="BEQ127" s="54"/>
      <c r="BER127" s="54"/>
      <c r="BES127" s="54"/>
      <c r="BET127" s="54"/>
      <c r="BEU127" s="54"/>
      <c r="BEV127" s="54"/>
      <c r="BEW127" s="54"/>
      <c r="BEX127" s="54"/>
      <c r="BEY127" s="54"/>
      <c r="BEZ127" s="54"/>
      <c r="BFA127" s="54"/>
      <c r="BFB127" s="54"/>
      <c r="BFC127" s="54"/>
      <c r="BFD127" s="54"/>
      <c r="BFE127" s="54"/>
      <c r="BFF127" s="54"/>
      <c r="BFG127" s="54"/>
      <c r="BFH127" s="54"/>
      <c r="BFI127" s="54"/>
      <c r="BFJ127" s="54"/>
      <c r="BFK127" s="54"/>
      <c r="BFL127" s="54"/>
      <c r="BFM127" s="54"/>
      <c r="BFN127" s="54"/>
      <c r="BFO127" s="54"/>
      <c r="BFP127" s="54"/>
      <c r="BFQ127" s="54"/>
      <c r="BFR127" s="54"/>
      <c r="BFS127" s="54"/>
      <c r="BFT127" s="54"/>
      <c r="BFU127" s="54"/>
      <c r="BFV127" s="54"/>
      <c r="BFW127" s="54"/>
      <c r="BFX127" s="54"/>
      <c r="BFY127" s="54"/>
      <c r="BFZ127" s="54"/>
      <c r="BGA127" s="54"/>
      <c r="BGB127" s="54"/>
      <c r="BGC127" s="54"/>
      <c r="BGD127" s="54"/>
      <c r="BGE127" s="54"/>
      <c r="BGF127" s="54"/>
      <c r="BGG127" s="54"/>
      <c r="BGH127" s="54"/>
      <c r="BGI127" s="54"/>
      <c r="BGJ127" s="54"/>
      <c r="BGK127" s="54"/>
      <c r="BGL127" s="54"/>
      <c r="BGM127" s="54"/>
      <c r="BGN127" s="54"/>
      <c r="BGO127" s="54"/>
      <c r="BGP127" s="54"/>
      <c r="BGQ127" s="54"/>
      <c r="BGR127" s="54"/>
      <c r="BGS127" s="54"/>
      <c r="BGT127" s="54"/>
      <c r="BGU127" s="54"/>
      <c r="BGV127" s="54"/>
      <c r="BGW127" s="54"/>
      <c r="BGX127" s="54"/>
      <c r="BGY127" s="54"/>
      <c r="BGZ127" s="54"/>
      <c r="BHA127" s="54"/>
      <c r="BHB127" s="54"/>
      <c r="BHC127" s="54"/>
      <c r="BHD127" s="54"/>
      <c r="BHE127" s="54"/>
      <c r="BHF127" s="54"/>
      <c r="BHG127" s="54"/>
      <c r="BHH127" s="54"/>
      <c r="BHI127" s="54"/>
      <c r="BHJ127" s="54"/>
      <c r="BHK127" s="54"/>
      <c r="BHL127" s="54"/>
      <c r="BHM127" s="54"/>
      <c r="BHN127" s="54"/>
      <c r="BHO127" s="54"/>
      <c r="BHP127" s="54"/>
      <c r="BHQ127" s="54"/>
      <c r="BHR127" s="54"/>
      <c r="BHS127" s="54"/>
      <c r="BHT127" s="54"/>
      <c r="BHU127" s="54"/>
      <c r="BHV127" s="54"/>
      <c r="BHW127" s="54"/>
      <c r="BHX127" s="54"/>
      <c r="BHY127" s="54"/>
      <c r="BHZ127" s="54"/>
      <c r="BIA127" s="54"/>
      <c r="BIB127" s="54"/>
      <c r="BIC127" s="54"/>
      <c r="BID127" s="54"/>
      <c r="BIE127" s="54"/>
      <c r="BIF127" s="54"/>
      <c r="BIG127" s="54"/>
      <c r="BIH127" s="54"/>
      <c r="BII127" s="54"/>
      <c r="BIJ127" s="54"/>
      <c r="BIK127" s="54"/>
      <c r="BIL127" s="54"/>
      <c r="BIM127" s="54"/>
      <c r="BIN127" s="54"/>
      <c r="BIO127" s="54"/>
      <c r="BIP127" s="54"/>
      <c r="BIQ127" s="54"/>
      <c r="BIR127" s="54"/>
      <c r="BIS127" s="54"/>
      <c r="BIT127" s="54"/>
      <c r="BIU127" s="54"/>
      <c r="BIV127" s="54"/>
      <c r="BIW127" s="54"/>
      <c r="BIX127" s="54"/>
      <c r="BIY127" s="54"/>
      <c r="BIZ127" s="54"/>
      <c r="BJA127" s="54"/>
      <c r="BJB127" s="54"/>
      <c r="BJC127" s="54"/>
      <c r="BJD127" s="54"/>
      <c r="BJE127" s="54"/>
      <c r="BJF127" s="54"/>
      <c r="BJG127" s="54"/>
      <c r="BJH127" s="54"/>
      <c r="BJI127" s="54"/>
      <c r="BJJ127" s="54"/>
      <c r="BJK127" s="54"/>
      <c r="BJL127" s="54"/>
      <c r="BJM127" s="54"/>
      <c r="BJN127" s="54"/>
      <c r="BJO127" s="54"/>
      <c r="BJP127" s="54"/>
      <c r="BJQ127" s="54"/>
      <c r="BJR127" s="54"/>
      <c r="BJS127" s="54"/>
      <c r="BJT127" s="54"/>
      <c r="BJU127" s="54"/>
      <c r="BJV127" s="54"/>
      <c r="BJW127" s="54"/>
      <c r="BJX127" s="54"/>
      <c r="BJY127" s="54"/>
      <c r="BJZ127" s="54"/>
      <c r="BKA127" s="54"/>
      <c r="BKB127" s="54"/>
      <c r="BKC127" s="54"/>
      <c r="BKD127" s="54"/>
      <c r="BKE127" s="54"/>
      <c r="BKF127" s="54"/>
      <c r="BKG127" s="54"/>
      <c r="BKH127" s="54"/>
      <c r="BKI127" s="54"/>
      <c r="BKJ127" s="54"/>
      <c r="BKK127" s="54"/>
      <c r="BKL127" s="54"/>
      <c r="BKM127" s="54"/>
      <c r="BKN127" s="54"/>
      <c r="BKO127" s="54"/>
      <c r="BKP127" s="54"/>
      <c r="BKQ127" s="54"/>
      <c r="BKR127" s="54"/>
      <c r="BKS127" s="54"/>
      <c r="BKT127" s="54"/>
      <c r="BKU127" s="54"/>
      <c r="BKV127" s="54"/>
      <c r="BKW127" s="54"/>
      <c r="BKX127" s="54"/>
      <c r="BKY127" s="54"/>
      <c r="BKZ127" s="54"/>
      <c r="BLA127" s="54"/>
      <c r="BLB127" s="54"/>
      <c r="BLC127" s="54"/>
      <c r="BLD127" s="54"/>
      <c r="BLE127" s="54"/>
      <c r="BLF127" s="54"/>
      <c r="BLG127" s="54"/>
      <c r="BLH127" s="54"/>
      <c r="BLI127" s="54"/>
      <c r="BLJ127" s="54"/>
      <c r="BLK127" s="54"/>
      <c r="BLL127" s="54"/>
      <c r="BLM127" s="54"/>
      <c r="BLN127" s="54"/>
      <c r="BLO127" s="54"/>
      <c r="BLP127" s="54"/>
      <c r="BLQ127" s="54"/>
      <c r="BLR127" s="54"/>
      <c r="BLS127" s="54"/>
      <c r="BLT127" s="54"/>
      <c r="BLU127" s="54"/>
      <c r="BLV127" s="54"/>
      <c r="BLW127" s="54"/>
      <c r="BLX127" s="54"/>
      <c r="BLY127" s="54"/>
      <c r="BLZ127" s="54"/>
      <c r="BMA127" s="54"/>
      <c r="BMB127" s="54"/>
      <c r="BMC127" s="54"/>
      <c r="BMD127" s="54"/>
      <c r="BME127" s="54"/>
      <c r="BMF127" s="54"/>
      <c r="BMG127" s="54"/>
      <c r="BMH127" s="54"/>
      <c r="BMI127" s="54"/>
      <c r="BMJ127" s="54"/>
      <c r="BMK127" s="54"/>
      <c r="BML127" s="54"/>
      <c r="BMM127" s="54"/>
      <c r="BMN127" s="54"/>
      <c r="BMO127" s="54"/>
      <c r="BMP127" s="54"/>
      <c r="BMQ127" s="54"/>
      <c r="BMR127" s="54"/>
      <c r="BMS127" s="54"/>
      <c r="BMT127" s="54"/>
      <c r="BMU127" s="54"/>
      <c r="BMV127" s="54"/>
      <c r="BMW127" s="54"/>
      <c r="BMX127" s="54"/>
      <c r="BMY127" s="54"/>
      <c r="BMZ127" s="54"/>
      <c r="BNA127" s="54"/>
      <c r="BNB127" s="54"/>
      <c r="BNC127" s="54"/>
      <c r="BND127" s="54"/>
      <c r="BNE127" s="54"/>
      <c r="BNF127" s="54"/>
      <c r="BNG127" s="54"/>
      <c r="BNH127" s="54"/>
      <c r="BNI127" s="54"/>
      <c r="BNJ127" s="54"/>
      <c r="BNK127" s="54"/>
      <c r="BNL127" s="54"/>
      <c r="BNM127" s="54"/>
      <c r="BNN127" s="54"/>
      <c r="BNO127" s="54"/>
      <c r="BNP127" s="54"/>
      <c r="BNQ127" s="54"/>
      <c r="BNR127" s="54"/>
      <c r="BNS127" s="54"/>
      <c r="BNT127" s="54"/>
      <c r="BNU127" s="54"/>
      <c r="BNV127" s="54"/>
      <c r="BNW127" s="54"/>
      <c r="BNX127" s="54"/>
      <c r="BNY127" s="54"/>
      <c r="BNZ127" s="54"/>
      <c r="BOA127" s="54"/>
      <c r="BOB127" s="54"/>
      <c r="BOC127" s="54"/>
      <c r="BOD127" s="54"/>
      <c r="BOE127" s="54"/>
      <c r="BOF127" s="54"/>
      <c r="BOG127" s="54"/>
      <c r="BOH127" s="54"/>
      <c r="BOI127" s="54"/>
      <c r="BOJ127" s="54"/>
      <c r="BOK127" s="54"/>
      <c r="BOL127" s="54"/>
      <c r="BOM127" s="54"/>
      <c r="BON127" s="54"/>
      <c r="BOO127" s="54"/>
      <c r="BOP127" s="54"/>
      <c r="BOQ127" s="54"/>
    </row>
    <row r="128" spans="1:1759" s="38" customFormat="1" ht="20.25" x14ac:dyDescent="0.3">
      <c r="A128" s="3"/>
      <c r="B128" s="3"/>
      <c r="C128" s="3"/>
      <c r="D128" s="2"/>
      <c r="E128" s="2"/>
      <c r="F128" s="2"/>
      <c r="G128" s="2"/>
      <c r="H128" s="2"/>
      <c r="I128" s="2"/>
      <c r="J128" s="2"/>
      <c r="K128" s="39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0"/>
      <c r="KK128" s="40"/>
      <c r="KL128" s="40"/>
      <c r="KM128" s="40"/>
      <c r="KN128" s="40"/>
      <c r="KO128" s="40"/>
      <c r="KP128" s="40"/>
      <c r="KQ128" s="40"/>
      <c r="KR128" s="40"/>
      <c r="KS128" s="40"/>
      <c r="KT128" s="40"/>
      <c r="KU128" s="40"/>
      <c r="KV128" s="40"/>
      <c r="KW128" s="40"/>
      <c r="KX128" s="40"/>
      <c r="KY128" s="40"/>
      <c r="KZ128" s="40"/>
      <c r="LA128" s="40"/>
      <c r="LB128" s="40"/>
      <c r="LC128" s="40"/>
      <c r="LD128" s="40"/>
      <c r="LE128" s="40"/>
      <c r="LF128" s="40"/>
      <c r="LG128" s="40"/>
      <c r="LH128" s="40"/>
      <c r="LI128" s="40"/>
      <c r="LJ128" s="40"/>
      <c r="LK128" s="40"/>
      <c r="LL128" s="40"/>
      <c r="LM128" s="40"/>
      <c r="LN128" s="40"/>
      <c r="LO128" s="40"/>
      <c r="LP128" s="40"/>
      <c r="LQ128" s="40"/>
      <c r="LR128" s="40"/>
      <c r="LS128" s="40"/>
      <c r="LT128" s="40"/>
      <c r="LU128" s="40"/>
      <c r="LV128" s="40"/>
      <c r="LW128" s="40"/>
      <c r="LX128" s="40"/>
      <c r="LY128" s="40"/>
      <c r="LZ128" s="40"/>
      <c r="MA128" s="40"/>
      <c r="MB128" s="40"/>
      <c r="MC128" s="40"/>
      <c r="MD128" s="40"/>
      <c r="ME128" s="40"/>
      <c r="MF128" s="40"/>
      <c r="MG128" s="40"/>
      <c r="MH128" s="40"/>
      <c r="MI128" s="40"/>
      <c r="MJ128" s="40"/>
      <c r="MK128" s="40"/>
      <c r="ML128" s="40"/>
      <c r="MM128" s="40"/>
      <c r="MN128" s="40"/>
      <c r="MO128" s="40"/>
      <c r="MP128" s="40"/>
      <c r="MQ128" s="40"/>
      <c r="MR128" s="40"/>
      <c r="MS128" s="40"/>
      <c r="MT128" s="40"/>
      <c r="MU128" s="40"/>
      <c r="MV128" s="40"/>
      <c r="MW128" s="40"/>
      <c r="MX128" s="40"/>
      <c r="MY128" s="40"/>
      <c r="MZ128" s="40"/>
      <c r="NA128" s="40"/>
      <c r="NB128" s="40"/>
      <c r="NC128" s="40"/>
      <c r="ND128" s="40"/>
      <c r="NE128" s="40"/>
      <c r="NF128" s="40"/>
      <c r="NG128" s="40"/>
      <c r="NH128" s="40"/>
      <c r="NI128" s="40"/>
      <c r="NJ128" s="40"/>
      <c r="NK128" s="40"/>
      <c r="NL128" s="40"/>
      <c r="NM128" s="40"/>
      <c r="NN128" s="40"/>
      <c r="NO128" s="40"/>
      <c r="NP128" s="40"/>
      <c r="NQ128" s="40"/>
      <c r="NR128" s="40"/>
      <c r="NS128" s="40"/>
      <c r="NT128" s="40"/>
      <c r="NU128" s="40"/>
      <c r="NV128" s="40"/>
      <c r="NW128" s="40"/>
      <c r="NX128" s="40"/>
      <c r="NY128" s="40"/>
      <c r="NZ128" s="40"/>
      <c r="OA128" s="40"/>
      <c r="OB128" s="40"/>
      <c r="OC128" s="40"/>
      <c r="OD128" s="40"/>
      <c r="OE128" s="40"/>
      <c r="OF128" s="40"/>
      <c r="OG128" s="40"/>
      <c r="OH128" s="40"/>
      <c r="OI128" s="40"/>
      <c r="OJ128" s="40"/>
      <c r="OK128" s="40"/>
      <c r="OL128" s="40"/>
      <c r="OM128" s="40"/>
      <c r="ON128" s="40"/>
      <c r="OO128" s="40"/>
      <c r="OP128" s="40"/>
      <c r="OQ128" s="40"/>
      <c r="OR128" s="40"/>
      <c r="OS128" s="40"/>
      <c r="OT128" s="40"/>
      <c r="OU128" s="40"/>
      <c r="OV128" s="40"/>
      <c r="OW128" s="40"/>
      <c r="OX128" s="40"/>
      <c r="OY128" s="40"/>
      <c r="OZ128" s="40"/>
      <c r="PA128" s="40"/>
      <c r="PB128" s="40"/>
      <c r="PC128" s="40"/>
      <c r="PD128" s="40"/>
      <c r="PE128" s="40"/>
      <c r="PF128" s="40"/>
      <c r="PG128" s="40"/>
      <c r="PH128" s="40"/>
      <c r="PI128" s="40"/>
      <c r="PJ128" s="40"/>
      <c r="PK128" s="40"/>
      <c r="PL128" s="40"/>
      <c r="PM128" s="40"/>
      <c r="PN128" s="40"/>
      <c r="PO128" s="40"/>
      <c r="PP128" s="40"/>
      <c r="PQ128" s="40"/>
      <c r="PR128" s="40"/>
      <c r="PS128" s="40"/>
      <c r="PT128" s="40"/>
      <c r="PU128" s="40"/>
      <c r="PV128" s="40"/>
      <c r="PW128" s="40"/>
      <c r="PX128" s="40"/>
      <c r="PY128" s="40"/>
      <c r="PZ128" s="40"/>
      <c r="QA128" s="40"/>
      <c r="QB128" s="40"/>
      <c r="QC128" s="40"/>
      <c r="QD128" s="40"/>
      <c r="QE128" s="40"/>
      <c r="QF128" s="40"/>
      <c r="QG128" s="40"/>
      <c r="QH128" s="40"/>
      <c r="QI128" s="40"/>
      <c r="QJ128" s="40"/>
      <c r="QK128" s="40"/>
      <c r="QL128" s="40"/>
      <c r="QM128" s="40"/>
      <c r="QN128" s="40"/>
      <c r="QO128" s="40"/>
      <c r="QP128" s="40"/>
      <c r="QQ128" s="40"/>
      <c r="QR128" s="40"/>
      <c r="QS128" s="40"/>
      <c r="QT128" s="40"/>
      <c r="QU128" s="40"/>
      <c r="QV128" s="40"/>
      <c r="QW128" s="40"/>
      <c r="QX128" s="40"/>
      <c r="QY128" s="40"/>
      <c r="QZ128" s="40"/>
      <c r="RA128" s="40"/>
      <c r="RB128" s="40"/>
      <c r="RC128" s="40"/>
      <c r="RD128" s="40"/>
      <c r="RE128" s="40"/>
      <c r="RF128" s="40"/>
      <c r="RG128" s="40"/>
      <c r="RH128" s="40"/>
      <c r="RI128" s="40"/>
      <c r="RJ128" s="40"/>
      <c r="RK128" s="40"/>
      <c r="RL128" s="40"/>
      <c r="RM128" s="40"/>
      <c r="RN128" s="40"/>
      <c r="RO128" s="40"/>
      <c r="RP128" s="40"/>
      <c r="RQ128" s="40"/>
      <c r="RR128" s="40"/>
      <c r="RS128" s="40"/>
      <c r="RT128" s="40"/>
      <c r="RU128" s="40"/>
      <c r="RV128" s="40"/>
      <c r="RW128" s="40"/>
      <c r="RX128" s="40"/>
      <c r="RY128" s="40"/>
      <c r="RZ128" s="40"/>
      <c r="SA128" s="40"/>
      <c r="SB128" s="40"/>
      <c r="SC128" s="40"/>
      <c r="SD128" s="40"/>
      <c r="SE128" s="40"/>
      <c r="SF128" s="40"/>
      <c r="SG128" s="40"/>
      <c r="SH128" s="40"/>
      <c r="SI128" s="40"/>
      <c r="SJ128" s="40"/>
      <c r="SK128" s="40"/>
      <c r="SL128" s="40"/>
      <c r="SM128" s="40"/>
      <c r="SN128" s="40"/>
      <c r="SO128" s="40"/>
      <c r="SP128" s="40"/>
      <c r="SQ128" s="40"/>
      <c r="SR128" s="40"/>
      <c r="SS128" s="40"/>
      <c r="ST128" s="40"/>
      <c r="SU128" s="40"/>
      <c r="SV128" s="40"/>
      <c r="SW128" s="40"/>
      <c r="SX128" s="40"/>
      <c r="SY128" s="40"/>
      <c r="SZ128" s="40"/>
      <c r="TA128" s="40"/>
      <c r="TB128" s="40"/>
      <c r="TC128" s="40"/>
      <c r="TD128" s="40"/>
      <c r="TE128" s="40"/>
      <c r="TF128" s="40"/>
      <c r="TG128" s="40"/>
      <c r="TH128" s="40"/>
      <c r="TI128" s="40"/>
      <c r="TJ128" s="40"/>
      <c r="TK128" s="40"/>
      <c r="TL128" s="40"/>
      <c r="TM128" s="40"/>
      <c r="TN128" s="40"/>
      <c r="TO128" s="40"/>
      <c r="TP128" s="40"/>
      <c r="TQ128" s="40"/>
      <c r="TR128" s="40"/>
      <c r="TS128" s="40"/>
      <c r="TT128" s="40"/>
      <c r="TU128" s="40"/>
      <c r="TV128" s="40"/>
      <c r="TW128" s="40"/>
      <c r="TX128" s="40"/>
      <c r="TY128" s="40"/>
      <c r="TZ128" s="40"/>
      <c r="UA128" s="40"/>
      <c r="UB128" s="40"/>
      <c r="UC128" s="40"/>
      <c r="UD128" s="40"/>
      <c r="UE128" s="40"/>
      <c r="UF128" s="40"/>
      <c r="UG128" s="40"/>
      <c r="UH128" s="40"/>
      <c r="UI128" s="40"/>
      <c r="UJ128" s="40"/>
      <c r="UK128" s="40"/>
      <c r="UL128" s="40"/>
      <c r="UM128" s="40"/>
      <c r="UN128" s="40"/>
      <c r="UO128" s="40"/>
      <c r="UP128" s="40"/>
      <c r="UQ128" s="40"/>
      <c r="UR128" s="40"/>
      <c r="US128" s="40"/>
      <c r="UT128" s="40"/>
      <c r="UU128" s="40"/>
      <c r="UV128" s="40"/>
      <c r="UW128" s="40"/>
      <c r="UX128" s="40"/>
      <c r="UY128" s="40"/>
      <c r="UZ128" s="40"/>
      <c r="VA128" s="40"/>
      <c r="VB128" s="40"/>
      <c r="VC128" s="40"/>
      <c r="VD128" s="40"/>
      <c r="VE128" s="40"/>
      <c r="VF128" s="40"/>
      <c r="VG128" s="40"/>
      <c r="VH128" s="40"/>
      <c r="VI128" s="40"/>
      <c r="VJ128" s="40"/>
      <c r="VK128" s="40"/>
      <c r="VL128" s="40"/>
      <c r="VM128" s="40"/>
      <c r="VN128" s="40"/>
      <c r="VO128" s="40"/>
      <c r="VP128" s="40"/>
      <c r="VQ128" s="40"/>
      <c r="VR128" s="40"/>
      <c r="VS128" s="40"/>
      <c r="VT128" s="40"/>
      <c r="VU128" s="40"/>
      <c r="VV128" s="40"/>
      <c r="VW128" s="40"/>
      <c r="VX128" s="40"/>
      <c r="VY128" s="40"/>
      <c r="VZ128" s="40"/>
      <c r="WA128" s="40"/>
      <c r="WB128" s="40"/>
      <c r="WC128" s="40"/>
      <c r="WD128" s="40"/>
      <c r="WE128" s="40"/>
      <c r="WF128" s="40"/>
      <c r="WG128" s="40"/>
      <c r="WH128" s="40"/>
      <c r="WI128" s="40"/>
      <c r="WJ128" s="40"/>
      <c r="WK128" s="40"/>
      <c r="WL128" s="40"/>
      <c r="WM128" s="40"/>
      <c r="WN128" s="40"/>
      <c r="WO128" s="40"/>
      <c r="WP128" s="40"/>
      <c r="WQ128" s="40"/>
      <c r="WR128" s="40"/>
      <c r="WS128" s="40"/>
      <c r="WT128" s="40"/>
      <c r="WU128" s="40"/>
      <c r="WV128" s="40"/>
      <c r="WW128" s="40"/>
      <c r="WX128" s="40"/>
      <c r="WY128" s="40"/>
      <c r="WZ128" s="40"/>
      <c r="XA128" s="40"/>
      <c r="XB128" s="40"/>
      <c r="XC128" s="40"/>
      <c r="XD128" s="40"/>
      <c r="XE128" s="40"/>
      <c r="XF128" s="40"/>
      <c r="XG128" s="40"/>
      <c r="XH128" s="40"/>
      <c r="XI128" s="40"/>
      <c r="XJ128" s="40"/>
      <c r="XK128" s="40"/>
      <c r="XL128" s="40"/>
      <c r="XM128" s="40"/>
      <c r="XN128" s="40"/>
      <c r="XO128" s="40"/>
      <c r="XP128" s="40"/>
      <c r="XQ128" s="40"/>
      <c r="XR128" s="40"/>
      <c r="XS128" s="40"/>
      <c r="XT128" s="40"/>
      <c r="XU128" s="40"/>
      <c r="XV128" s="40"/>
      <c r="XW128" s="40"/>
      <c r="XX128" s="40"/>
      <c r="XY128" s="40"/>
      <c r="XZ128" s="40"/>
      <c r="YA128" s="40"/>
      <c r="YB128" s="40"/>
      <c r="YC128" s="40"/>
      <c r="YD128" s="40"/>
      <c r="YE128" s="40"/>
      <c r="YF128" s="40"/>
      <c r="YG128" s="40"/>
      <c r="YH128" s="40"/>
      <c r="YI128" s="40"/>
      <c r="YJ128" s="40"/>
      <c r="YK128" s="40"/>
      <c r="YL128" s="40"/>
      <c r="YM128" s="40"/>
      <c r="YN128" s="40"/>
      <c r="YO128" s="40"/>
      <c r="YP128" s="40"/>
      <c r="YQ128" s="40"/>
      <c r="YR128" s="40"/>
      <c r="YS128" s="40"/>
      <c r="YT128" s="40"/>
      <c r="YU128" s="40"/>
      <c r="YV128" s="40"/>
      <c r="YW128" s="40"/>
      <c r="YX128" s="40"/>
      <c r="YY128" s="40"/>
      <c r="YZ128" s="40"/>
      <c r="ZA128" s="40"/>
      <c r="ZB128" s="40"/>
      <c r="ZC128" s="40"/>
      <c r="ZD128" s="40"/>
      <c r="ZE128" s="40"/>
      <c r="ZF128" s="40"/>
      <c r="ZG128" s="40"/>
      <c r="ZH128" s="40"/>
      <c r="ZI128" s="40"/>
      <c r="ZJ128" s="40"/>
      <c r="ZK128" s="40"/>
      <c r="ZL128" s="40"/>
      <c r="ZM128" s="40"/>
      <c r="ZN128" s="40"/>
      <c r="ZO128" s="40"/>
      <c r="ZP128" s="40"/>
      <c r="ZQ128" s="40"/>
      <c r="ZR128" s="40"/>
      <c r="ZS128" s="40"/>
      <c r="ZT128" s="40"/>
      <c r="ZU128" s="40"/>
      <c r="ZV128" s="40"/>
      <c r="ZW128" s="40"/>
      <c r="ZX128" s="40"/>
      <c r="ZY128" s="40"/>
      <c r="ZZ128" s="40"/>
      <c r="AAA128" s="40"/>
      <c r="AAB128" s="40"/>
      <c r="AAC128" s="40"/>
      <c r="AAD128" s="40"/>
      <c r="AAE128" s="40"/>
      <c r="AAF128" s="40"/>
      <c r="AAG128" s="40"/>
      <c r="AAH128" s="40"/>
      <c r="AAI128" s="40"/>
      <c r="AAJ128" s="40"/>
      <c r="AAK128" s="40"/>
      <c r="AAL128" s="40"/>
      <c r="AAM128" s="40"/>
      <c r="AAN128" s="40"/>
      <c r="AAO128" s="40"/>
      <c r="AAP128" s="40"/>
      <c r="AAQ128" s="40"/>
      <c r="AAR128" s="40"/>
      <c r="AAS128" s="40"/>
      <c r="AAT128" s="40"/>
      <c r="AAU128" s="40"/>
      <c r="AAV128" s="40"/>
      <c r="AAW128" s="40"/>
      <c r="AAX128" s="40"/>
      <c r="AAY128" s="40"/>
      <c r="AAZ128" s="40"/>
      <c r="ABA128" s="40"/>
      <c r="ABB128" s="40"/>
      <c r="ABC128" s="40"/>
      <c r="ABD128" s="40"/>
      <c r="ABE128" s="40"/>
      <c r="ABF128" s="40"/>
      <c r="ABG128" s="40"/>
      <c r="ABH128" s="40"/>
      <c r="ABI128" s="40"/>
      <c r="ABJ128" s="40"/>
      <c r="ABK128" s="40"/>
      <c r="ABL128" s="40"/>
      <c r="ABM128" s="40"/>
      <c r="ABN128" s="40"/>
      <c r="ABO128" s="40"/>
      <c r="ABP128" s="40"/>
      <c r="ABQ128" s="40"/>
      <c r="ABR128" s="40"/>
      <c r="ABS128" s="40"/>
      <c r="ABT128" s="40"/>
      <c r="ABU128" s="40"/>
      <c r="ABV128" s="40"/>
      <c r="ABW128" s="40"/>
      <c r="ABX128" s="40"/>
      <c r="ABY128" s="40"/>
      <c r="ABZ128" s="40"/>
      <c r="ACA128" s="40"/>
      <c r="ACB128" s="40"/>
      <c r="ACC128" s="40"/>
      <c r="ACD128" s="40"/>
      <c r="ACE128" s="40"/>
      <c r="ACF128" s="40"/>
      <c r="ACG128" s="40"/>
      <c r="ACH128" s="40"/>
      <c r="ACI128" s="40"/>
      <c r="ACJ128" s="40"/>
      <c r="ACK128" s="40"/>
      <c r="ACL128" s="40"/>
      <c r="ACM128" s="40"/>
      <c r="ACN128" s="40"/>
      <c r="ACO128" s="40"/>
      <c r="ACP128" s="40"/>
      <c r="ACQ128" s="40"/>
      <c r="ACR128" s="40"/>
      <c r="ACS128" s="40"/>
      <c r="ACT128" s="40"/>
      <c r="ACU128" s="40"/>
      <c r="ACV128" s="40"/>
      <c r="ACW128" s="40"/>
      <c r="ACX128" s="40"/>
      <c r="ACY128" s="40"/>
      <c r="ACZ128" s="40"/>
      <c r="ADA128" s="40"/>
      <c r="ADB128" s="40"/>
      <c r="ADC128" s="40"/>
      <c r="ADD128" s="40"/>
      <c r="ADE128" s="40"/>
      <c r="ADF128" s="40"/>
      <c r="ADG128" s="40"/>
      <c r="ADH128" s="40"/>
      <c r="ADI128" s="40"/>
      <c r="ADJ128" s="40"/>
      <c r="ADK128" s="40"/>
      <c r="ADL128" s="40"/>
      <c r="ADM128" s="40"/>
      <c r="ADN128" s="40"/>
      <c r="ADO128" s="40"/>
      <c r="ADP128" s="40"/>
      <c r="ADQ128" s="40"/>
      <c r="ADR128" s="40"/>
      <c r="ADS128" s="40"/>
      <c r="ADT128" s="40"/>
      <c r="ADU128" s="40"/>
      <c r="ADV128" s="40"/>
      <c r="ADW128" s="40"/>
      <c r="ADX128" s="40"/>
      <c r="ADY128" s="40"/>
      <c r="ADZ128" s="40"/>
      <c r="AEA128" s="40"/>
      <c r="AEB128" s="40"/>
      <c r="AEC128" s="40"/>
      <c r="AED128" s="40"/>
      <c r="AEE128" s="40"/>
      <c r="AEF128" s="40"/>
      <c r="AEG128" s="40"/>
      <c r="AEH128" s="40"/>
      <c r="AEI128" s="40"/>
      <c r="AEJ128" s="40"/>
      <c r="AEK128" s="40"/>
      <c r="AEL128" s="40"/>
      <c r="AEM128" s="40"/>
      <c r="AEN128" s="40"/>
      <c r="AEO128" s="40"/>
      <c r="AEP128" s="40"/>
      <c r="AEQ128" s="40"/>
      <c r="AER128" s="40"/>
      <c r="AES128" s="40"/>
      <c r="AET128" s="40"/>
      <c r="AEU128" s="40"/>
      <c r="AEV128" s="40"/>
      <c r="AEW128" s="40"/>
      <c r="AEX128" s="40"/>
      <c r="AEY128" s="40"/>
      <c r="AEZ128" s="40"/>
      <c r="AFA128" s="40"/>
      <c r="AFB128" s="40"/>
      <c r="AFC128" s="40"/>
      <c r="AFD128" s="40"/>
      <c r="AFE128" s="40"/>
      <c r="AFF128" s="40"/>
      <c r="AFG128" s="40"/>
      <c r="AFH128" s="40"/>
      <c r="AFI128" s="40"/>
      <c r="AFJ128" s="40"/>
      <c r="AFK128" s="40"/>
      <c r="AFL128" s="40"/>
      <c r="AFM128" s="40"/>
      <c r="AFN128" s="40"/>
      <c r="AFO128" s="40"/>
      <c r="AFP128" s="40"/>
      <c r="AFQ128" s="40"/>
      <c r="AFR128" s="40"/>
      <c r="AFS128" s="40"/>
      <c r="AFT128" s="40"/>
      <c r="AFU128" s="40"/>
      <c r="AFV128" s="40"/>
      <c r="AFW128" s="40"/>
      <c r="AFX128" s="40"/>
      <c r="AFY128" s="40"/>
      <c r="AFZ128" s="40"/>
      <c r="AGA128" s="40"/>
      <c r="AGB128" s="40"/>
      <c r="AGC128" s="40"/>
      <c r="AGD128" s="40"/>
      <c r="AGE128" s="40"/>
      <c r="AGF128" s="40"/>
      <c r="AGG128" s="40"/>
      <c r="AGH128" s="40"/>
      <c r="AGI128" s="40"/>
      <c r="AGJ128" s="40"/>
      <c r="AGK128" s="40"/>
      <c r="AGL128" s="40"/>
      <c r="AGM128" s="40"/>
      <c r="AGN128" s="40"/>
      <c r="AGO128" s="40"/>
      <c r="AGP128" s="40"/>
      <c r="AGQ128" s="40"/>
      <c r="AGR128" s="40"/>
      <c r="AGS128" s="40"/>
      <c r="AGT128" s="40"/>
      <c r="AGU128" s="40"/>
      <c r="AGV128" s="40"/>
      <c r="AGW128" s="40"/>
      <c r="AGX128" s="40"/>
      <c r="AGY128" s="40"/>
      <c r="AGZ128" s="40"/>
      <c r="AHA128" s="40"/>
      <c r="AHB128" s="40"/>
      <c r="AHC128" s="40"/>
      <c r="AHD128" s="40"/>
      <c r="AHE128" s="40"/>
      <c r="AHF128" s="40"/>
      <c r="AHG128" s="40"/>
      <c r="AHH128" s="40"/>
      <c r="AHI128" s="40"/>
      <c r="AHJ128" s="40"/>
      <c r="AHK128" s="40"/>
      <c r="AHL128" s="40"/>
      <c r="AHM128" s="40"/>
      <c r="AHN128" s="40"/>
      <c r="AHO128" s="40"/>
      <c r="AHP128" s="40"/>
      <c r="AHQ128" s="40"/>
      <c r="AHR128" s="40"/>
      <c r="AHS128" s="40"/>
      <c r="AHT128" s="40"/>
      <c r="AHU128" s="40"/>
      <c r="AHV128" s="40"/>
      <c r="AHW128" s="40"/>
      <c r="AHX128" s="40"/>
      <c r="AHY128" s="40"/>
      <c r="AHZ128" s="40"/>
      <c r="AIA128" s="40"/>
      <c r="AIB128" s="40"/>
      <c r="AIC128" s="40"/>
      <c r="AID128" s="40"/>
      <c r="AIE128" s="40"/>
      <c r="AIF128" s="40"/>
      <c r="AIG128" s="40"/>
      <c r="AIH128" s="40"/>
      <c r="AII128" s="40"/>
      <c r="AIJ128" s="40"/>
      <c r="AIK128" s="40"/>
      <c r="AIL128" s="40"/>
      <c r="AIM128" s="40"/>
      <c r="AIN128" s="40"/>
      <c r="AIO128" s="40"/>
      <c r="AIP128" s="40"/>
      <c r="AIQ128" s="40"/>
      <c r="AIR128" s="40"/>
      <c r="AIS128" s="40"/>
      <c r="AIT128" s="40"/>
      <c r="AIU128" s="40"/>
      <c r="AIV128" s="40"/>
      <c r="AIW128" s="40"/>
      <c r="AIX128" s="40"/>
      <c r="AIY128" s="40"/>
      <c r="AIZ128" s="40"/>
      <c r="AJA128" s="40"/>
      <c r="AJB128" s="40"/>
      <c r="AJC128" s="40"/>
      <c r="AJD128" s="40"/>
      <c r="AJE128" s="40"/>
      <c r="AJF128" s="40"/>
      <c r="AJG128" s="40"/>
      <c r="AJH128" s="40"/>
      <c r="AJI128" s="40"/>
      <c r="AJJ128" s="40"/>
      <c r="AJK128" s="40"/>
      <c r="AJL128" s="40"/>
      <c r="AJM128" s="40"/>
      <c r="AJN128" s="40"/>
      <c r="AJO128" s="40"/>
      <c r="AJP128" s="40"/>
      <c r="AJQ128" s="40"/>
      <c r="AJR128" s="40"/>
      <c r="AJS128" s="40"/>
      <c r="AJT128" s="40"/>
      <c r="AJU128" s="40"/>
      <c r="AJV128" s="40"/>
      <c r="AJW128" s="40"/>
      <c r="AJX128" s="40"/>
      <c r="AJY128" s="40"/>
      <c r="AJZ128" s="40"/>
      <c r="AKA128" s="40"/>
      <c r="AKB128" s="40"/>
      <c r="AKC128" s="40"/>
      <c r="AKD128" s="40"/>
      <c r="AKE128" s="40"/>
      <c r="AKF128" s="40"/>
      <c r="AKG128" s="40"/>
      <c r="AKH128" s="40"/>
      <c r="AKI128" s="40"/>
      <c r="AKJ128" s="40"/>
      <c r="AKK128" s="40"/>
      <c r="AKL128" s="40"/>
      <c r="AKM128" s="40"/>
      <c r="AKN128" s="40"/>
      <c r="AKO128" s="40"/>
      <c r="AKP128" s="40"/>
      <c r="AKQ128" s="40"/>
      <c r="AKR128" s="40"/>
      <c r="AKS128" s="40"/>
      <c r="AKT128" s="40"/>
      <c r="AKU128" s="40"/>
      <c r="AKV128" s="40"/>
      <c r="AKW128" s="40"/>
      <c r="AKX128" s="40"/>
      <c r="AKY128" s="40"/>
      <c r="AKZ128" s="40"/>
      <c r="ALA128" s="40"/>
      <c r="ALB128" s="40"/>
      <c r="ALC128" s="40"/>
      <c r="ALD128" s="40"/>
      <c r="ALE128" s="40"/>
      <c r="ALF128" s="40"/>
      <c r="ALG128" s="40"/>
      <c r="ALH128" s="40"/>
      <c r="ALI128" s="40"/>
      <c r="ALJ128" s="40"/>
      <c r="ALK128" s="40"/>
      <c r="ALL128" s="40"/>
      <c r="ALM128" s="40"/>
      <c r="ALN128" s="40"/>
      <c r="ALO128" s="40"/>
      <c r="ALP128" s="40"/>
      <c r="ALQ128" s="40"/>
      <c r="ALR128" s="40"/>
      <c r="ALS128" s="40"/>
      <c r="ALT128" s="40"/>
      <c r="ALU128" s="40"/>
      <c r="ALV128" s="40"/>
      <c r="ALW128" s="40"/>
      <c r="ALX128" s="40"/>
      <c r="ALY128" s="40"/>
      <c r="ALZ128" s="40"/>
      <c r="AMA128" s="40"/>
      <c r="AMB128" s="40"/>
      <c r="AMC128" s="40"/>
      <c r="AMD128" s="40"/>
      <c r="AME128" s="40"/>
      <c r="AMF128" s="40"/>
      <c r="AMG128" s="40"/>
      <c r="AMH128" s="40"/>
      <c r="AMI128" s="40"/>
      <c r="AMJ128" s="40"/>
      <c r="AMK128" s="40"/>
      <c r="AML128" s="40"/>
      <c r="AMM128" s="40"/>
      <c r="AMN128" s="40"/>
      <c r="AMO128" s="40"/>
      <c r="AMP128" s="40"/>
      <c r="AMQ128" s="40"/>
      <c r="AMR128" s="40"/>
      <c r="AMS128" s="40"/>
      <c r="AMT128" s="40"/>
      <c r="AMU128" s="40"/>
      <c r="AMV128" s="40"/>
      <c r="AMW128" s="40"/>
      <c r="AMX128" s="40"/>
      <c r="AMY128" s="40"/>
      <c r="AMZ128" s="40"/>
      <c r="ANA128" s="40"/>
      <c r="ANB128" s="40"/>
      <c r="ANC128" s="40"/>
      <c r="AND128" s="40"/>
      <c r="ANE128" s="40"/>
      <c r="ANF128" s="40"/>
      <c r="ANG128" s="40"/>
      <c r="ANH128" s="40"/>
      <c r="ANI128" s="40"/>
      <c r="ANJ128" s="40"/>
      <c r="ANK128" s="40"/>
      <c r="ANL128" s="40"/>
      <c r="ANM128" s="40"/>
      <c r="ANN128" s="40"/>
      <c r="ANO128" s="40"/>
      <c r="ANP128" s="40"/>
      <c r="ANQ128" s="40"/>
      <c r="ANR128" s="40"/>
      <c r="ANS128" s="40"/>
      <c r="ANT128" s="40"/>
      <c r="ANU128" s="40"/>
      <c r="ANV128" s="40"/>
      <c r="ANW128" s="40"/>
      <c r="ANX128" s="40"/>
      <c r="ANY128" s="40"/>
      <c r="ANZ128" s="40"/>
      <c r="AOA128" s="40"/>
      <c r="AOB128" s="40"/>
      <c r="AOC128" s="40"/>
      <c r="AOD128" s="40"/>
      <c r="AOE128" s="40"/>
      <c r="AOF128" s="40"/>
      <c r="AOG128" s="40"/>
      <c r="AOH128" s="40"/>
      <c r="AOI128" s="40"/>
      <c r="AOJ128" s="40"/>
      <c r="AOK128" s="40"/>
      <c r="AOL128" s="40"/>
      <c r="AOM128" s="40"/>
      <c r="AON128" s="40"/>
      <c r="AOO128" s="40"/>
      <c r="AOP128" s="40"/>
      <c r="AOQ128" s="40"/>
      <c r="AOR128" s="40"/>
      <c r="AOS128" s="40"/>
      <c r="AOT128" s="40"/>
      <c r="AOU128" s="40"/>
      <c r="AOV128" s="40"/>
      <c r="AOW128" s="40"/>
      <c r="AOX128" s="40"/>
      <c r="AOY128" s="40"/>
      <c r="AOZ128" s="40"/>
      <c r="APA128" s="40"/>
      <c r="APB128" s="40"/>
      <c r="APC128" s="40"/>
      <c r="APD128" s="40"/>
      <c r="APE128" s="40"/>
      <c r="APF128" s="40"/>
      <c r="APG128" s="40"/>
      <c r="APH128" s="40"/>
      <c r="API128" s="40"/>
      <c r="APJ128" s="40"/>
      <c r="APK128" s="40"/>
      <c r="APL128" s="40"/>
      <c r="APM128" s="40"/>
      <c r="APN128" s="40"/>
      <c r="APO128" s="40"/>
      <c r="APP128" s="40"/>
      <c r="APQ128" s="40"/>
      <c r="APR128" s="40"/>
      <c r="APS128" s="40"/>
      <c r="APT128" s="40"/>
      <c r="APU128" s="40"/>
      <c r="APV128" s="40"/>
      <c r="APW128" s="40"/>
      <c r="APX128" s="40"/>
      <c r="APY128" s="40"/>
      <c r="APZ128" s="40"/>
      <c r="AQA128" s="40"/>
      <c r="AQB128" s="40"/>
      <c r="AQC128" s="40"/>
      <c r="AQD128" s="40"/>
      <c r="AQE128" s="40"/>
      <c r="AQF128" s="40"/>
      <c r="AQG128" s="40"/>
      <c r="AQH128" s="40"/>
      <c r="AQI128" s="40"/>
      <c r="AQJ128" s="40"/>
      <c r="AQK128" s="40"/>
      <c r="AQL128" s="40"/>
      <c r="AQM128" s="40"/>
      <c r="AQN128" s="40"/>
      <c r="AQO128" s="40"/>
      <c r="AQP128" s="40"/>
      <c r="AQQ128" s="40"/>
      <c r="AQR128" s="40"/>
      <c r="AQS128" s="40"/>
      <c r="AQT128" s="40"/>
      <c r="AQU128" s="40"/>
      <c r="AQV128" s="40"/>
      <c r="AQW128" s="40"/>
      <c r="AQX128" s="40"/>
      <c r="AQY128" s="40"/>
      <c r="AQZ128" s="40"/>
      <c r="ARA128" s="40"/>
      <c r="ARB128" s="40"/>
      <c r="ARC128" s="40"/>
      <c r="ARD128" s="40"/>
      <c r="ARE128" s="40"/>
      <c r="ARF128" s="40"/>
      <c r="ARG128" s="40"/>
      <c r="ARH128" s="40"/>
      <c r="ARI128" s="40"/>
      <c r="ARJ128" s="40"/>
      <c r="ARK128" s="40"/>
      <c r="ARL128" s="40"/>
      <c r="ARM128" s="40"/>
      <c r="ARN128" s="40"/>
      <c r="ARO128" s="40"/>
      <c r="ARP128" s="40"/>
      <c r="ARQ128" s="40"/>
      <c r="ARR128" s="40"/>
      <c r="ARS128" s="40"/>
      <c r="ART128" s="40"/>
      <c r="ARU128" s="40"/>
      <c r="ARV128" s="40"/>
      <c r="ARW128" s="40"/>
      <c r="ARX128" s="40"/>
      <c r="ARY128" s="40"/>
      <c r="ARZ128" s="40"/>
      <c r="ASA128" s="40"/>
      <c r="ASB128" s="40"/>
      <c r="ASC128" s="40"/>
      <c r="ASD128" s="40"/>
      <c r="ASE128" s="40"/>
      <c r="ASF128" s="40"/>
      <c r="ASG128" s="40"/>
      <c r="ASH128" s="40"/>
      <c r="ASI128" s="40"/>
      <c r="ASJ128" s="40"/>
      <c r="ASK128" s="40"/>
      <c r="ASL128" s="40"/>
      <c r="ASM128" s="40"/>
      <c r="ASN128" s="40"/>
      <c r="ASO128" s="40"/>
      <c r="ASP128" s="40"/>
      <c r="ASQ128" s="40"/>
      <c r="ASR128" s="40"/>
      <c r="ASS128" s="40"/>
      <c r="AST128" s="40"/>
      <c r="ASU128" s="40"/>
      <c r="ASV128" s="40"/>
      <c r="ASW128" s="40"/>
      <c r="ASX128" s="40"/>
      <c r="ASY128" s="40"/>
      <c r="ASZ128" s="40"/>
      <c r="ATA128" s="40"/>
      <c r="ATB128" s="40"/>
      <c r="ATC128" s="40"/>
      <c r="ATD128" s="40"/>
      <c r="ATE128" s="40"/>
      <c r="ATF128" s="40"/>
      <c r="ATG128" s="40"/>
      <c r="ATH128" s="40"/>
      <c r="ATI128" s="40"/>
      <c r="ATJ128" s="40"/>
      <c r="ATK128" s="40"/>
      <c r="ATL128" s="40"/>
      <c r="ATM128" s="40"/>
      <c r="ATN128" s="40"/>
      <c r="ATO128" s="40"/>
      <c r="ATP128" s="40"/>
      <c r="ATQ128" s="40"/>
      <c r="ATR128" s="40"/>
      <c r="ATS128" s="40"/>
      <c r="ATT128" s="40"/>
      <c r="ATU128" s="40"/>
      <c r="ATV128" s="40"/>
      <c r="ATW128" s="40"/>
      <c r="ATX128" s="40"/>
      <c r="ATY128" s="40"/>
      <c r="ATZ128" s="40"/>
      <c r="AUA128" s="40"/>
      <c r="AUB128" s="40"/>
      <c r="AUC128" s="40"/>
      <c r="AUD128" s="40"/>
      <c r="AUE128" s="40"/>
      <c r="AUF128" s="40"/>
      <c r="AUG128" s="40"/>
      <c r="AUH128" s="40"/>
      <c r="AUI128" s="40"/>
      <c r="AUJ128" s="40"/>
      <c r="AUK128" s="40"/>
      <c r="AUL128" s="40"/>
      <c r="AUM128" s="40"/>
      <c r="AUN128" s="40"/>
      <c r="AUO128" s="40"/>
      <c r="AUP128" s="40"/>
      <c r="AUQ128" s="40"/>
      <c r="AUR128" s="40"/>
      <c r="AUS128" s="40"/>
      <c r="AUT128" s="40"/>
      <c r="AUU128" s="40"/>
      <c r="AUV128" s="40"/>
      <c r="AUW128" s="40"/>
      <c r="AUX128" s="40"/>
      <c r="AUY128" s="40"/>
      <c r="AUZ128" s="40"/>
      <c r="AVA128" s="40"/>
      <c r="AVB128" s="40"/>
      <c r="AVC128" s="40"/>
      <c r="AVD128" s="40"/>
      <c r="AVE128" s="40"/>
      <c r="AVF128" s="40"/>
      <c r="AVG128" s="40"/>
      <c r="AVH128" s="40"/>
      <c r="AVI128" s="40"/>
      <c r="AVJ128" s="40"/>
      <c r="AVK128" s="40"/>
      <c r="AVL128" s="40"/>
      <c r="AVM128" s="40"/>
      <c r="AVN128" s="40"/>
      <c r="AVO128" s="40"/>
      <c r="AVP128" s="40"/>
      <c r="AVQ128" s="40"/>
      <c r="AVR128" s="40"/>
      <c r="AVS128" s="40"/>
      <c r="AVT128" s="40"/>
      <c r="AVU128" s="40"/>
      <c r="AVV128" s="40"/>
      <c r="AVW128" s="40"/>
      <c r="AVX128" s="40"/>
      <c r="AVY128" s="40"/>
      <c r="AVZ128" s="40"/>
      <c r="AWA128" s="40"/>
      <c r="AWB128" s="40"/>
      <c r="AWC128" s="40"/>
      <c r="AWD128" s="40"/>
      <c r="AWE128" s="40"/>
      <c r="AWF128" s="40"/>
      <c r="AWG128" s="40"/>
      <c r="AWH128" s="40"/>
      <c r="AWI128" s="40"/>
      <c r="AWJ128" s="40"/>
      <c r="AWK128" s="40"/>
      <c r="AWL128" s="40"/>
      <c r="AWM128" s="40"/>
      <c r="AWN128" s="40"/>
      <c r="AWO128" s="40"/>
      <c r="AWP128" s="40"/>
      <c r="AWQ128" s="40"/>
      <c r="AWR128" s="40"/>
      <c r="AWS128" s="40"/>
      <c r="AWT128" s="40"/>
      <c r="AWU128" s="40"/>
      <c r="AWV128" s="40"/>
      <c r="AWW128" s="40"/>
      <c r="AWX128" s="40"/>
      <c r="AWY128" s="40"/>
      <c r="AWZ128" s="40"/>
      <c r="AXA128" s="40"/>
      <c r="AXB128" s="40"/>
      <c r="AXC128" s="40"/>
      <c r="AXD128" s="40"/>
      <c r="AXE128" s="40"/>
      <c r="AXF128" s="40"/>
      <c r="AXG128" s="40"/>
      <c r="AXH128" s="40"/>
      <c r="AXI128" s="40"/>
      <c r="AXJ128" s="40"/>
      <c r="AXK128" s="40"/>
      <c r="AXL128" s="40"/>
      <c r="AXM128" s="40"/>
      <c r="AXN128" s="40"/>
      <c r="AXO128" s="40"/>
      <c r="AXP128" s="40"/>
      <c r="AXQ128" s="40"/>
      <c r="AXR128" s="40"/>
      <c r="AXS128" s="40"/>
      <c r="AXT128" s="40"/>
      <c r="AXU128" s="40"/>
      <c r="AXV128" s="40"/>
      <c r="AXW128" s="40"/>
      <c r="AXX128" s="40"/>
      <c r="AXY128" s="40"/>
      <c r="AXZ128" s="40"/>
      <c r="AYA128" s="40"/>
      <c r="AYB128" s="40"/>
      <c r="AYC128" s="40"/>
      <c r="AYD128" s="40"/>
      <c r="AYE128" s="40"/>
      <c r="AYF128" s="40"/>
      <c r="AYG128" s="40"/>
      <c r="AYH128" s="40"/>
      <c r="AYI128" s="40"/>
      <c r="AYJ128" s="40"/>
      <c r="AYK128" s="40"/>
      <c r="AYL128" s="40"/>
      <c r="AYM128" s="40"/>
      <c r="AYN128" s="40"/>
      <c r="AYO128" s="40"/>
      <c r="AYP128" s="40"/>
      <c r="AYQ128" s="40"/>
      <c r="AYR128" s="40"/>
      <c r="AYS128" s="40"/>
      <c r="AYT128" s="40"/>
      <c r="AYU128" s="40"/>
      <c r="AYV128" s="40"/>
      <c r="AYW128" s="40"/>
      <c r="AYX128" s="40"/>
      <c r="AYY128" s="40"/>
      <c r="AYZ128" s="40"/>
      <c r="AZA128" s="40"/>
      <c r="AZB128" s="40"/>
      <c r="AZC128" s="40"/>
      <c r="AZD128" s="40"/>
      <c r="AZE128" s="40"/>
      <c r="AZF128" s="40"/>
      <c r="AZG128" s="40"/>
      <c r="AZH128" s="40"/>
      <c r="AZI128" s="40"/>
      <c r="AZJ128" s="40"/>
      <c r="AZK128" s="40"/>
      <c r="AZL128" s="40"/>
      <c r="AZM128" s="40"/>
      <c r="AZN128" s="40"/>
      <c r="AZO128" s="40"/>
      <c r="AZP128" s="40"/>
      <c r="AZQ128" s="40"/>
      <c r="AZR128" s="40"/>
      <c r="AZS128" s="40"/>
      <c r="AZT128" s="40"/>
      <c r="AZU128" s="40"/>
      <c r="AZV128" s="40"/>
      <c r="AZW128" s="40"/>
      <c r="AZX128" s="40"/>
      <c r="AZY128" s="40"/>
      <c r="AZZ128" s="40"/>
      <c r="BAA128" s="40"/>
      <c r="BAB128" s="40"/>
      <c r="BAC128" s="40"/>
      <c r="BAD128" s="40"/>
      <c r="BAE128" s="40"/>
      <c r="BAF128" s="40"/>
      <c r="BAG128" s="40"/>
      <c r="BAH128" s="40"/>
      <c r="BAI128" s="40"/>
      <c r="BAJ128" s="40"/>
      <c r="BAK128" s="40"/>
      <c r="BAL128" s="40"/>
      <c r="BAM128" s="40"/>
      <c r="BAN128" s="40"/>
      <c r="BAO128" s="40"/>
      <c r="BAP128" s="40"/>
      <c r="BAQ128" s="40"/>
      <c r="BAR128" s="40"/>
      <c r="BAS128" s="40"/>
      <c r="BAT128" s="40"/>
      <c r="BAU128" s="40"/>
      <c r="BAV128" s="40"/>
      <c r="BAW128" s="40"/>
      <c r="BAX128" s="40"/>
      <c r="BAY128" s="40"/>
      <c r="BAZ128" s="40"/>
      <c r="BBA128" s="40"/>
      <c r="BBB128" s="40"/>
      <c r="BBC128" s="40"/>
      <c r="BBD128" s="40"/>
      <c r="BBE128" s="40"/>
      <c r="BBF128" s="40"/>
      <c r="BBG128" s="40"/>
      <c r="BBH128" s="40"/>
      <c r="BBI128" s="40"/>
      <c r="BBJ128" s="40"/>
      <c r="BBK128" s="40"/>
      <c r="BBL128" s="40"/>
      <c r="BBM128" s="40"/>
      <c r="BBN128" s="40"/>
      <c r="BBO128" s="40"/>
      <c r="BBP128" s="40"/>
      <c r="BBQ128" s="40"/>
      <c r="BBR128" s="40"/>
      <c r="BBS128" s="40"/>
      <c r="BBT128" s="40"/>
      <c r="BBU128" s="40"/>
      <c r="BBV128" s="40"/>
      <c r="BBW128" s="40"/>
      <c r="BBX128" s="40"/>
      <c r="BBY128" s="40"/>
      <c r="BBZ128" s="40"/>
      <c r="BCA128" s="40"/>
      <c r="BCB128" s="40"/>
      <c r="BCC128" s="40"/>
      <c r="BCD128" s="40"/>
      <c r="BCE128" s="40"/>
      <c r="BCF128" s="40"/>
      <c r="BCG128" s="40"/>
      <c r="BCH128" s="40"/>
      <c r="BCI128" s="40"/>
      <c r="BCJ128" s="40"/>
      <c r="BCK128" s="40"/>
      <c r="BCL128" s="40"/>
      <c r="BCM128" s="40"/>
      <c r="BCN128" s="40"/>
      <c r="BCO128" s="40"/>
      <c r="BCP128" s="40"/>
      <c r="BCQ128" s="40"/>
      <c r="BCR128" s="40"/>
      <c r="BCS128" s="40"/>
      <c r="BCT128" s="40"/>
      <c r="BCU128" s="40"/>
      <c r="BCV128" s="40"/>
      <c r="BCW128" s="40"/>
      <c r="BCX128" s="40"/>
      <c r="BCY128" s="40"/>
      <c r="BCZ128" s="40"/>
      <c r="BDA128" s="40"/>
      <c r="BDB128" s="40"/>
      <c r="BDC128" s="40"/>
      <c r="BDD128" s="40"/>
      <c r="BDE128" s="40"/>
      <c r="BDF128" s="40"/>
      <c r="BDG128" s="40"/>
      <c r="BDH128" s="40"/>
      <c r="BDI128" s="40"/>
      <c r="BDJ128" s="40"/>
      <c r="BDK128" s="40"/>
      <c r="BDL128" s="40"/>
      <c r="BDM128" s="40"/>
      <c r="BDN128" s="40"/>
      <c r="BDO128" s="40"/>
      <c r="BDP128" s="40"/>
      <c r="BDQ128" s="40"/>
      <c r="BDR128" s="40"/>
      <c r="BDS128" s="40"/>
      <c r="BDT128" s="40"/>
      <c r="BDU128" s="40"/>
      <c r="BDV128" s="40"/>
      <c r="BDW128" s="40"/>
      <c r="BDX128" s="40"/>
      <c r="BDY128" s="40"/>
      <c r="BDZ128" s="40"/>
      <c r="BEA128" s="40"/>
      <c r="BEB128" s="40"/>
      <c r="BEC128" s="40"/>
      <c r="BED128" s="40"/>
      <c r="BEE128" s="40"/>
      <c r="BEF128" s="40"/>
      <c r="BEG128" s="40"/>
      <c r="BEH128" s="40"/>
      <c r="BEI128" s="40"/>
      <c r="BEJ128" s="40"/>
      <c r="BEK128" s="40"/>
      <c r="BEL128" s="40"/>
      <c r="BEM128" s="40"/>
      <c r="BEN128" s="40"/>
      <c r="BEO128" s="40"/>
      <c r="BEP128" s="40"/>
      <c r="BEQ128" s="40"/>
      <c r="BER128" s="40"/>
      <c r="BES128" s="40"/>
      <c r="BET128" s="40"/>
      <c r="BEU128" s="40"/>
      <c r="BEV128" s="40"/>
      <c r="BEW128" s="40"/>
      <c r="BEX128" s="40"/>
      <c r="BEY128" s="40"/>
      <c r="BEZ128" s="40"/>
      <c r="BFA128" s="40"/>
      <c r="BFB128" s="40"/>
      <c r="BFC128" s="40"/>
      <c r="BFD128" s="40"/>
      <c r="BFE128" s="40"/>
      <c r="BFF128" s="40"/>
      <c r="BFG128" s="40"/>
      <c r="BFH128" s="40"/>
      <c r="BFI128" s="40"/>
      <c r="BFJ128" s="40"/>
      <c r="BFK128" s="40"/>
      <c r="BFL128" s="40"/>
      <c r="BFM128" s="40"/>
      <c r="BFN128" s="40"/>
      <c r="BFO128" s="40"/>
      <c r="BFP128" s="40"/>
      <c r="BFQ128" s="40"/>
      <c r="BFR128" s="40"/>
      <c r="BFS128" s="40"/>
      <c r="BFT128" s="40"/>
      <c r="BFU128" s="40"/>
      <c r="BFV128" s="40"/>
      <c r="BFW128" s="40"/>
      <c r="BFX128" s="40"/>
      <c r="BFY128" s="40"/>
      <c r="BFZ128" s="40"/>
      <c r="BGA128" s="40"/>
      <c r="BGB128" s="40"/>
      <c r="BGC128" s="40"/>
      <c r="BGD128" s="40"/>
      <c r="BGE128" s="40"/>
      <c r="BGF128" s="40"/>
      <c r="BGG128" s="40"/>
      <c r="BGH128" s="40"/>
      <c r="BGI128" s="40"/>
      <c r="BGJ128" s="40"/>
      <c r="BGK128" s="40"/>
      <c r="BGL128" s="40"/>
      <c r="BGM128" s="40"/>
      <c r="BGN128" s="40"/>
      <c r="BGO128" s="40"/>
      <c r="BGP128" s="40"/>
      <c r="BGQ128" s="40"/>
      <c r="BGR128" s="40"/>
      <c r="BGS128" s="40"/>
      <c r="BGT128" s="40"/>
      <c r="BGU128" s="40"/>
      <c r="BGV128" s="40"/>
      <c r="BGW128" s="40"/>
      <c r="BGX128" s="40"/>
      <c r="BGY128" s="40"/>
      <c r="BGZ128" s="40"/>
      <c r="BHA128" s="40"/>
      <c r="BHB128" s="40"/>
      <c r="BHC128" s="40"/>
      <c r="BHD128" s="40"/>
      <c r="BHE128" s="40"/>
      <c r="BHF128" s="40"/>
      <c r="BHG128" s="40"/>
      <c r="BHH128" s="40"/>
      <c r="BHI128" s="40"/>
      <c r="BHJ128" s="40"/>
      <c r="BHK128" s="40"/>
      <c r="BHL128" s="40"/>
      <c r="BHM128" s="40"/>
      <c r="BHN128" s="40"/>
      <c r="BHO128" s="40"/>
      <c r="BHP128" s="40"/>
      <c r="BHQ128" s="40"/>
      <c r="BHR128" s="40"/>
      <c r="BHS128" s="40"/>
      <c r="BHT128" s="40"/>
      <c r="BHU128" s="40"/>
      <c r="BHV128" s="40"/>
      <c r="BHW128" s="40"/>
      <c r="BHX128" s="40"/>
      <c r="BHY128" s="40"/>
      <c r="BHZ128" s="40"/>
      <c r="BIA128" s="40"/>
      <c r="BIB128" s="40"/>
      <c r="BIC128" s="40"/>
      <c r="BID128" s="40"/>
      <c r="BIE128" s="40"/>
      <c r="BIF128" s="40"/>
      <c r="BIG128" s="40"/>
      <c r="BIH128" s="40"/>
      <c r="BII128" s="40"/>
      <c r="BIJ128" s="40"/>
      <c r="BIK128" s="40"/>
      <c r="BIL128" s="40"/>
      <c r="BIM128" s="40"/>
      <c r="BIN128" s="40"/>
      <c r="BIO128" s="40"/>
      <c r="BIP128" s="40"/>
      <c r="BIQ128" s="40"/>
      <c r="BIR128" s="40"/>
      <c r="BIS128" s="40"/>
      <c r="BIT128" s="40"/>
      <c r="BIU128" s="40"/>
      <c r="BIV128" s="40"/>
      <c r="BIW128" s="40"/>
      <c r="BIX128" s="40"/>
      <c r="BIY128" s="40"/>
      <c r="BIZ128" s="40"/>
      <c r="BJA128" s="40"/>
      <c r="BJB128" s="40"/>
      <c r="BJC128" s="40"/>
      <c r="BJD128" s="40"/>
      <c r="BJE128" s="40"/>
      <c r="BJF128" s="40"/>
      <c r="BJG128" s="40"/>
      <c r="BJH128" s="40"/>
      <c r="BJI128" s="40"/>
      <c r="BJJ128" s="40"/>
      <c r="BJK128" s="40"/>
      <c r="BJL128" s="40"/>
      <c r="BJM128" s="40"/>
      <c r="BJN128" s="40"/>
      <c r="BJO128" s="40"/>
      <c r="BJP128" s="40"/>
      <c r="BJQ128" s="40"/>
      <c r="BJR128" s="40"/>
      <c r="BJS128" s="40"/>
      <c r="BJT128" s="40"/>
      <c r="BJU128" s="40"/>
      <c r="BJV128" s="40"/>
      <c r="BJW128" s="40"/>
      <c r="BJX128" s="40"/>
      <c r="BJY128" s="40"/>
      <c r="BJZ128" s="40"/>
      <c r="BKA128" s="40"/>
      <c r="BKB128" s="40"/>
      <c r="BKC128" s="40"/>
      <c r="BKD128" s="40"/>
      <c r="BKE128" s="40"/>
      <c r="BKF128" s="40"/>
      <c r="BKG128" s="40"/>
      <c r="BKH128" s="40"/>
      <c r="BKI128" s="40"/>
      <c r="BKJ128" s="40"/>
      <c r="BKK128" s="40"/>
      <c r="BKL128" s="40"/>
      <c r="BKM128" s="40"/>
      <c r="BKN128" s="40"/>
      <c r="BKO128" s="40"/>
      <c r="BKP128" s="40"/>
      <c r="BKQ128" s="40"/>
      <c r="BKR128" s="40"/>
      <c r="BKS128" s="40"/>
      <c r="BKT128" s="40"/>
      <c r="BKU128" s="40"/>
      <c r="BKV128" s="40"/>
      <c r="BKW128" s="40"/>
      <c r="BKX128" s="40"/>
      <c r="BKY128" s="40"/>
      <c r="BKZ128" s="40"/>
      <c r="BLA128" s="40"/>
      <c r="BLB128" s="40"/>
      <c r="BLC128" s="40"/>
      <c r="BLD128" s="40"/>
      <c r="BLE128" s="40"/>
      <c r="BLF128" s="40"/>
      <c r="BLG128" s="40"/>
      <c r="BLH128" s="40"/>
      <c r="BLI128" s="40"/>
      <c r="BLJ128" s="40"/>
      <c r="BLK128" s="40"/>
      <c r="BLL128" s="40"/>
      <c r="BLM128" s="40"/>
      <c r="BLN128" s="40"/>
      <c r="BLO128" s="40"/>
      <c r="BLP128" s="40"/>
      <c r="BLQ128" s="40"/>
      <c r="BLR128" s="40"/>
      <c r="BLS128" s="40"/>
      <c r="BLT128" s="40"/>
      <c r="BLU128" s="40"/>
      <c r="BLV128" s="40"/>
      <c r="BLW128" s="40"/>
      <c r="BLX128" s="40"/>
      <c r="BLY128" s="40"/>
      <c r="BLZ128" s="40"/>
      <c r="BMA128" s="40"/>
      <c r="BMB128" s="40"/>
      <c r="BMC128" s="40"/>
      <c r="BMD128" s="40"/>
      <c r="BME128" s="40"/>
      <c r="BMF128" s="40"/>
      <c r="BMG128" s="40"/>
      <c r="BMH128" s="40"/>
      <c r="BMI128" s="40"/>
      <c r="BMJ128" s="40"/>
      <c r="BMK128" s="40"/>
      <c r="BML128" s="40"/>
      <c r="BMM128" s="40"/>
      <c r="BMN128" s="40"/>
      <c r="BMO128" s="40"/>
      <c r="BMP128" s="40"/>
      <c r="BMQ128" s="40"/>
      <c r="BMR128" s="40"/>
      <c r="BMS128" s="40"/>
      <c r="BMT128" s="40"/>
      <c r="BMU128" s="40"/>
      <c r="BMV128" s="40"/>
      <c r="BMW128" s="40"/>
      <c r="BMX128" s="40"/>
      <c r="BMY128" s="40"/>
      <c r="BMZ128" s="40"/>
      <c r="BNA128" s="40"/>
      <c r="BNB128" s="40"/>
      <c r="BNC128" s="40"/>
      <c r="BND128" s="40"/>
      <c r="BNE128" s="40"/>
      <c r="BNF128" s="40"/>
      <c r="BNG128" s="40"/>
      <c r="BNH128" s="40"/>
      <c r="BNI128" s="40"/>
      <c r="BNJ128" s="40"/>
      <c r="BNK128" s="40"/>
      <c r="BNL128" s="40"/>
      <c r="BNM128" s="40"/>
      <c r="BNN128" s="40"/>
      <c r="BNO128" s="40"/>
      <c r="BNP128" s="40"/>
      <c r="BNQ128" s="40"/>
      <c r="BNR128" s="40"/>
      <c r="BNS128" s="40"/>
      <c r="BNT128" s="40"/>
      <c r="BNU128" s="40"/>
      <c r="BNV128" s="40"/>
      <c r="BNW128" s="40"/>
      <c r="BNX128" s="40"/>
      <c r="BNY128" s="40"/>
      <c r="BNZ128" s="40"/>
      <c r="BOA128" s="40"/>
      <c r="BOB128" s="40"/>
      <c r="BOC128" s="40"/>
      <c r="BOD128" s="40"/>
      <c r="BOE128" s="40"/>
      <c r="BOF128" s="40"/>
      <c r="BOG128" s="40"/>
      <c r="BOH128" s="40"/>
      <c r="BOI128" s="40"/>
      <c r="BOJ128" s="40"/>
      <c r="BOK128" s="40"/>
      <c r="BOL128" s="40"/>
      <c r="BOM128" s="40"/>
      <c r="BON128" s="40"/>
      <c r="BOO128" s="40"/>
      <c r="BOP128" s="40"/>
      <c r="BOQ128" s="40"/>
    </row>
    <row r="129" spans="1:1759" s="38" customFormat="1" ht="20.25" x14ac:dyDescent="0.3">
      <c r="A129" s="66"/>
      <c r="B129" s="40"/>
      <c r="C129" s="67"/>
      <c r="D129" s="48" t="s">
        <v>121</v>
      </c>
      <c r="H129" s="41"/>
      <c r="I129" s="41"/>
      <c r="J129" s="41"/>
      <c r="K129" s="42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/>
      <c r="JO129" s="40"/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0"/>
      <c r="KK129" s="40"/>
      <c r="KL129" s="40"/>
      <c r="KM129" s="40"/>
      <c r="KN129" s="40"/>
      <c r="KO129" s="40"/>
      <c r="KP129" s="40"/>
      <c r="KQ129" s="40"/>
      <c r="KR129" s="40"/>
      <c r="KS129" s="40"/>
      <c r="KT129" s="40"/>
      <c r="KU129" s="40"/>
      <c r="KV129" s="40"/>
      <c r="KW129" s="40"/>
      <c r="KX129" s="40"/>
      <c r="KY129" s="40"/>
      <c r="KZ129" s="40"/>
      <c r="LA129" s="40"/>
      <c r="LB129" s="40"/>
      <c r="LC129" s="40"/>
      <c r="LD129" s="40"/>
      <c r="LE129" s="40"/>
      <c r="LF129" s="40"/>
      <c r="LG129" s="40"/>
      <c r="LH129" s="40"/>
      <c r="LI129" s="40"/>
      <c r="LJ129" s="40"/>
      <c r="LK129" s="40"/>
      <c r="LL129" s="40"/>
      <c r="LM129" s="40"/>
      <c r="LN129" s="40"/>
      <c r="LO129" s="40"/>
      <c r="LP129" s="40"/>
      <c r="LQ129" s="40"/>
      <c r="LR129" s="40"/>
      <c r="LS129" s="40"/>
      <c r="LT129" s="40"/>
      <c r="LU129" s="40"/>
      <c r="LV129" s="40"/>
      <c r="LW129" s="40"/>
      <c r="LX129" s="40"/>
      <c r="LY129" s="40"/>
      <c r="LZ129" s="40"/>
      <c r="MA129" s="40"/>
      <c r="MB129" s="40"/>
      <c r="MC129" s="40"/>
      <c r="MD129" s="40"/>
      <c r="ME129" s="40"/>
      <c r="MF129" s="40"/>
      <c r="MG129" s="40"/>
      <c r="MH129" s="40"/>
      <c r="MI129" s="40"/>
      <c r="MJ129" s="40"/>
      <c r="MK129" s="40"/>
      <c r="ML129" s="40"/>
      <c r="MM129" s="40"/>
      <c r="MN129" s="40"/>
      <c r="MO129" s="40"/>
      <c r="MP129" s="40"/>
      <c r="MQ129" s="40"/>
      <c r="MR129" s="40"/>
      <c r="MS129" s="40"/>
      <c r="MT129" s="40"/>
      <c r="MU129" s="40"/>
      <c r="MV129" s="40"/>
      <c r="MW129" s="40"/>
      <c r="MX129" s="40"/>
      <c r="MY129" s="40"/>
      <c r="MZ129" s="40"/>
      <c r="NA129" s="40"/>
      <c r="NB129" s="40"/>
      <c r="NC129" s="40"/>
      <c r="ND129" s="40"/>
      <c r="NE129" s="40"/>
      <c r="NF129" s="40"/>
      <c r="NG129" s="40"/>
      <c r="NH129" s="40"/>
      <c r="NI129" s="40"/>
      <c r="NJ129" s="40"/>
      <c r="NK129" s="40"/>
      <c r="NL129" s="40"/>
      <c r="NM129" s="40"/>
      <c r="NN129" s="40"/>
      <c r="NO129" s="40"/>
      <c r="NP129" s="40"/>
      <c r="NQ129" s="40"/>
      <c r="NR129" s="40"/>
      <c r="NS129" s="40"/>
      <c r="NT129" s="40"/>
      <c r="NU129" s="40"/>
      <c r="NV129" s="40"/>
      <c r="NW129" s="40"/>
      <c r="NX129" s="40"/>
      <c r="NY129" s="40"/>
      <c r="NZ129" s="40"/>
      <c r="OA129" s="40"/>
      <c r="OB129" s="40"/>
      <c r="OC129" s="40"/>
      <c r="OD129" s="40"/>
      <c r="OE129" s="40"/>
      <c r="OF129" s="40"/>
      <c r="OG129" s="40"/>
      <c r="OH129" s="40"/>
      <c r="OI129" s="40"/>
      <c r="OJ129" s="40"/>
      <c r="OK129" s="40"/>
      <c r="OL129" s="40"/>
      <c r="OM129" s="40"/>
      <c r="ON129" s="40"/>
      <c r="OO129" s="40"/>
      <c r="OP129" s="40"/>
      <c r="OQ129" s="40"/>
      <c r="OR129" s="40"/>
      <c r="OS129" s="40"/>
      <c r="OT129" s="40"/>
      <c r="OU129" s="40"/>
      <c r="OV129" s="40"/>
      <c r="OW129" s="40"/>
      <c r="OX129" s="40"/>
      <c r="OY129" s="40"/>
      <c r="OZ129" s="40"/>
      <c r="PA129" s="40"/>
      <c r="PB129" s="40"/>
      <c r="PC129" s="40"/>
      <c r="PD129" s="40"/>
      <c r="PE129" s="40"/>
      <c r="PF129" s="40"/>
      <c r="PG129" s="40"/>
      <c r="PH129" s="40"/>
      <c r="PI129" s="40"/>
      <c r="PJ129" s="40"/>
      <c r="PK129" s="40"/>
      <c r="PL129" s="40"/>
      <c r="PM129" s="40"/>
      <c r="PN129" s="40"/>
      <c r="PO129" s="40"/>
      <c r="PP129" s="40"/>
      <c r="PQ129" s="40"/>
      <c r="PR129" s="40"/>
      <c r="PS129" s="40"/>
      <c r="PT129" s="40"/>
      <c r="PU129" s="40"/>
      <c r="PV129" s="40"/>
      <c r="PW129" s="40"/>
      <c r="PX129" s="40"/>
      <c r="PY129" s="40"/>
      <c r="PZ129" s="40"/>
      <c r="QA129" s="40"/>
      <c r="QB129" s="40"/>
      <c r="QC129" s="40"/>
      <c r="QD129" s="40"/>
      <c r="QE129" s="40"/>
      <c r="QF129" s="40"/>
      <c r="QG129" s="40"/>
      <c r="QH129" s="40"/>
      <c r="QI129" s="40"/>
      <c r="QJ129" s="40"/>
      <c r="QK129" s="40"/>
      <c r="QL129" s="40"/>
      <c r="QM129" s="40"/>
      <c r="QN129" s="40"/>
      <c r="QO129" s="40"/>
      <c r="QP129" s="40"/>
      <c r="QQ129" s="40"/>
      <c r="QR129" s="40"/>
      <c r="QS129" s="40"/>
      <c r="QT129" s="40"/>
      <c r="QU129" s="40"/>
      <c r="QV129" s="40"/>
      <c r="QW129" s="40"/>
      <c r="QX129" s="40"/>
      <c r="QY129" s="40"/>
      <c r="QZ129" s="40"/>
      <c r="RA129" s="40"/>
      <c r="RB129" s="40"/>
      <c r="RC129" s="40"/>
      <c r="RD129" s="40"/>
      <c r="RE129" s="40"/>
      <c r="RF129" s="40"/>
      <c r="RG129" s="40"/>
      <c r="RH129" s="40"/>
      <c r="RI129" s="40"/>
      <c r="RJ129" s="40"/>
      <c r="RK129" s="40"/>
      <c r="RL129" s="40"/>
      <c r="RM129" s="40"/>
      <c r="RN129" s="40"/>
      <c r="RO129" s="40"/>
      <c r="RP129" s="40"/>
      <c r="RQ129" s="40"/>
      <c r="RR129" s="40"/>
      <c r="RS129" s="40"/>
      <c r="RT129" s="40"/>
      <c r="RU129" s="40"/>
      <c r="RV129" s="40"/>
      <c r="RW129" s="40"/>
      <c r="RX129" s="40"/>
      <c r="RY129" s="40"/>
      <c r="RZ129" s="40"/>
      <c r="SA129" s="40"/>
      <c r="SB129" s="40"/>
      <c r="SC129" s="40"/>
      <c r="SD129" s="40"/>
      <c r="SE129" s="40"/>
      <c r="SF129" s="40"/>
      <c r="SG129" s="40"/>
      <c r="SH129" s="40"/>
      <c r="SI129" s="40"/>
      <c r="SJ129" s="40"/>
      <c r="SK129" s="40"/>
      <c r="SL129" s="40"/>
      <c r="SM129" s="40"/>
      <c r="SN129" s="40"/>
      <c r="SO129" s="40"/>
      <c r="SP129" s="40"/>
      <c r="SQ129" s="40"/>
      <c r="SR129" s="40"/>
      <c r="SS129" s="40"/>
      <c r="ST129" s="40"/>
      <c r="SU129" s="40"/>
      <c r="SV129" s="40"/>
      <c r="SW129" s="40"/>
      <c r="SX129" s="40"/>
      <c r="SY129" s="40"/>
      <c r="SZ129" s="40"/>
      <c r="TA129" s="40"/>
      <c r="TB129" s="40"/>
      <c r="TC129" s="40"/>
      <c r="TD129" s="40"/>
      <c r="TE129" s="40"/>
      <c r="TF129" s="40"/>
      <c r="TG129" s="40"/>
      <c r="TH129" s="40"/>
      <c r="TI129" s="40"/>
      <c r="TJ129" s="40"/>
      <c r="TK129" s="40"/>
      <c r="TL129" s="40"/>
      <c r="TM129" s="40"/>
      <c r="TN129" s="40"/>
      <c r="TO129" s="40"/>
      <c r="TP129" s="40"/>
      <c r="TQ129" s="40"/>
      <c r="TR129" s="40"/>
      <c r="TS129" s="40"/>
      <c r="TT129" s="40"/>
      <c r="TU129" s="40"/>
      <c r="TV129" s="40"/>
      <c r="TW129" s="40"/>
      <c r="TX129" s="40"/>
      <c r="TY129" s="40"/>
      <c r="TZ129" s="40"/>
      <c r="UA129" s="40"/>
      <c r="UB129" s="40"/>
      <c r="UC129" s="40"/>
      <c r="UD129" s="40"/>
      <c r="UE129" s="40"/>
      <c r="UF129" s="40"/>
      <c r="UG129" s="40"/>
      <c r="UH129" s="40"/>
      <c r="UI129" s="40"/>
      <c r="UJ129" s="40"/>
      <c r="UK129" s="40"/>
      <c r="UL129" s="40"/>
      <c r="UM129" s="40"/>
      <c r="UN129" s="40"/>
      <c r="UO129" s="40"/>
      <c r="UP129" s="40"/>
      <c r="UQ129" s="40"/>
      <c r="UR129" s="40"/>
      <c r="US129" s="40"/>
      <c r="UT129" s="40"/>
      <c r="UU129" s="40"/>
      <c r="UV129" s="40"/>
      <c r="UW129" s="40"/>
      <c r="UX129" s="40"/>
      <c r="UY129" s="40"/>
      <c r="UZ129" s="40"/>
      <c r="VA129" s="40"/>
      <c r="VB129" s="40"/>
      <c r="VC129" s="40"/>
      <c r="VD129" s="40"/>
      <c r="VE129" s="40"/>
      <c r="VF129" s="40"/>
      <c r="VG129" s="40"/>
      <c r="VH129" s="40"/>
      <c r="VI129" s="40"/>
      <c r="VJ129" s="40"/>
      <c r="VK129" s="40"/>
      <c r="VL129" s="40"/>
      <c r="VM129" s="40"/>
      <c r="VN129" s="40"/>
      <c r="VO129" s="40"/>
      <c r="VP129" s="40"/>
      <c r="VQ129" s="40"/>
      <c r="VR129" s="40"/>
      <c r="VS129" s="40"/>
      <c r="VT129" s="40"/>
      <c r="VU129" s="40"/>
      <c r="VV129" s="40"/>
      <c r="VW129" s="40"/>
      <c r="VX129" s="40"/>
      <c r="VY129" s="40"/>
      <c r="VZ129" s="40"/>
      <c r="WA129" s="40"/>
      <c r="WB129" s="40"/>
      <c r="WC129" s="40"/>
      <c r="WD129" s="40"/>
      <c r="WE129" s="40"/>
      <c r="WF129" s="40"/>
      <c r="WG129" s="40"/>
      <c r="WH129" s="40"/>
      <c r="WI129" s="40"/>
      <c r="WJ129" s="40"/>
      <c r="WK129" s="40"/>
      <c r="WL129" s="40"/>
      <c r="WM129" s="40"/>
      <c r="WN129" s="40"/>
      <c r="WO129" s="40"/>
      <c r="WP129" s="40"/>
      <c r="WQ129" s="40"/>
      <c r="WR129" s="40"/>
      <c r="WS129" s="40"/>
      <c r="WT129" s="40"/>
      <c r="WU129" s="40"/>
      <c r="WV129" s="40"/>
      <c r="WW129" s="40"/>
      <c r="WX129" s="40"/>
      <c r="WY129" s="40"/>
      <c r="WZ129" s="40"/>
      <c r="XA129" s="40"/>
      <c r="XB129" s="40"/>
      <c r="XC129" s="40"/>
      <c r="XD129" s="40"/>
      <c r="XE129" s="40"/>
      <c r="XF129" s="40"/>
      <c r="XG129" s="40"/>
      <c r="XH129" s="40"/>
      <c r="XI129" s="40"/>
      <c r="XJ129" s="40"/>
      <c r="XK129" s="40"/>
      <c r="XL129" s="40"/>
      <c r="XM129" s="40"/>
      <c r="XN129" s="40"/>
      <c r="XO129" s="40"/>
      <c r="XP129" s="40"/>
      <c r="XQ129" s="40"/>
      <c r="XR129" s="40"/>
      <c r="XS129" s="40"/>
      <c r="XT129" s="40"/>
      <c r="XU129" s="40"/>
      <c r="XV129" s="40"/>
      <c r="XW129" s="40"/>
      <c r="XX129" s="40"/>
      <c r="XY129" s="40"/>
      <c r="XZ129" s="40"/>
      <c r="YA129" s="40"/>
      <c r="YB129" s="40"/>
      <c r="YC129" s="40"/>
      <c r="YD129" s="40"/>
      <c r="YE129" s="40"/>
      <c r="YF129" s="40"/>
      <c r="YG129" s="40"/>
      <c r="YH129" s="40"/>
      <c r="YI129" s="40"/>
      <c r="YJ129" s="40"/>
      <c r="YK129" s="40"/>
      <c r="YL129" s="40"/>
      <c r="YM129" s="40"/>
      <c r="YN129" s="40"/>
      <c r="YO129" s="40"/>
      <c r="YP129" s="40"/>
      <c r="YQ129" s="40"/>
      <c r="YR129" s="40"/>
      <c r="YS129" s="40"/>
      <c r="YT129" s="40"/>
      <c r="YU129" s="40"/>
      <c r="YV129" s="40"/>
      <c r="YW129" s="40"/>
      <c r="YX129" s="40"/>
      <c r="YY129" s="40"/>
      <c r="YZ129" s="40"/>
      <c r="ZA129" s="40"/>
      <c r="ZB129" s="40"/>
      <c r="ZC129" s="40"/>
      <c r="ZD129" s="40"/>
      <c r="ZE129" s="40"/>
      <c r="ZF129" s="40"/>
      <c r="ZG129" s="40"/>
      <c r="ZH129" s="40"/>
      <c r="ZI129" s="40"/>
      <c r="ZJ129" s="40"/>
      <c r="ZK129" s="40"/>
      <c r="ZL129" s="40"/>
      <c r="ZM129" s="40"/>
      <c r="ZN129" s="40"/>
      <c r="ZO129" s="40"/>
      <c r="ZP129" s="40"/>
      <c r="ZQ129" s="40"/>
      <c r="ZR129" s="40"/>
      <c r="ZS129" s="40"/>
      <c r="ZT129" s="40"/>
      <c r="ZU129" s="40"/>
      <c r="ZV129" s="40"/>
      <c r="ZW129" s="40"/>
      <c r="ZX129" s="40"/>
      <c r="ZY129" s="40"/>
      <c r="ZZ129" s="40"/>
      <c r="AAA129" s="40"/>
      <c r="AAB129" s="40"/>
      <c r="AAC129" s="40"/>
      <c r="AAD129" s="40"/>
      <c r="AAE129" s="40"/>
      <c r="AAF129" s="40"/>
      <c r="AAG129" s="40"/>
      <c r="AAH129" s="40"/>
      <c r="AAI129" s="40"/>
      <c r="AAJ129" s="40"/>
      <c r="AAK129" s="40"/>
      <c r="AAL129" s="40"/>
      <c r="AAM129" s="40"/>
      <c r="AAN129" s="40"/>
      <c r="AAO129" s="40"/>
      <c r="AAP129" s="40"/>
      <c r="AAQ129" s="40"/>
      <c r="AAR129" s="40"/>
      <c r="AAS129" s="40"/>
      <c r="AAT129" s="40"/>
      <c r="AAU129" s="40"/>
      <c r="AAV129" s="40"/>
      <c r="AAW129" s="40"/>
      <c r="AAX129" s="40"/>
      <c r="AAY129" s="40"/>
      <c r="AAZ129" s="40"/>
      <c r="ABA129" s="40"/>
      <c r="ABB129" s="40"/>
      <c r="ABC129" s="40"/>
      <c r="ABD129" s="40"/>
      <c r="ABE129" s="40"/>
      <c r="ABF129" s="40"/>
      <c r="ABG129" s="40"/>
      <c r="ABH129" s="40"/>
      <c r="ABI129" s="40"/>
      <c r="ABJ129" s="40"/>
      <c r="ABK129" s="40"/>
      <c r="ABL129" s="40"/>
      <c r="ABM129" s="40"/>
      <c r="ABN129" s="40"/>
      <c r="ABO129" s="40"/>
      <c r="ABP129" s="40"/>
      <c r="ABQ129" s="40"/>
      <c r="ABR129" s="40"/>
      <c r="ABS129" s="40"/>
      <c r="ABT129" s="40"/>
      <c r="ABU129" s="40"/>
      <c r="ABV129" s="40"/>
      <c r="ABW129" s="40"/>
      <c r="ABX129" s="40"/>
      <c r="ABY129" s="40"/>
      <c r="ABZ129" s="40"/>
      <c r="ACA129" s="40"/>
      <c r="ACB129" s="40"/>
      <c r="ACC129" s="40"/>
      <c r="ACD129" s="40"/>
      <c r="ACE129" s="40"/>
      <c r="ACF129" s="40"/>
      <c r="ACG129" s="40"/>
      <c r="ACH129" s="40"/>
      <c r="ACI129" s="40"/>
      <c r="ACJ129" s="40"/>
      <c r="ACK129" s="40"/>
      <c r="ACL129" s="40"/>
      <c r="ACM129" s="40"/>
      <c r="ACN129" s="40"/>
      <c r="ACO129" s="40"/>
      <c r="ACP129" s="40"/>
      <c r="ACQ129" s="40"/>
      <c r="ACR129" s="40"/>
      <c r="ACS129" s="40"/>
      <c r="ACT129" s="40"/>
      <c r="ACU129" s="40"/>
      <c r="ACV129" s="40"/>
      <c r="ACW129" s="40"/>
      <c r="ACX129" s="40"/>
      <c r="ACY129" s="40"/>
      <c r="ACZ129" s="40"/>
      <c r="ADA129" s="40"/>
      <c r="ADB129" s="40"/>
      <c r="ADC129" s="40"/>
      <c r="ADD129" s="40"/>
      <c r="ADE129" s="40"/>
      <c r="ADF129" s="40"/>
      <c r="ADG129" s="40"/>
      <c r="ADH129" s="40"/>
      <c r="ADI129" s="40"/>
      <c r="ADJ129" s="40"/>
      <c r="ADK129" s="40"/>
      <c r="ADL129" s="40"/>
      <c r="ADM129" s="40"/>
      <c r="ADN129" s="40"/>
      <c r="ADO129" s="40"/>
      <c r="ADP129" s="40"/>
      <c r="ADQ129" s="40"/>
      <c r="ADR129" s="40"/>
      <c r="ADS129" s="40"/>
      <c r="ADT129" s="40"/>
      <c r="ADU129" s="40"/>
      <c r="ADV129" s="40"/>
      <c r="ADW129" s="40"/>
      <c r="ADX129" s="40"/>
      <c r="ADY129" s="40"/>
      <c r="ADZ129" s="40"/>
      <c r="AEA129" s="40"/>
      <c r="AEB129" s="40"/>
      <c r="AEC129" s="40"/>
      <c r="AED129" s="40"/>
      <c r="AEE129" s="40"/>
      <c r="AEF129" s="40"/>
      <c r="AEG129" s="40"/>
      <c r="AEH129" s="40"/>
      <c r="AEI129" s="40"/>
      <c r="AEJ129" s="40"/>
      <c r="AEK129" s="40"/>
      <c r="AEL129" s="40"/>
      <c r="AEM129" s="40"/>
      <c r="AEN129" s="40"/>
      <c r="AEO129" s="40"/>
      <c r="AEP129" s="40"/>
      <c r="AEQ129" s="40"/>
      <c r="AER129" s="40"/>
      <c r="AES129" s="40"/>
      <c r="AET129" s="40"/>
      <c r="AEU129" s="40"/>
      <c r="AEV129" s="40"/>
      <c r="AEW129" s="40"/>
      <c r="AEX129" s="40"/>
      <c r="AEY129" s="40"/>
      <c r="AEZ129" s="40"/>
      <c r="AFA129" s="40"/>
      <c r="AFB129" s="40"/>
      <c r="AFC129" s="40"/>
      <c r="AFD129" s="40"/>
      <c r="AFE129" s="40"/>
      <c r="AFF129" s="40"/>
      <c r="AFG129" s="40"/>
      <c r="AFH129" s="40"/>
      <c r="AFI129" s="40"/>
      <c r="AFJ129" s="40"/>
      <c r="AFK129" s="40"/>
      <c r="AFL129" s="40"/>
      <c r="AFM129" s="40"/>
      <c r="AFN129" s="40"/>
      <c r="AFO129" s="40"/>
      <c r="AFP129" s="40"/>
      <c r="AFQ129" s="40"/>
      <c r="AFR129" s="40"/>
      <c r="AFS129" s="40"/>
      <c r="AFT129" s="40"/>
      <c r="AFU129" s="40"/>
      <c r="AFV129" s="40"/>
      <c r="AFW129" s="40"/>
      <c r="AFX129" s="40"/>
      <c r="AFY129" s="40"/>
      <c r="AFZ129" s="40"/>
      <c r="AGA129" s="40"/>
      <c r="AGB129" s="40"/>
      <c r="AGC129" s="40"/>
      <c r="AGD129" s="40"/>
      <c r="AGE129" s="40"/>
      <c r="AGF129" s="40"/>
      <c r="AGG129" s="40"/>
      <c r="AGH129" s="40"/>
      <c r="AGI129" s="40"/>
      <c r="AGJ129" s="40"/>
      <c r="AGK129" s="40"/>
      <c r="AGL129" s="40"/>
      <c r="AGM129" s="40"/>
      <c r="AGN129" s="40"/>
      <c r="AGO129" s="40"/>
      <c r="AGP129" s="40"/>
      <c r="AGQ129" s="40"/>
      <c r="AGR129" s="40"/>
      <c r="AGS129" s="40"/>
      <c r="AGT129" s="40"/>
      <c r="AGU129" s="40"/>
      <c r="AGV129" s="40"/>
      <c r="AGW129" s="40"/>
      <c r="AGX129" s="40"/>
      <c r="AGY129" s="40"/>
      <c r="AGZ129" s="40"/>
      <c r="AHA129" s="40"/>
      <c r="AHB129" s="40"/>
      <c r="AHC129" s="40"/>
      <c r="AHD129" s="40"/>
      <c r="AHE129" s="40"/>
      <c r="AHF129" s="40"/>
      <c r="AHG129" s="40"/>
      <c r="AHH129" s="40"/>
      <c r="AHI129" s="40"/>
      <c r="AHJ129" s="40"/>
      <c r="AHK129" s="40"/>
      <c r="AHL129" s="40"/>
      <c r="AHM129" s="40"/>
      <c r="AHN129" s="40"/>
      <c r="AHO129" s="40"/>
      <c r="AHP129" s="40"/>
      <c r="AHQ129" s="40"/>
      <c r="AHR129" s="40"/>
      <c r="AHS129" s="40"/>
      <c r="AHT129" s="40"/>
      <c r="AHU129" s="40"/>
      <c r="AHV129" s="40"/>
      <c r="AHW129" s="40"/>
      <c r="AHX129" s="40"/>
      <c r="AHY129" s="40"/>
      <c r="AHZ129" s="40"/>
      <c r="AIA129" s="40"/>
      <c r="AIB129" s="40"/>
      <c r="AIC129" s="40"/>
      <c r="AID129" s="40"/>
      <c r="AIE129" s="40"/>
      <c r="AIF129" s="40"/>
      <c r="AIG129" s="40"/>
      <c r="AIH129" s="40"/>
      <c r="AII129" s="40"/>
      <c r="AIJ129" s="40"/>
      <c r="AIK129" s="40"/>
      <c r="AIL129" s="40"/>
      <c r="AIM129" s="40"/>
      <c r="AIN129" s="40"/>
      <c r="AIO129" s="40"/>
      <c r="AIP129" s="40"/>
      <c r="AIQ129" s="40"/>
      <c r="AIR129" s="40"/>
      <c r="AIS129" s="40"/>
      <c r="AIT129" s="40"/>
      <c r="AIU129" s="40"/>
      <c r="AIV129" s="40"/>
      <c r="AIW129" s="40"/>
      <c r="AIX129" s="40"/>
      <c r="AIY129" s="40"/>
      <c r="AIZ129" s="40"/>
      <c r="AJA129" s="40"/>
      <c r="AJB129" s="40"/>
      <c r="AJC129" s="40"/>
      <c r="AJD129" s="40"/>
      <c r="AJE129" s="40"/>
      <c r="AJF129" s="40"/>
      <c r="AJG129" s="40"/>
      <c r="AJH129" s="40"/>
      <c r="AJI129" s="40"/>
      <c r="AJJ129" s="40"/>
      <c r="AJK129" s="40"/>
      <c r="AJL129" s="40"/>
      <c r="AJM129" s="40"/>
      <c r="AJN129" s="40"/>
      <c r="AJO129" s="40"/>
      <c r="AJP129" s="40"/>
      <c r="AJQ129" s="40"/>
      <c r="AJR129" s="40"/>
      <c r="AJS129" s="40"/>
      <c r="AJT129" s="40"/>
      <c r="AJU129" s="40"/>
      <c r="AJV129" s="40"/>
      <c r="AJW129" s="40"/>
      <c r="AJX129" s="40"/>
      <c r="AJY129" s="40"/>
      <c r="AJZ129" s="40"/>
      <c r="AKA129" s="40"/>
      <c r="AKB129" s="40"/>
      <c r="AKC129" s="40"/>
      <c r="AKD129" s="40"/>
      <c r="AKE129" s="40"/>
      <c r="AKF129" s="40"/>
      <c r="AKG129" s="40"/>
      <c r="AKH129" s="40"/>
      <c r="AKI129" s="40"/>
      <c r="AKJ129" s="40"/>
      <c r="AKK129" s="40"/>
      <c r="AKL129" s="40"/>
      <c r="AKM129" s="40"/>
      <c r="AKN129" s="40"/>
      <c r="AKO129" s="40"/>
      <c r="AKP129" s="40"/>
      <c r="AKQ129" s="40"/>
      <c r="AKR129" s="40"/>
      <c r="AKS129" s="40"/>
      <c r="AKT129" s="40"/>
      <c r="AKU129" s="40"/>
      <c r="AKV129" s="40"/>
      <c r="AKW129" s="40"/>
      <c r="AKX129" s="40"/>
      <c r="AKY129" s="40"/>
      <c r="AKZ129" s="40"/>
      <c r="ALA129" s="40"/>
      <c r="ALB129" s="40"/>
      <c r="ALC129" s="40"/>
      <c r="ALD129" s="40"/>
      <c r="ALE129" s="40"/>
      <c r="ALF129" s="40"/>
      <c r="ALG129" s="40"/>
      <c r="ALH129" s="40"/>
      <c r="ALI129" s="40"/>
      <c r="ALJ129" s="40"/>
      <c r="ALK129" s="40"/>
      <c r="ALL129" s="40"/>
      <c r="ALM129" s="40"/>
      <c r="ALN129" s="40"/>
      <c r="ALO129" s="40"/>
      <c r="ALP129" s="40"/>
      <c r="ALQ129" s="40"/>
      <c r="ALR129" s="40"/>
      <c r="ALS129" s="40"/>
      <c r="ALT129" s="40"/>
      <c r="ALU129" s="40"/>
      <c r="ALV129" s="40"/>
      <c r="ALW129" s="40"/>
      <c r="ALX129" s="40"/>
      <c r="ALY129" s="40"/>
      <c r="ALZ129" s="40"/>
      <c r="AMA129" s="40"/>
      <c r="AMB129" s="40"/>
      <c r="AMC129" s="40"/>
      <c r="AMD129" s="40"/>
      <c r="AME129" s="40"/>
      <c r="AMF129" s="40"/>
      <c r="AMG129" s="40"/>
      <c r="AMH129" s="40"/>
      <c r="AMI129" s="40"/>
      <c r="AMJ129" s="40"/>
      <c r="AMK129" s="40"/>
      <c r="AML129" s="40"/>
      <c r="AMM129" s="40"/>
      <c r="AMN129" s="40"/>
      <c r="AMO129" s="40"/>
      <c r="AMP129" s="40"/>
      <c r="AMQ129" s="40"/>
      <c r="AMR129" s="40"/>
      <c r="AMS129" s="40"/>
      <c r="AMT129" s="40"/>
      <c r="AMU129" s="40"/>
      <c r="AMV129" s="40"/>
      <c r="AMW129" s="40"/>
      <c r="AMX129" s="40"/>
      <c r="AMY129" s="40"/>
      <c r="AMZ129" s="40"/>
      <c r="ANA129" s="40"/>
      <c r="ANB129" s="40"/>
      <c r="ANC129" s="40"/>
      <c r="AND129" s="40"/>
      <c r="ANE129" s="40"/>
      <c r="ANF129" s="40"/>
      <c r="ANG129" s="40"/>
      <c r="ANH129" s="40"/>
      <c r="ANI129" s="40"/>
      <c r="ANJ129" s="40"/>
      <c r="ANK129" s="40"/>
      <c r="ANL129" s="40"/>
      <c r="ANM129" s="40"/>
      <c r="ANN129" s="40"/>
      <c r="ANO129" s="40"/>
      <c r="ANP129" s="40"/>
      <c r="ANQ129" s="40"/>
      <c r="ANR129" s="40"/>
      <c r="ANS129" s="40"/>
      <c r="ANT129" s="40"/>
      <c r="ANU129" s="40"/>
      <c r="ANV129" s="40"/>
      <c r="ANW129" s="40"/>
      <c r="ANX129" s="40"/>
      <c r="ANY129" s="40"/>
      <c r="ANZ129" s="40"/>
      <c r="AOA129" s="40"/>
      <c r="AOB129" s="40"/>
      <c r="AOC129" s="40"/>
      <c r="AOD129" s="40"/>
      <c r="AOE129" s="40"/>
      <c r="AOF129" s="40"/>
      <c r="AOG129" s="40"/>
      <c r="AOH129" s="40"/>
      <c r="AOI129" s="40"/>
      <c r="AOJ129" s="40"/>
      <c r="AOK129" s="40"/>
      <c r="AOL129" s="40"/>
      <c r="AOM129" s="40"/>
      <c r="AON129" s="40"/>
      <c r="AOO129" s="40"/>
      <c r="AOP129" s="40"/>
      <c r="AOQ129" s="40"/>
      <c r="AOR129" s="40"/>
      <c r="AOS129" s="40"/>
      <c r="AOT129" s="40"/>
      <c r="AOU129" s="40"/>
      <c r="AOV129" s="40"/>
      <c r="AOW129" s="40"/>
      <c r="AOX129" s="40"/>
      <c r="AOY129" s="40"/>
      <c r="AOZ129" s="40"/>
      <c r="APA129" s="40"/>
      <c r="APB129" s="40"/>
      <c r="APC129" s="40"/>
      <c r="APD129" s="40"/>
      <c r="APE129" s="40"/>
      <c r="APF129" s="40"/>
      <c r="APG129" s="40"/>
      <c r="APH129" s="40"/>
      <c r="API129" s="40"/>
      <c r="APJ129" s="40"/>
      <c r="APK129" s="40"/>
      <c r="APL129" s="40"/>
      <c r="APM129" s="40"/>
      <c r="APN129" s="40"/>
      <c r="APO129" s="40"/>
      <c r="APP129" s="40"/>
      <c r="APQ129" s="40"/>
      <c r="APR129" s="40"/>
      <c r="APS129" s="40"/>
      <c r="APT129" s="40"/>
      <c r="APU129" s="40"/>
      <c r="APV129" s="40"/>
      <c r="APW129" s="40"/>
      <c r="APX129" s="40"/>
      <c r="APY129" s="40"/>
      <c r="APZ129" s="40"/>
      <c r="AQA129" s="40"/>
      <c r="AQB129" s="40"/>
      <c r="AQC129" s="40"/>
      <c r="AQD129" s="40"/>
      <c r="AQE129" s="40"/>
      <c r="AQF129" s="40"/>
      <c r="AQG129" s="40"/>
      <c r="AQH129" s="40"/>
      <c r="AQI129" s="40"/>
      <c r="AQJ129" s="40"/>
      <c r="AQK129" s="40"/>
      <c r="AQL129" s="40"/>
      <c r="AQM129" s="40"/>
      <c r="AQN129" s="40"/>
      <c r="AQO129" s="40"/>
      <c r="AQP129" s="40"/>
      <c r="AQQ129" s="40"/>
      <c r="AQR129" s="40"/>
      <c r="AQS129" s="40"/>
      <c r="AQT129" s="40"/>
      <c r="AQU129" s="40"/>
      <c r="AQV129" s="40"/>
      <c r="AQW129" s="40"/>
      <c r="AQX129" s="40"/>
      <c r="AQY129" s="40"/>
      <c r="AQZ129" s="40"/>
      <c r="ARA129" s="40"/>
      <c r="ARB129" s="40"/>
      <c r="ARC129" s="40"/>
      <c r="ARD129" s="40"/>
      <c r="ARE129" s="40"/>
      <c r="ARF129" s="40"/>
      <c r="ARG129" s="40"/>
      <c r="ARH129" s="40"/>
      <c r="ARI129" s="40"/>
      <c r="ARJ129" s="40"/>
      <c r="ARK129" s="40"/>
      <c r="ARL129" s="40"/>
      <c r="ARM129" s="40"/>
      <c r="ARN129" s="40"/>
      <c r="ARO129" s="40"/>
      <c r="ARP129" s="40"/>
      <c r="ARQ129" s="40"/>
      <c r="ARR129" s="40"/>
      <c r="ARS129" s="40"/>
      <c r="ART129" s="40"/>
      <c r="ARU129" s="40"/>
      <c r="ARV129" s="40"/>
      <c r="ARW129" s="40"/>
      <c r="ARX129" s="40"/>
      <c r="ARY129" s="40"/>
      <c r="ARZ129" s="40"/>
      <c r="ASA129" s="40"/>
      <c r="ASB129" s="40"/>
      <c r="ASC129" s="40"/>
      <c r="ASD129" s="40"/>
      <c r="ASE129" s="40"/>
      <c r="ASF129" s="40"/>
      <c r="ASG129" s="40"/>
      <c r="ASH129" s="40"/>
      <c r="ASI129" s="40"/>
      <c r="ASJ129" s="40"/>
      <c r="ASK129" s="40"/>
      <c r="ASL129" s="40"/>
      <c r="ASM129" s="40"/>
      <c r="ASN129" s="40"/>
      <c r="ASO129" s="40"/>
      <c r="ASP129" s="40"/>
      <c r="ASQ129" s="40"/>
      <c r="ASR129" s="40"/>
      <c r="ASS129" s="40"/>
      <c r="AST129" s="40"/>
      <c r="ASU129" s="40"/>
      <c r="ASV129" s="40"/>
      <c r="ASW129" s="40"/>
      <c r="ASX129" s="40"/>
      <c r="ASY129" s="40"/>
      <c r="ASZ129" s="40"/>
      <c r="ATA129" s="40"/>
      <c r="ATB129" s="40"/>
      <c r="ATC129" s="40"/>
      <c r="ATD129" s="40"/>
      <c r="ATE129" s="40"/>
      <c r="ATF129" s="40"/>
      <c r="ATG129" s="40"/>
      <c r="ATH129" s="40"/>
      <c r="ATI129" s="40"/>
      <c r="ATJ129" s="40"/>
      <c r="ATK129" s="40"/>
      <c r="ATL129" s="40"/>
      <c r="ATM129" s="40"/>
      <c r="ATN129" s="40"/>
      <c r="ATO129" s="40"/>
      <c r="ATP129" s="40"/>
      <c r="ATQ129" s="40"/>
      <c r="ATR129" s="40"/>
      <c r="ATS129" s="40"/>
      <c r="ATT129" s="40"/>
      <c r="ATU129" s="40"/>
      <c r="ATV129" s="40"/>
      <c r="ATW129" s="40"/>
      <c r="ATX129" s="40"/>
      <c r="ATY129" s="40"/>
      <c r="ATZ129" s="40"/>
      <c r="AUA129" s="40"/>
      <c r="AUB129" s="40"/>
      <c r="AUC129" s="40"/>
      <c r="AUD129" s="40"/>
      <c r="AUE129" s="40"/>
      <c r="AUF129" s="40"/>
      <c r="AUG129" s="40"/>
      <c r="AUH129" s="40"/>
      <c r="AUI129" s="40"/>
      <c r="AUJ129" s="40"/>
      <c r="AUK129" s="40"/>
      <c r="AUL129" s="40"/>
      <c r="AUM129" s="40"/>
      <c r="AUN129" s="40"/>
      <c r="AUO129" s="40"/>
      <c r="AUP129" s="40"/>
      <c r="AUQ129" s="40"/>
      <c r="AUR129" s="40"/>
      <c r="AUS129" s="40"/>
      <c r="AUT129" s="40"/>
      <c r="AUU129" s="40"/>
      <c r="AUV129" s="40"/>
      <c r="AUW129" s="40"/>
      <c r="AUX129" s="40"/>
      <c r="AUY129" s="40"/>
      <c r="AUZ129" s="40"/>
      <c r="AVA129" s="40"/>
      <c r="AVB129" s="40"/>
      <c r="AVC129" s="40"/>
      <c r="AVD129" s="40"/>
      <c r="AVE129" s="40"/>
      <c r="AVF129" s="40"/>
      <c r="AVG129" s="40"/>
      <c r="AVH129" s="40"/>
      <c r="AVI129" s="40"/>
      <c r="AVJ129" s="40"/>
      <c r="AVK129" s="40"/>
      <c r="AVL129" s="40"/>
      <c r="AVM129" s="40"/>
      <c r="AVN129" s="40"/>
      <c r="AVO129" s="40"/>
      <c r="AVP129" s="40"/>
      <c r="AVQ129" s="40"/>
      <c r="AVR129" s="40"/>
      <c r="AVS129" s="40"/>
      <c r="AVT129" s="40"/>
      <c r="AVU129" s="40"/>
      <c r="AVV129" s="40"/>
      <c r="AVW129" s="40"/>
      <c r="AVX129" s="40"/>
      <c r="AVY129" s="40"/>
      <c r="AVZ129" s="40"/>
      <c r="AWA129" s="40"/>
      <c r="AWB129" s="40"/>
      <c r="AWC129" s="40"/>
      <c r="AWD129" s="40"/>
      <c r="AWE129" s="40"/>
      <c r="AWF129" s="40"/>
      <c r="AWG129" s="40"/>
      <c r="AWH129" s="40"/>
      <c r="AWI129" s="40"/>
      <c r="AWJ129" s="40"/>
      <c r="AWK129" s="40"/>
      <c r="AWL129" s="40"/>
      <c r="AWM129" s="40"/>
      <c r="AWN129" s="40"/>
      <c r="AWO129" s="40"/>
      <c r="AWP129" s="40"/>
      <c r="AWQ129" s="40"/>
      <c r="AWR129" s="40"/>
      <c r="AWS129" s="40"/>
      <c r="AWT129" s="40"/>
      <c r="AWU129" s="40"/>
      <c r="AWV129" s="40"/>
      <c r="AWW129" s="40"/>
      <c r="AWX129" s="40"/>
      <c r="AWY129" s="40"/>
      <c r="AWZ129" s="40"/>
      <c r="AXA129" s="40"/>
      <c r="AXB129" s="40"/>
      <c r="AXC129" s="40"/>
      <c r="AXD129" s="40"/>
      <c r="AXE129" s="40"/>
      <c r="AXF129" s="40"/>
      <c r="AXG129" s="40"/>
      <c r="AXH129" s="40"/>
      <c r="AXI129" s="40"/>
      <c r="AXJ129" s="40"/>
      <c r="AXK129" s="40"/>
      <c r="AXL129" s="40"/>
      <c r="AXM129" s="40"/>
      <c r="AXN129" s="40"/>
      <c r="AXO129" s="40"/>
      <c r="AXP129" s="40"/>
      <c r="AXQ129" s="40"/>
      <c r="AXR129" s="40"/>
      <c r="AXS129" s="40"/>
      <c r="AXT129" s="40"/>
      <c r="AXU129" s="40"/>
      <c r="AXV129" s="40"/>
      <c r="AXW129" s="40"/>
      <c r="AXX129" s="40"/>
      <c r="AXY129" s="40"/>
      <c r="AXZ129" s="40"/>
      <c r="AYA129" s="40"/>
      <c r="AYB129" s="40"/>
      <c r="AYC129" s="40"/>
      <c r="AYD129" s="40"/>
      <c r="AYE129" s="40"/>
      <c r="AYF129" s="40"/>
      <c r="AYG129" s="40"/>
      <c r="AYH129" s="40"/>
      <c r="AYI129" s="40"/>
      <c r="AYJ129" s="40"/>
      <c r="AYK129" s="40"/>
      <c r="AYL129" s="40"/>
      <c r="AYM129" s="40"/>
      <c r="AYN129" s="40"/>
      <c r="AYO129" s="40"/>
      <c r="AYP129" s="40"/>
      <c r="AYQ129" s="40"/>
      <c r="AYR129" s="40"/>
      <c r="AYS129" s="40"/>
      <c r="AYT129" s="40"/>
      <c r="AYU129" s="40"/>
      <c r="AYV129" s="40"/>
      <c r="AYW129" s="40"/>
      <c r="AYX129" s="40"/>
      <c r="AYY129" s="40"/>
      <c r="AYZ129" s="40"/>
      <c r="AZA129" s="40"/>
      <c r="AZB129" s="40"/>
      <c r="AZC129" s="40"/>
      <c r="AZD129" s="40"/>
      <c r="AZE129" s="40"/>
      <c r="AZF129" s="40"/>
      <c r="AZG129" s="40"/>
      <c r="AZH129" s="40"/>
      <c r="AZI129" s="40"/>
      <c r="AZJ129" s="40"/>
      <c r="AZK129" s="40"/>
      <c r="AZL129" s="40"/>
      <c r="AZM129" s="40"/>
      <c r="AZN129" s="40"/>
      <c r="AZO129" s="40"/>
      <c r="AZP129" s="40"/>
      <c r="AZQ129" s="40"/>
      <c r="AZR129" s="40"/>
      <c r="AZS129" s="40"/>
      <c r="AZT129" s="40"/>
      <c r="AZU129" s="40"/>
      <c r="AZV129" s="40"/>
      <c r="AZW129" s="40"/>
      <c r="AZX129" s="40"/>
      <c r="AZY129" s="40"/>
      <c r="AZZ129" s="40"/>
      <c r="BAA129" s="40"/>
      <c r="BAB129" s="40"/>
      <c r="BAC129" s="40"/>
      <c r="BAD129" s="40"/>
      <c r="BAE129" s="40"/>
      <c r="BAF129" s="40"/>
      <c r="BAG129" s="40"/>
      <c r="BAH129" s="40"/>
      <c r="BAI129" s="40"/>
      <c r="BAJ129" s="40"/>
      <c r="BAK129" s="40"/>
      <c r="BAL129" s="40"/>
      <c r="BAM129" s="40"/>
      <c r="BAN129" s="40"/>
      <c r="BAO129" s="40"/>
      <c r="BAP129" s="40"/>
      <c r="BAQ129" s="40"/>
      <c r="BAR129" s="40"/>
      <c r="BAS129" s="40"/>
      <c r="BAT129" s="40"/>
      <c r="BAU129" s="40"/>
      <c r="BAV129" s="40"/>
      <c r="BAW129" s="40"/>
      <c r="BAX129" s="40"/>
      <c r="BAY129" s="40"/>
      <c r="BAZ129" s="40"/>
      <c r="BBA129" s="40"/>
      <c r="BBB129" s="40"/>
      <c r="BBC129" s="40"/>
      <c r="BBD129" s="40"/>
      <c r="BBE129" s="40"/>
      <c r="BBF129" s="40"/>
      <c r="BBG129" s="40"/>
      <c r="BBH129" s="40"/>
      <c r="BBI129" s="40"/>
      <c r="BBJ129" s="40"/>
      <c r="BBK129" s="40"/>
      <c r="BBL129" s="40"/>
      <c r="BBM129" s="40"/>
      <c r="BBN129" s="40"/>
      <c r="BBO129" s="40"/>
      <c r="BBP129" s="40"/>
      <c r="BBQ129" s="40"/>
      <c r="BBR129" s="40"/>
      <c r="BBS129" s="40"/>
      <c r="BBT129" s="40"/>
      <c r="BBU129" s="40"/>
      <c r="BBV129" s="40"/>
      <c r="BBW129" s="40"/>
      <c r="BBX129" s="40"/>
      <c r="BBY129" s="40"/>
      <c r="BBZ129" s="40"/>
      <c r="BCA129" s="40"/>
      <c r="BCB129" s="40"/>
      <c r="BCC129" s="40"/>
      <c r="BCD129" s="40"/>
      <c r="BCE129" s="40"/>
      <c r="BCF129" s="40"/>
      <c r="BCG129" s="40"/>
      <c r="BCH129" s="40"/>
      <c r="BCI129" s="40"/>
      <c r="BCJ129" s="40"/>
      <c r="BCK129" s="40"/>
      <c r="BCL129" s="40"/>
      <c r="BCM129" s="40"/>
      <c r="BCN129" s="40"/>
      <c r="BCO129" s="40"/>
      <c r="BCP129" s="40"/>
      <c r="BCQ129" s="40"/>
      <c r="BCR129" s="40"/>
      <c r="BCS129" s="40"/>
      <c r="BCT129" s="40"/>
      <c r="BCU129" s="40"/>
      <c r="BCV129" s="40"/>
      <c r="BCW129" s="40"/>
      <c r="BCX129" s="40"/>
      <c r="BCY129" s="40"/>
      <c r="BCZ129" s="40"/>
      <c r="BDA129" s="40"/>
      <c r="BDB129" s="40"/>
      <c r="BDC129" s="40"/>
      <c r="BDD129" s="40"/>
      <c r="BDE129" s="40"/>
      <c r="BDF129" s="40"/>
      <c r="BDG129" s="40"/>
      <c r="BDH129" s="40"/>
      <c r="BDI129" s="40"/>
      <c r="BDJ129" s="40"/>
      <c r="BDK129" s="40"/>
      <c r="BDL129" s="40"/>
      <c r="BDM129" s="40"/>
      <c r="BDN129" s="40"/>
      <c r="BDO129" s="40"/>
      <c r="BDP129" s="40"/>
      <c r="BDQ129" s="40"/>
      <c r="BDR129" s="40"/>
      <c r="BDS129" s="40"/>
      <c r="BDT129" s="40"/>
      <c r="BDU129" s="40"/>
      <c r="BDV129" s="40"/>
      <c r="BDW129" s="40"/>
      <c r="BDX129" s="40"/>
      <c r="BDY129" s="40"/>
      <c r="BDZ129" s="40"/>
      <c r="BEA129" s="40"/>
      <c r="BEB129" s="40"/>
      <c r="BEC129" s="40"/>
      <c r="BED129" s="40"/>
      <c r="BEE129" s="40"/>
      <c r="BEF129" s="40"/>
      <c r="BEG129" s="40"/>
      <c r="BEH129" s="40"/>
      <c r="BEI129" s="40"/>
      <c r="BEJ129" s="40"/>
      <c r="BEK129" s="40"/>
      <c r="BEL129" s="40"/>
      <c r="BEM129" s="40"/>
      <c r="BEN129" s="40"/>
      <c r="BEO129" s="40"/>
      <c r="BEP129" s="40"/>
      <c r="BEQ129" s="40"/>
      <c r="BER129" s="40"/>
      <c r="BES129" s="40"/>
      <c r="BET129" s="40"/>
      <c r="BEU129" s="40"/>
      <c r="BEV129" s="40"/>
      <c r="BEW129" s="40"/>
      <c r="BEX129" s="40"/>
      <c r="BEY129" s="40"/>
      <c r="BEZ129" s="40"/>
      <c r="BFA129" s="40"/>
      <c r="BFB129" s="40"/>
      <c r="BFC129" s="40"/>
      <c r="BFD129" s="40"/>
      <c r="BFE129" s="40"/>
      <c r="BFF129" s="40"/>
      <c r="BFG129" s="40"/>
      <c r="BFH129" s="40"/>
      <c r="BFI129" s="40"/>
      <c r="BFJ129" s="40"/>
      <c r="BFK129" s="40"/>
      <c r="BFL129" s="40"/>
      <c r="BFM129" s="40"/>
      <c r="BFN129" s="40"/>
      <c r="BFO129" s="40"/>
      <c r="BFP129" s="40"/>
      <c r="BFQ129" s="40"/>
      <c r="BFR129" s="40"/>
      <c r="BFS129" s="40"/>
      <c r="BFT129" s="40"/>
      <c r="BFU129" s="40"/>
      <c r="BFV129" s="40"/>
      <c r="BFW129" s="40"/>
      <c r="BFX129" s="40"/>
      <c r="BFY129" s="40"/>
      <c r="BFZ129" s="40"/>
      <c r="BGA129" s="40"/>
      <c r="BGB129" s="40"/>
      <c r="BGC129" s="40"/>
      <c r="BGD129" s="40"/>
      <c r="BGE129" s="40"/>
      <c r="BGF129" s="40"/>
      <c r="BGG129" s="40"/>
      <c r="BGH129" s="40"/>
      <c r="BGI129" s="40"/>
      <c r="BGJ129" s="40"/>
      <c r="BGK129" s="40"/>
      <c r="BGL129" s="40"/>
      <c r="BGM129" s="40"/>
      <c r="BGN129" s="40"/>
      <c r="BGO129" s="40"/>
      <c r="BGP129" s="40"/>
      <c r="BGQ129" s="40"/>
      <c r="BGR129" s="40"/>
      <c r="BGS129" s="40"/>
      <c r="BGT129" s="40"/>
      <c r="BGU129" s="40"/>
      <c r="BGV129" s="40"/>
      <c r="BGW129" s="40"/>
      <c r="BGX129" s="40"/>
      <c r="BGY129" s="40"/>
      <c r="BGZ129" s="40"/>
      <c r="BHA129" s="40"/>
      <c r="BHB129" s="40"/>
      <c r="BHC129" s="40"/>
      <c r="BHD129" s="40"/>
      <c r="BHE129" s="40"/>
      <c r="BHF129" s="40"/>
      <c r="BHG129" s="40"/>
      <c r="BHH129" s="40"/>
      <c r="BHI129" s="40"/>
      <c r="BHJ129" s="40"/>
      <c r="BHK129" s="40"/>
      <c r="BHL129" s="40"/>
      <c r="BHM129" s="40"/>
      <c r="BHN129" s="40"/>
      <c r="BHO129" s="40"/>
      <c r="BHP129" s="40"/>
      <c r="BHQ129" s="40"/>
      <c r="BHR129" s="40"/>
      <c r="BHS129" s="40"/>
      <c r="BHT129" s="40"/>
      <c r="BHU129" s="40"/>
      <c r="BHV129" s="40"/>
      <c r="BHW129" s="40"/>
      <c r="BHX129" s="40"/>
      <c r="BHY129" s="40"/>
      <c r="BHZ129" s="40"/>
      <c r="BIA129" s="40"/>
      <c r="BIB129" s="40"/>
      <c r="BIC129" s="40"/>
      <c r="BID129" s="40"/>
      <c r="BIE129" s="40"/>
      <c r="BIF129" s="40"/>
      <c r="BIG129" s="40"/>
      <c r="BIH129" s="40"/>
      <c r="BII129" s="40"/>
      <c r="BIJ129" s="40"/>
      <c r="BIK129" s="40"/>
      <c r="BIL129" s="40"/>
      <c r="BIM129" s="40"/>
      <c r="BIN129" s="40"/>
      <c r="BIO129" s="40"/>
      <c r="BIP129" s="40"/>
      <c r="BIQ129" s="40"/>
      <c r="BIR129" s="40"/>
      <c r="BIS129" s="40"/>
      <c r="BIT129" s="40"/>
      <c r="BIU129" s="40"/>
      <c r="BIV129" s="40"/>
      <c r="BIW129" s="40"/>
      <c r="BIX129" s="40"/>
      <c r="BIY129" s="40"/>
      <c r="BIZ129" s="40"/>
      <c r="BJA129" s="40"/>
      <c r="BJB129" s="40"/>
      <c r="BJC129" s="40"/>
      <c r="BJD129" s="40"/>
      <c r="BJE129" s="40"/>
      <c r="BJF129" s="40"/>
      <c r="BJG129" s="40"/>
      <c r="BJH129" s="40"/>
      <c r="BJI129" s="40"/>
      <c r="BJJ129" s="40"/>
      <c r="BJK129" s="40"/>
      <c r="BJL129" s="40"/>
      <c r="BJM129" s="40"/>
      <c r="BJN129" s="40"/>
      <c r="BJO129" s="40"/>
      <c r="BJP129" s="40"/>
      <c r="BJQ129" s="40"/>
      <c r="BJR129" s="40"/>
      <c r="BJS129" s="40"/>
      <c r="BJT129" s="40"/>
      <c r="BJU129" s="40"/>
      <c r="BJV129" s="40"/>
      <c r="BJW129" s="40"/>
      <c r="BJX129" s="40"/>
      <c r="BJY129" s="40"/>
      <c r="BJZ129" s="40"/>
      <c r="BKA129" s="40"/>
      <c r="BKB129" s="40"/>
      <c r="BKC129" s="40"/>
      <c r="BKD129" s="40"/>
      <c r="BKE129" s="40"/>
      <c r="BKF129" s="40"/>
      <c r="BKG129" s="40"/>
      <c r="BKH129" s="40"/>
      <c r="BKI129" s="40"/>
      <c r="BKJ129" s="40"/>
      <c r="BKK129" s="40"/>
      <c r="BKL129" s="40"/>
      <c r="BKM129" s="40"/>
      <c r="BKN129" s="40"/>
      <c r="BKO129" s="40"/>
      <c r="BKP129" s="40"/>
      <c r="BKQ129" s="40"/>
      <c r="BKR129" s="40"/>
      <c r="BKS129" s="40"/>
      <c r="BKT129" s="40"/>
      <c r="BKU129" s="40"/>
      <c r="BKV129" s="40"/>
      <c r="BKW129" s="40"/>
      <c r="BKX129" s="40"/>
      <c r="BKY129" s="40"/>
      <c r="BKZ129" s="40"/>
      <c r="BLA129" s="40"/>
      <c r="BLB129" s="40"/>
      <c r="BLC129" s="40"/>
      <c r="BLD129" s="40"/>
      <c r="BLE129" s="40"/>
      <c r="BLF129" s="40"/>
      <c r="BLG129" s="40"/>
      <c r="BLH129" s="40"/>
      <c r="BLI129" s="40"/>
      <c r="BLJ129" s="40"/>
      <c r="BLK129" s="40"/>
      <c r="BLL129" s="40"/>
      <c r="BLM129" s="40"/>
      <c r="BLN129" s="40"/>
      <c r="BLO129" s="40"/>
      <c r="BLP129" s="40"/>
      <c r="BLQ129" s="40"/>
      <c r="BLR129" s="40"/>
      <c r="BLS129" s="40"/>
      <c r="BLT129" s="40"/>
      <c r="BLU129" s="40"/>
      <c r="BLV129" s="40"/>
      <c r="BLW129" s="40"/>
      <c r="BLX129" s="40"/>
      <c r="BLY129" s="40"/>
      <c r="BLZ129" s="40"/>
      <c r="BMA129" s="40"/>
      <c r="BMB129" s="40"/>
      <c r="BMC129" s="40"/>
      <c r="BMD129" s="40"/>
      <c r="BME129" s="40"/>
      <c r="BMF129" s="40"/>
      <c r="BMG129" s="40"/>
      <c r="BMH129" s="40"/>
      <c r="BMI129" s="40"/>
      <c r="BMJ129" s="40"/>
      <c r="BMK129" s="40"/>
      <c r="BML129" s="40"/>
      <c r="BMM129" s="40"/>
      <c r="BMN129" s="40"/>
      <c r="BMO129" s="40"/>
      <c r="BMP129" s="40"/>
      <c r="BMQ129" s="40"/>
      <c r="BMR129" s="40"/>
      <c r="BMS129" s="40"/>
      <c r="BMT129" s="40"/>
      <c r="BMU129" s="40"/>
      <c r="BMV129" s="40"/>
      <c r="BMW129" s="40"/>
      <c r="BMX129" s="40"/>
      <c r="BMY129" s="40"/>
      <c r="BMZ129" s="40"/>
      <c r="BNA129" s="40"/>
      <c r="BNB129" s="40"/>
      <c r="BNC129" s="40"/>
      <c r="BND129" s="40"/>
      <c r="BNE129" s="40"/>
      <c r="BNF129" s="40"/>
      <c r="BNG129" s="40"/>
      <c r="BNH129" s="40"/>
      <c r="BNI129" s="40"/>
      <c r="BNJ129" s="40"/>
      <c r="BNK129" s="40"/>
      <c r="BNL129" s="40"/>
      <c r="BNM129" s="40"/>
      <c r="BNN129" s="40"/>
      <c r="BNO129" s="40"/>
      <c r="BNP129" s="40"/>
      <c r="BNQ129" s="40"/>
      <c r="BNR129" s="40"/>
      <c r="BNS129" s="40"/>
      <c r="BNT129" s="40"/>
      <c r="BNU129" s="40"/>
      <c r="BNV129" s="40"/>
      <c r="BNW129" s="40"/>
      <c r="BNX129" s="40"/>
      <c r="BNY129" s="40"/>
      <c r="BNZ129" s="40"/>
      <c r="BOA129" s="40"/>
      <c r="BOB129" s="40"/>
      <c r="BOC129" s="40"/>
      <c r="BOD129" s="40"/>
      <c r="BOE129" s="40"/>
      <c r="BOF129" s="40"/>
      <c r="BOG129" s="40"/>
      <c r="BOH129" s="40"/>
      <c r="BOI129" s="40"/>
      <c r="BOJ129" s="40"/>
      <c r="BOK129" s="40"/>
      <c r="BOL129" s="40"/>
      <c r="BOM129" s="40"/>
      <c r="BON129" s="40"/>
      <c r="BOO129" s="40"/>
      <c r="BOP129" s="40"/>
      <c r="BOQ129" s="40"/>
    </row>
    <row r="130" spans="1:1759" ht="36" customHeight="1" x14ac:dyDescent="0.35">
      <c r="A130" s="73"/>
      <c r="B130" s="73"/>
      <c r="C130" s="73"/>
      <c r="D130" s="1" t="s">
        <v>134</v>
      </c>
    </row>
  </sheetData>
  <mergeCells count="9">
    <mergeCell ref="A130:C130"/>
    <mergeCell ref="A9:K9"/>
    <mergeCell ref="F1:K1"/>
    <mergeCell ref="F2:K2"/>
    <mergeCell ref="F3:K3"/>
    <mergeCell ref="F4:K4"/>
    <mergeCell ref="F5:K5"/>
    <mergeCell ref="F6:K6"/>
    <mergeCell ref="F7:K7"/>
  </mergeCells>
  <pageMargins left="0.39370078740157483" right="0.39370078740157483" top="1.1811023622047245" bottom="0.39370078740157483" header="0.31496062992125984" footer="0.31496062992125984"/>
  <pageSetup paperSize="9" scale="52" fitToHeight="12" orientation="landscape" useFirstPageNumber="1" verticalDpi="300" r:id="rId1"/>
  <rowBreaks count="2" manualBreakCount="2">
    <brk id="15" max="10" man="1"/>
    <brk id="1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</vt:lpstr>
      <vt:lpstr>додаток!Заголовки_для_печати</vt:lpstr>
      <vt:lpstr>додаток!Область_печати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2019-11-06T07:05:55Z</cp:lastPrinted>
  <dcterms:created xsi:type="dcterms:W3CDTF">2018-10-18T06:20:50Z</dcterms:created>
  <dcterms:modified xsi:type="dcterms:W3CDTF">2019-11-06T07:06:44Z</dcterms:modified>
</cp:coreProperties>
</file>