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<sst xmlns="http://schemas.openxmlformats.org/spreadsheetml/2006/main" count="77" uniqueCount="77">
  <si>
    <t xml:space="preserve"> Додаток  1</t>
  </si>
  <si>
    <t>до рішення  Сумської міської ради</t>
  </si>
  <si>
    <t>Показники</t>
  </si>
  <si>
    <t>Код</t>
  </si>
  <si>
    <t>Цільовий фонд міської ради</t>
  </si>
  <si>
    <t>Надходження - усього:</t>
  </si>
  <si>
    <r>
      <t>Видатки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>усього</t>
    </r>
  </si>
  <si>
    <t>Поточні видатки</t>
  </si>
  <si>
    <t xml:space="preserve">Оплата праці 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</si>
  <si>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</si>
  <si>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</si>
  <si>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</si>
  <si>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</si>
  <si>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</si>
  <si>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</si>
  <si>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</si>
  <si>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</si>
  <si>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</si>
  <si>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</si>
  <si>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</si>
  <si>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</si>
  <si>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 xml:space="preserve">Оплата електроенергії </t>
  </si>
  <si>
    <t>Оплата природного газу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</si>
  <si>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</si>
  <si>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</si>
  <si>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</si>
  <si>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розвитку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</si>
  <si>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</si>
  <si>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</si>
  <si>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</si>
  <si>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</si>
  <si>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</si>
  <si>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</si>
  <si>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</si>
  <si>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</si>
  <si>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</si>
  <si>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</si>
  <si>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</si>
  <si>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</si>
  <si>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</si>
  <si>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</si>
  <si>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</si>
  <si>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</si>
  <si>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</si>
  <si>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</si>
  <si>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</t>
  </si>
  <si>
    <t>Капітальний ремонт  житлового фонду (приміщень)</t>
  </si>
  <si>
    <t>Капітальний ремонт  інших об'єктів</t>
  </si>
  <si>
    <t>Реконструкція та реставрація</t>
  </si>
  <si>
    <t>Реконструкція житлового фонду (приміщень)</t>
  </si>
  <si>
    <t xml:space="preserve">Реконструкція та реставрація інших об"єктів  </t>
  </si>
  <si>
    <t xml:space="preserve">Реставрація пам'яток культури, історії та архітектури 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</si>
  <si>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</si>
  <si>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</si>
  <si>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</si>
  <si>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</si>
  <si>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</si>
  <si>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</si>
  <si>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</si>
  <si>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</si>
  <si>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</si>
  <si>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</si>
  <si>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</si>
  <si>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</si>
  <si>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</si>
  <si>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 xml:space="preserve">                     </t>
  </si>
  <si>
    <t>Оплата водопостачання та водовідведення</t>
  </si>
  <si>
    <t>від                 2018 року №            -МР</t>
  </si>
  <si>
    <t>О.М.Лисенко</t>
  </si>
  <si>
    <t>Виконавець: Костенко О.А.</t>
  </si>
  <si>
    <t xml:space="preserve">Сумський міський голова                     </t>
  </si>
  <si>
    <t>Залишок станом на 01.01.2019 року</t>
  </si>
  <si>
    <t xml:space="preserve">"Про використання коштів цільового фонду Сумської міської ради з 01 січня по 31 березня 2019 року" </t>
  </si>
  <si>
    <t>Інформація про надходження та використання коштів цільового фонду  міської ради з 01 січня по 31 березня 2019 року</t>
  </si>
  <si>
    <t>Залишок станом на 01.04.2019 року</t>
  </si>
  <si>
    <t>Оплата інших  енергоносіїв та інших комунальних послуг</t>
  </si>
  <si>
    <t>Оплата праці і нарахування на заробітну плату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</si>
</sst>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51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0"/>
      <name val="Pragmatica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i/>
      <sz val="11"/>
      <name val="Times New Roman Cyr"/>
      <family val="0"/>
    </font>
    <font>
      <sz val="12"/>
      <color indexed="10"/>
      <name val="Times New Roman"/>
      <family val="1"/>
    </font>
    <font>
      <b/>
      <sz val="14"/>
      <name val="Arial Cyr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" fontId="5" fillId="0" borderId="10" xfId="0" applyNumberFormat="1" applyFont="1" applyFill="1" applyBorder="1" applyAlignment="1">
      <alignment/>
    </xf>
    <xf numFmtId="4" fontId="5" fillId="0" borderId="10" xfId="54" applyNumberFormat="1" applyFont="1" applyFill="1" applyBorder="1" applyAlignment="1">
      <alignment horizontal="right" vertical="center"/>
      <protection/>
    </xf>
    <xf numFmtId="0" fontId="9" fillId="0" borderId="11" xfId="52" applyFont="1" applyFill="1" applyBorder="1" applyAlignment="1">
      <alignment horizontal="center" vertical="top"/>
      <protection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shrinkToFit="1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7" fillId="0" borderId="19" xfId="52" applyFont="1" applyFill="1" applyBorder="1" applyAlignment="1">
      <alignment horizontal="center" wrapText="1"/>
      <protection/>
    </xf>
    <xf numFmtId="4" fontId="7" fillId="0" borderId="10" xfId="53" applyNumberFormat="1" applyFont="1" applyFill="1" applyBorder="1">
      <alignment/>
      <protection/>
    </xf>
    <xf numFmtId="0" fontId="10" fillId="0" borderId="19" xfId="52" applyFont="1" applyFill="1" applyBorder="1" applyAlignment="1">
      <alignment wrapText="1"/>
      <protection/>
    </xf>
    <xf numFmtId="4" fontId="7" fillId="0" borderId="10" xfId="52" applyNumberFormat="1" applyFont="1" applyFill="1" applyBorder="1">
      <alignment/>
      <protection/>
    </xf>
    <xf numFmtId="0" fontId="9" fillId="0" borderId="19" xfId="52" applyFont="1" applyFill="1" applyBorder="1" applyAlignment="1">
      <alignment wrapText="1"/>
      <protection/>
    </xf>
    <xf numFmtId="0" fontId="10" fillId="0" borderId="19" xfId="52" applyFont="1" applyFill="1" applyBorder="1" applyAlignment="1">
      <alignment horizontal="left" wrapText="1"/>
      <protection/>
    </xf>
    <xf numFmtId="4" fontId="9" fillId="0" borderId="10" xfId="52" applyNumberFormat="1" applyFont="1" applyFill="1" applyBorder="1">
      <alignment/>
      <protection/>
    </xf>
    <xf numFmtId="4" fontId="11" fillId="0" borderId="10" xfId="52" applyNumberFormat="1" applyFont="1" applyFill="1" applyBorder="1">
      <alignment/>
      <protection/>
    </xf>
    <xf numFmtId="0" fontId="12" fillId="0" borderId="19" xfId="52" applyFont="1" applyFill="1" applyBorder="1" applyAlignment="1">
      <alignment wrapText="1"/>
      <protection/>
    </xf>
    <xf numFmtId="0" fontId="9" fillId="0" borderId="19" xfId="52" applyFont="1" applyFill="1" applyBorder="1" applyAlignment="1">
      <alignment vertical="top" wrapText="1"/>
      <protection/>
    </xf>
    <xf numFmtId="0" fontId="7" fillId="0" borderId="19" xfId="52" applyFont="1" applyFill="1" applyBorder="1" applyAlignment="1">
      <alignment horizontal="left" wrapText="1"/>
      <protection/>
    </xf>
    <xf numFmtId="4" fontId="10" fillId="0" borderId="10" xfId="53" applyNumberFormat="1" applyFont="1" applyFill="1" applyBorder="1">
      <alignment/>
      <protection/>
    </xf>
    <xf numFmtId="0" fontId="9" fillId="0" borderId="19" xfId="52" applyFont="1" applyFill="1" applyBorder="1" applyAlignment="1">
      <alignment horizontal="left" wrapText="1"/>
      <protection/>
    </xf>
    <xf numFmtId="0" fontId="7" fillId="0" borderId="19" xfId="52" applyFont="1" applyFill="1" applyBorder="1" applyAlignment="1">
      <alignment wrapText="1"/>
      <protection/>
    </xf>
    <xf numFmtId="0" fontId="13" fillId="0" borderId="19" xfId="52" applyFont="1" applyFill="1" applyBorder="1" applyAlignment="1">
      <alignment wrapText="1"/>
      <protection/>
    </xf>
    <xf numFmtId="0" fontId="12" fillId="0" borderId="19" xfId="52" applyFont="1" applyFill="1" applyBorder="1" applyAlignment="1">
      <alignment vertical="top" wrapText="1"/>
      <protection/>
    </xf>
    <xf numFmtId="0" fontId="12" fillId="0" borderId="19" xfId="52" applyFont="1" applyFill="1" applyBorder="1" applyAlignment="1">
      <alignment horizontal="left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justify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шторис 2007" xfId="52"/>
    <cellStyle name="Обычный_Проект кошторису 07" xfId="53"/>
    <cellStyle name="Обычный_Энергоносители 01011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86;&#1073;&#1097;&#1072;&#1103;\&#1052;&#1086;&#1080;%20&#1076;&#1086;&#1082;&#1091;&#1084;&#1077;&#1085;&#1090;&#1099;\2013%20&#1075;&#1086;&#1076;\&#1050;&#1086;&#1096;&#1090;&#1086;&#1088;&#1080;&#1089;%202013\&#1050;&#1086;&#1096;&#1090;&#1086;&#1088;&#1080;&#1089;%20&#1085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412"/>
      <sheetName val="090412 С "/>
      <sheetName val="090412 К "/>
      <sheetName val="130102"/>
      <sheetName val="130102 С"/>
      <sheetName val="130102 К "/>
      <sheetName val="130106"/>
      <sheetName val="130106 С"/>
      <sheetName val="130106 К "/>
      <sheetName val="130107 єд"/>
      <sheetName val="130107 єд с"/>
      <sheetName val="130107 єд К "/>
      <sheetName val="130107 фр"/>
      <sheetName val="130107 фр с"/>
      <sheetName val="130107 фр К"/>
      <sheetName val="130107 гол"/>
      <sheetName val="130107 гол с"/>
      <sheetName val="130107 гол К"/>
      <sheetName val="130107 вб"/>
      <sheetName val="130107 вб с "/>
      <sheetName val="130107 вб К"/>
      <sheetName val="130107 ЗВЕД"/>
      <sheetName val="130107 ЗВЕД с"/>
      <sheetName val="130107 ЗВЕД К "/>
      <sheetName val="130112"/>
      <sheetName val="130112 с"/>
      <sheetName val="130112 К "/>
      <sheetName val="130115"/>
      <sheetName val="130115 с"/>
      <sheetName val="130115 спец"/>
      <sheetName val="130115 с спец"/>
      <sheetName val="130115 Зв"/>
      <sheetName val="130115 К "/>
      <sheetName val="130203 спартак"/>
      <sheetName val="130203 спартак с"/>
      <sheetName val="130203 спартак К"/>
      <sheetName val="130203 локомотив"/>
      <sheetName val="130203 локомотив с "/>
      <sheetName val="130203 локомотив К"/>
      <sheetName val="130203 авангард"/>
      <sheetName val="130203 авангард с"/>
      <sheetName val="130203 авангард К"/>
      <sheetName val="130203 електрон"/>
      <sheetName val="130203 електрон с"/>
      <sheetName val="130203 електрон К"/>
      <sheetName val="130203 україна"/>
      <sheetName val="130203 україна с"/>
      <sheetName val="130203 україна К"/>
      <sheetName val="130203 спартаківець"/>
      <sheetName val="130203 спартаківець с"/>
      <sheetName val="130203 спартаківець К"/>
      <sheetName val="130203 колос"/>
      <sheetName val="130203 колос с"/>
      <sheetName val="130203 колос К"/>
      <sheetName val="130203 ЗВЕД"/>
      <sheetName val="130203 ЗВЕД с"/>
      <sheetName val="130203 ЗВЕД К"/>
      <sheetName val="180410"/>
      <sheetName val="180410 С"/>
      <sheetName val="180410 К "/>
      <sheetName val="210106 спец "/>
      <sheetName val="210106 с спец"/>
      <sheetName val="210106"/>
      <sheetName val="210106 С  "/>
      <sheetName val="210106 К "/>
      <sheetName val="250404 бюдж"/>
      <sheetName val="250404 бюдж с "/>
      <sheetName val="250404 спец бюдж"/>
      <sheetName val="250404 с спец бюдж"/>
      <sheetName val="250404 Зв бюдж"/>
      <sheetName val="250404 бюдж К "/>
      <sheetName val="250404 ТА"/>
      <sheetName val="250404 ТА с "/>
      <sheetName val="250404 спец ТА"/>
      <sheetName val="250404 с спец ТА"/>
      <sheetName val="250404 Зв ТА"/>
      <sheetName val="250404 ТА К"/>
      <sheetName val="250404 ТА+бюдж"/>
      <sheetName val="250404 ТА+бюдж с"/>
      <sheetName val="250404 спец ТА+бюдж"/>
      <sheetName val="250404 с спец ТА+бюдж"/>
      <sheetName val="250404 Зв ТА+бюдж"/>
      <sheetName val="250404 ТА+бюдж К"/>
      <sheetName val="240900 "/>
      <sheetName val="240900Зв"/>
      <sheetName val="240900 скорочена"/>
      <sheetName val="240900  К"/>
    </sheetNames>
    <sheetDataSet>
      <sheetData sheetId="83">
        <row r="62">
          <cell r="N62" t="str">
            <v/>
          </cell>
        </row>
        <row r="71">
          <cell r="N7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PageLayoutView="0" workbookViewId="0" topLeftCell="A71">
      <selection activeCell="B18" sqref="B18"/>
    </sheetView>
  </sheetViews>
  <sheetFormatPr defaultColWidth="9.140625" defaultRowHeight="12.75"/>
  <cols>
    <col min="1" max="1" width="56.00390625" style="19" customWidth="1"/>
    <col min="2" max="2" width="14.7109375" style="19" customWidth="1"/>
    <col min="3" max="3" width="31.421875" style="19" customWidth="1"/>
    <col min="4" max="4" width="6.7109375" style="19" customWidth="1"/>
    <col min="5" max="8" width="9.140625" style="19" customWidth="1"/>
    <col min="9" max="9" width="16.00390625" style="19" customWidth="1"/>
    <col min="10" max="10" width="9.00390625" style="19" customWidth="1"/>
    <col min="11" max="16384" width="9.140625" style="19" customWidth="1"/>
  </cols>
  <sheetData>
    <row r="1" spans="1:3" s="15" customFormat="1" ht="15.75" customHeight="1">
      <c r="A1" s="24"/>
      <c r="B1" s="24"/>
      <c r="C1" s="25"/>
    </row>
    <row r="2" spans="1:3" s="15" customFormat="1" ht="19.5" customHeight="1">
      <c r="A2" s="26"/>
      <c r="B2" s="62" t="s">
        <v>0</v>
      </c>
      <c r="C2" s="62"/>
    </row>
    <row r="3" spans="1:3" s="15" customFormat="1" ht="18.75" customHeight="1">
      <c r="A3" s="26"/>
      <c r="B3" s="63" t="s">
        <v>1</v>
      </c>
      <c r="C3" s="63"/>
    </row>
    <row r="4" spans="1:3" s="15" customFormat="1" ht="58.5" customHeight="1">
      <c r="A4" s="26"/>
      <c r="B4" s="64" t="s">
        <v>72</v>
      </c>
      <c r="C4" s="65"/>
    </row>
    <row r="5" spans="1:4" s="15" customFormat="1" ht="23.25" customHeight="1">
      <c r="A5" s="27"/>
      <c r="B5" s="66" t="s">
        <v>67</v>
      </c>
      <c r="C5" s="67"/>
      <c r="D5" s="16"/>
    </row>
    <row r="6" spans="1:4" s="15" customFormat="1" ht="15" customHeight="1">
      <c r="A6" s="27"/>
      <c r="B6" s="1"/>
      <c r="C6" s="2"/>
      <c r="D6" s="16"/>
    </row>
    <row r="7" spans="1:4" s="15" customFormat="1" ht="20.25" customHeight="1" hidden="1">
      <c r="A7" s="27"/>
      <c r="B7" s="1"/>
      <c r="C7" s="2"/>
      <c r="D7" s="16"/>
    </row>
    <row r="8" spans="1:7" s="15" customFormat="1" ht="48" customHeight="1">
      <c r="A8" s="60" t="s">
        <v>73</v>
      </c>
      <c r="B8" s="60"/>
      <c r="C8" s="60"/>
      <c r="D8" s="17"/>
      <c r="E8" s="17"/>
      <c r="F8" s="17"/>
      <c r="G8" s="17"/>
    </row>
    <row r="9" spans="1:7" s="15" customFormat="1" ht="21.75" customHeight="1" thickBot="1">
      <c r="A9" s="25"/>
      <c r="B9" s="25"/>
      <c r="C9" s="25"/>
      <c r="D9" s="17"/>
      <c r="E9" s="17"/>
      <c r="F9" s="17"/>
      <c r="G9" s="17"/>
    </row>
    <row r="10" spans="1:7" s="15" customFormat="1" ht="42.75" customHeight="1" thickBot="1">
      <c r="A10" s="28" t="s">
        <v>2</v>
      </c>
      <c r="B10" s="29" t="s">
        <v>3</v>
      </c>
      <c r="C10" s="30" t="s">
        <v>4</v>
      </c>
      <c r="D10" s="17"/>
      <c r="E10" s="17"/>
      <c r="F10" s="17"/>
      <c r="G10" s="17"/>
    </row>
    <row r="11" spans="1:3" s="18" customFormat="1" ht="15">
      <c r="A11" s="31">
        <v>1</v>
      </c>
      <c r="B11" s="32">
        <v>2</v>
      </c>
      <c r="C11" s="33">
        <v>3</v>
      </c>
    </row>
    <row r="12" spans="1:3" s="18" customFormat="1" ht="17.25" customHeight="1">
      <c r="A12" s="34" t="s">
        <v>71</v>
      </c>
      <c r="B12" s="35"/>
      <c r="C12" s="36">
        <v>0</v>
      </c>
    </row>
    <row r="13" spans="1:3" ht="15.75" customHeight="1">
      <c r="A13" s="37" t="s">
        <v>5</v>
      </c>
      <c r="B13" s="38"/>
      <c r="C13" s="3">
        <f>C14</f>
        <v>5077</v>
      </c>
    </row>
    <row r="14" spans="1:6" ht="15.75" customHeight="1">
      <c r="A14" s="37" t="s">
        <v>6</v>
      </c>
      <c r="B14" s="38"/>
      <c r="C14" s="4">
        <f>IF(SUM(C15,C69,C50)=0,"",SUM(C15,C69,C50))</f>
        <v>5077</v>
      </c>
      <c r="F14" s="20"/>
    </row>
    <row r="15" spans="1:3" ht="15.75" customHeight="1">
      <c r="A15" s="43" t="s">
        <v>7</v>
      </c>
      <c r="B15" s="5">
        <v>2000</v>
      </c>
      <c r="C15" s="44">
        <f>IF(SUM(C16,C20,C21,C27,C35,C38,C41,C45,C49)=0,"",SUM(C16,C20,C21,C27,C35,C38,C41,C45,C49))</f>
        <v>5077</v>
      </c>
    </row>
    <row r="16" spans="1:3" ht="15.75" customHeight="1">
      <c r="A16" s="45" t="s">
        <v>8</v>
      </c>
      <c r="B16" s="5">
        <v>2110</v>
      </c>
      <c r="C16" s="46"/>
    </row>
    <row r="17" spans="1:3" ht="15.75" customHeight="1">
      <c r="A17" s="45" t="s">
        <v>76</v>
      </c>
      <c r="B17" s="5">
        <v>2100</v>
      </c>
      <c r="C17" s="46"/>
    </row>
    <row r="18" spans="1:3" ht="15.75" customHeight="1">
      <c r="A18" s="47" t="s">
        <v>9</v>
      </c>
      <c r="B18" s="5">
        <v>2111</v>
      </c>
      <c r="C18" s="46"/>
    </row>
    <row r="19" spans="1:3" ht="15.75" customHeight="1">
      <c r="A19" s="47" t="s">
        <v>10</v>
      </c>
      <c r="B19" s="5">
        <v>2112</v>
      </c>
      <c r="C19" s="46"/>
    </row>
    <row r="20" spans="1:3" ht="15.75" customHeight="1">
      <c r="A20" s="45" t="s">
        <v>11</v>
      </c>
      <c r="B20" s="5">
        <v>2120</v>
      </c>
      <c r="C20" s="46"/>
    </row>
    <row r="21" spans="1:3" ht="15" customHeight="1">
      <c r="A21" s="48" t="s">
        <v>12</v>
      </c>
      <c r="B21" s="5">
        <v>2200</v>
      </c>
      <c r="C21" s="44">
        <f>IF(SUM(C22,C24,C25,C26,C27,C28,C35)=0,"",SUM(C22,C24,C25,C26,C27,C28,C35))</f>
        <v>5077</v>
      </c>
    </row>
    <row r="22" spans="1:3" ht="15.75" customHeight="1">
      <c r="A22" s="47" t="s">
        <v>13</v>
      </c>
      <c r="B22" s="5">
        <v>2210</v>
      </c>
      <c r="C22" s="49">
        <v>2077</v>
      </c>
    </row>
    <row r="23" spans="1:3" ht="15.75" customHeight="1">
      <c r="A23" s="47" t="s">
        <v>14</v>
      </c>
      <c r="B23" s="5">
        <v>2220</v>
      </c>
      <c r="C23" s="50"/>
    </row>
    <row r="24" spans="1:3" ht="15.75" customHeight="1">
      <c r="A24" s="47" t="s">
        <v>15</v>
      </c>
      <c r="B24" s="5">
        <v>2230</v>
      </c>
      <c r="C24" s="50"/>
    </row>
    <row r="25" spans="1:3" ht="16.5" customHeight="1">
      <c r="A25" s="47" t="s">
        <v>16</v>
      </c>
      <c r="B25" s="5">
        <v>2240</v>
      </c>
      <c r="C25" s="49">
        <v>3000</v>
      </c>
    </row>
    <row r="26" spans="1:3" ht="16.5" customHeight="1">
      <c r="A26" s="47" t="s">
        <v>17</v>
      </c>
      <c r="B26" s="5">
        <v>2250</v>
      </c>
      <c r="C26" s="49"/>
    </row>
    <row r="27" spans="1:3" ht="15.75" customHeight="1">
      <c r="A27" s="47" t="s">
        <v>18</v>
      </c>
      <c r="B27" s="5">
        <v>2260</v>
      </c>
      <c r="C27" s="46"/>
    </row>
    <row r="28" spans="1:3" ht="15.75" customHeight="1">
      <c r="A28" s="47" t="s">
        <v>19</v>
      </c>
      <c r="B28" s="5">
        <v>2270</v>
      </c>
      <c r="C28" s="44">
        <f>IF(SUM(C29,C30,C31,C32,C33)=0,"",SUM(C29,C30,C31,C32,C33))</f>
      </c>
    </row>
    <row r="29" spans="1:3" ht="15.75" customHeight="1">
      <c r="A29" s="51" t="s">
        <v>20</v>
      </c>
      <c r="B29" s="5">
        <v>2271</v>
      </c>
      <c r="C29" s="46"/>
    </row>
    <row r="30" spans="1:3" ht="15.75" customHeight="1">
      <c r="A30" s="51" t="s">
        <v>66</v>
      </c>
      <c r="B30" s="5">
        <v>2272</v>
      </c>
      <c r="C30" s="46"/>
    </row>
    <row r="31" spans="1:3" ht="15.75" customHeight="1">
      <c r="A31" s="51" t="s">
        <v>21</v>
      </c>
      <c r="B31" s="5">
        <v>2273</v>
      </c>
      <c r="C31" s="46"/>
    </row>
    <row r="32" spans="1:3" ht="15.75" customHeight="1">
      <c r="A32" s="51" t="s">
        <v>22</v>
      </c>
      <c r="B32" s="5">
        <v>2274</v>
      </c>
      <c r="C32" s="46"/>
    </row>
    <row r="33" spans="1:3" ht="15.75" customHeight="1">
      <c r="A33" s="51" t="s">
        <v>75</v>
      </c>
      <c r="B33" s="5">
        <v>2275</v>
      </c>
      <c r="C33" s="46"/>
    </row>
    <row r="34" spans="1:3" ht="15.75" customHeight="1">
      <c r="A34" s="51" t="s">
        <v>23</v>
      </c>
      <c r="B34" s="5">
        <v>2276</v>
      </c>
      <c r="C34" s="46"/>
    </row>
    <row r="35" spans="1:3" ht="15.75" customHeight="1">
      <c r="A35" s="47" t="s">
        <v>24</v>
      </c>
      <c r="B35" s="5">
        <v>2280</v>
      </c>
      <c r="C35" s="44">
        <f>IF(SUM(C36,C37)=0,"",SUM(C36,C37))</f>
      </c>
    </row>
    <row r="36" spans="1:3" ht="27.75">
      <c r="A36" s="51" t="s">
        <v>25</v>
      </c>
      <c r="B36" s="5">
        <v>2281</v>
      </c>
      <c r="C36" s="46"/>
    </row>
    <row r="37" spans="1:3" ht="30.75" customHeight="1">
      <c r="A37" s="51" t="s">
        <v>26</v>
      </c>
      <c r="B37" s="5">
        <v>2282</v>
      </c>
      <c r="C37" s="46"/>
    </row>
    <row r="38" spans="1:3" ht="14.25" customHeight="1">
      <c r="A38" s="45" t="s">
        <v>27</v>
      </c>
      <c r="B38" s="5">
        <v>2400</v>
      </c>
      <c r="C38" s="46"/>
    </row>
    <row r="39" spans="1:3" ht="18" customHeight="1">
      <c r="A39" s="47" t="s">
        <v>28</v>
      </c>
      <c r="B39" s="5">
        <v>2410</v>
      </c>
      <c r="C39" s="46"/>
    </row>
    <row r="40" spans="1:3" ht="15">
      <c r="A40" s="47" t="s">
        <v>29</v>
      </c>
      <c r="B40" s="5">
        <v>2420</v>
      </c>
      <c r="C40" s="46"/>
    </row>
    <row r="41" spans="1:3" ht="15">
      <c r="A41" s="45" t="s">
        <v>30</v>
      </c>
      <c r="B41" s="5">
        <v>2600</v>
      </c>
      <c r="C41" s="46"/>
    </row>
    <row r="42" spans="1:3" ht="27.75">
      <c r="A42" s="47" t="s">
        <v>31</v>
      </c>
      <c r="B42" s="5">
        <v>2610</v>
      </c>
      <c r="C42" s="46"/>
    </row>
    <row r="43" spans="1:3" ht="27">
      <c r="A43" s="52" t="s">
        <v>32</v>
      </c>
      <c r="B43" s="5">
        <v>2620</v>
      </c>
      <c r="C43" s="46"/>
    </row>
    <row r="44" spans="1:3" ht="27.75">
      <c r="A44" s="47" t="s">
        <v>33</v>
      </c>
      <c r="B44" s="5">
        <v>2630</v>
      </c>
      <c r="C44" s="46"/>
    </row>
    <row r="45" spans="1:3" ht="15">
      <c r="A45" s="45" t="s">
        <v>34</v>
      </c>
      <c r="B45" s="5">
        <v>2700</v>
      </c>
      <c r="C45" s="44">
        <f>IF(SUM(C46,C47,C48)=0,"",SUM(C46,C47,C48))</f>
      </c>
    </row>
    <row r="46" spans="1:3" ht="15">
      <c r="A46" s="47" t="s">
        <v>35</v>
      </c>
      <c r="B46" s="5">
        <v>2710</v>
      </c>
      <c r="C46" s="49"/>
    </row>
    <row r="47" spans="1:3" ht="15">
      <c r="A47" s="47" t="s">
        <v>36</v>
      </c>
      <c r="B47" s="5">
        <v>2720</v>
      </c>
      <c r="C47" s="49"/>
    </row>
    <row r="48" spans="1:3" ht="15">
      <c r="A48" s="47" t="s">
        <v>37</v>
      </c>
      <c r="B48" s="5">
        <v>2730</v>
      </c>
      <c r="C48" s="49"/>
    </row>
    <row r="49" spans="1:3" ht="15">
      <c r="A49" s="45" t="s">
        <v>38</v>
      </c>
      <c r="B49" s="5">
        <v>2800</v>
      </c>
      <c r="C49" s="49"/>
    </row>
    <row r="50" spans="1:3" ht="15">
      <c r="A50" s="53" t="s">
        <v>39</v>
      </c>
      <c r="B50" s="5">
        <v>3000</v>
      </c>
      <c r="C50" s="46">
        <f>C51</f>
      </c>
    </row>
    <row r="51" spans="1:3" ht="15">
      <c r="A51" s="45" t="s">
        <v>40</v>
      </c>
      <c r="B51" s="5">
        <v>3100</v>
      </c>
      <c r="C51" s="54">
        <f>IF(SUM(C52,C53,C56,C59,C63,C64)=0,"",SUM(C52,C53,C56,C59,C63,C64))</f>
      </c>
    </row>
    <row r="52" spans="1:3" ht="27">
      <c r="A52" s="52" t="s">
        <v>41</v>
      </c>
      <c r="B52" s="5">
        <v>3110</v>
      </c>
      <c r="C52" s="49"/>
    </row>
    <row r="53" spans="1:3" ht="15">
      <c r="A53" s="47" t="s">
        <v>42</v>
      </c>
      <c r="B53" s="5">
        <v>3120</v>
      </c>
      <c r="C53" s="46"/>
    </row>
    <row r="54" spans="1:3" ht="15">
      <c r="A54" s="51" t="s">
        <v>43</v>
      </c>
      <c r="B54" s="5">
        <v>3121</v>
      </c>
      <c r="C54" s="46"/>
    </row>
    <row r="55" spans="1:3" ht="19.5" customHeight="1">
      <c r="A55" s="51" t="s">
        <v>44</v>
      </c>
      <c r="B55" s="5">
        <v>3122</v>
      </c>
      <c r="C55" s="46"/>
    </row>
    <row r="56" spans="1:3" ht="15">
      <c r="A56" s="47" t="s">
        <v>45</v>
      </c>
      <c r="B56" s="5">
        <v>3130</v>
      </c>
      <c r="C56" s="46"/>
    </row>
    <row r="57" spans="1:3" ht="18" customHeight="1">
      <c r="A57" s="51" t="s">
        <v>46</v>
      </c>
      <c r="B57" s="5">
        <v>3131</v>
      </c>
      <c r="C57" s="46"/>
    </row>
    <row r="58" spans="1:3" ht="18" customHeight="1">
      <c r="A58" s="51" t="s">
        <v>47</v>
      </c>
      <c r="B58" s="5">
        <v>3132</v>
      </c>
      <c r="C58" s="46"/>
    </row>
    <row r="59" spans="1:3" ht="18" customHeight="1">
      <c r="A59" s="55" t="s">
        <v>48</v>
      </c>
      <c r="B59" s="5">
        <v>3140</v>
      </c>
      <c r="C59" s="46"/>
    </row>
    <row r="60" spans="1:3" ht="15">
      <c r="A60" s="51" t="s">
        <v>49</v>
      </c>
      <c r="B60" s="5">
        <v>3141</v>
      </c>
      <c r="C60" s="46"/>
    </row>
    <row r="61" spans="1:3" ht="15">
      <c r="A61" s="51" t="s">
        <v>50</v>
      </c>
      <c r="B61" s="5">
        <v>3142</v>
      </c>
      <c r="C61" s="46"/>
    </row>
    <row r="62" spans="1:3" ht="14.25" customHeight="1">
      <c r="A62" s="51" t="s">
        <v>51</v>
      </c>
      <c r="B62" s="5">
        <v>3143</v>
      </c>
      <c r="C62" s="46"/>
    </row>
    <row r="63" spans="1:3" ht="15">
      <c r="A63" s="47" t="s">
        <v>52</v>
      </c>
      <c r="B63" s="5">
        <v>3150</v>
      </c>
      <c r="C63" s="46"/>
    </row>
    <row r="64" spans="1:3" ht="15">
      <c r="A64" s="47" t="s">
        <v>53</v>
      </c>
      <c r="B64" s="5">
        <v>3160</v>
      </c>
      <c r="C64" s="46"/>
    </row>
    <row r="65" spans="1:3" ht="15">
      <c r="A65" s="56" t="s">
        <v>54</v>
      </c>
      <c r="B65" s="5">
        <v>3200</v>
      </c>
      <c r="C65" s="46"/>
    </row>
    <row r="66" spans="1:3" ht="27">
      <c r="A66" s="52" t="s">
        <v>55</v>
      </c>
      <c r="B66" s="5">
        <v>3210</v>
      </c>
      <c r="C66" s="46">
        <f>'[1]240900 '!N62</f>
      </c>
    </row>
    <row r="67" spans="1:3" ht="27.75">
      <c r="A67" s="47" t="s">
        <v>56</v>
      </c>
      <c r="B67" s="5">
        <v>3220</v>
      </c>
      <c r="C67" s="46"/>
    </row>
    <row r="68" spans="1:3" ht="27.75">
      <c r="A68" s="47" t="s">
        <v>57</v>
      </c>
      <c r="B68" s="5">
        <v>3230</v>
      </c>
      <c r="C68" s="46"/>
    </row>
    <row r="69" spans="1:3" ht="15">
      <c r="A69" s="47" t="s">
        <v>58</v>
      </c>
      <c r="B69" s="5">
        <v>3240</v>
      </c>
      <c r="C69" s="46"/>
    </row>
    <row r="70" spans="1:3" ht="15">
      <c r="A70" s="43" t="s">
        <v>59</v>
      </c>
      <c r="B70" s="5">
        <v>4110</v>
      </c>
      <c r="C70" s="46"/>
    </row>
    <row r="71" spans="1:3" ht="27.75">
      <c r="A71" s="57" t="s">
        <v>60</v>
      </c>
      <c r="B71" s="5">
        <v>4111</v>
      </c>
      <c r="C71" s="46"/>
    </row>
    <row r="72" spans="1:3" ht="15">
      <c r="A72" s="58" t="s">
        <v>61</v>
      </c>
      <c r="B72" s="5">
        <v>4112</v>
      </c>
      <c r="C72" s="46"/>
    </row>
    <row r="73" spans="1:3" ht="15">
      <c r="A73" s="59" t="s">
        <v>62</v>
      </c>
      <c r="B73" s="5">
        <v>4113</v>
      </c>
      <c r="C73" s="46"/>
    </row>
    <row r="74" spans="1:3" ht="15">
      <c r="A74" s="43" t="s">
        <v>63</v>
      </c>
      <c r="B74" s="5">
        <v>4210</v>
      </c>
      <c r="C74" s="46"/>
    </row>
    <row r="75" spans="1:3" ht="15">
      <c r="A75" s="53" t="s">
        <v>64</v>
      </c>
      <c r="B75" s="5">
        <v>9000</v>
      </c>
      <c r="C75" s="46">
        <f>'[1]240900 '!N71</f>
      </c>
    </row>
    <row r="76" spans="1:3" ht="15.75" thickBot="1">
      <c r="A76" s="6" t="s">
        <v>74</v>
      </c>
      <c r="B76" s="39"/>
      <c r="C76" s="40">
        <f>C13-C14</f>
        <v>0</v>
      </c>
    </row>
    <row r="77" spans="1:3" ht="18" customHeight="1">
      <c r="A77" s="7"/>
      <c r="B77" s="41"/>
      <c r="C77" s="42"/>
    </row>
    <row r="78" spans="1:3" ht="19.5" customHeight="1">
      <c r="A78" s="7"/>
      <c r="B78" s="41"/>
      <c r="C78" s="42"/>
    </row>
    <row r="79" spans="1:3" ht="20.25" customHeight="1">
      <c r="A79" s="7"/>
      <c r="B79" s="41"/>
      <c r="C79" s="41"/>
    </row>
    <row r="80" spans="1:10" ht="17.25" customHeight="1">
      <c r="A80" s="61"/>
      <c r="B80" s="61"/>
      <c r="C80" s="61"/>
      <c r="H80" s="21"/>
      <c r="I80" s="21"/>
      <c r="J80" s="21"/>
    </row>
    <row r="81" spans="1:8" ht="18">
      <c r="A81" s="8" t="s">
        <v>70</v>
      </c>
      <c r="B81" s="9"/>
      <c r="C81" s="10" t="s">
        <v>68</v>
      </c>
      <c r="H81" s="22"/>
    </row>
    <row r="82" spans="1:10" ht="18">
      <c r="A82" s="8"/>
      <c r="B82" s="9"/>
      <c r="C82" s="10"/>
      <c r="H82" s="23"/>
      <c r="I82" s="21"/>
      <c r="J82" s="21"/>
    </row>
    <row r="83" spans="1:10" ht="18">
      <c r="A83" s="8"/>
      <c r="B83" s="11"/>
      <c r="C83" s="10"/>
      <c r="H83" s="23"/>
      <c r="I83" s="21"/>
      <c r="J83" s="21"/>
    </row>
    <row r="84" spans="1:10" ht="15">
      <c r="A84" s="12" t="s">
        <v>69</v>
      </c>
      <c r="B84" s="11"/>
      <c r="C84" s="11"/>
      <c r="H84" s="23"/>
      <c r="I84" s="21"/>
      <c r="J84" s="21"/>
    </row>
    <row r="85" spans="1:10" ht="15">
      <c r="A85" s="14"/>
      <c r="B85" s="11"/>
      <c r="C85" s="11"/>
      <c r="H85" s="23"/>
      <c r="I85" s="21"/>
      <c r="J85" s="21"/>
    </row>
    <row r="86" spans="1:3" ht="15">
      <c r="A86" s="13" t="s">
        <v>65</v>
      </c>
      <c r="B86" s="11"/>
      <c r="C86" s="11"/>
    </row>
    <row r="87" spans="1:3" ht="15">
      <c r="A87" s="14"/>
      <c r="B87" s="14"/>
      <c r="C87" s="14"/>
    </row>
    <row r="88" spans="1:3" ht="15">
      <c r="A88" s="14"/>
      <c r="B88" s="14"/>
      <c r="C88" s="14"/>
    </row>
    <row r="89" spans="1:3" ht="15">
      <c r="A89" s="14"/>
      <c r="B89" s="14"/>
      <c r="C89" s="14"/>
    </row>
    <row r="90" spans="1:3" ht="15">
      <c r="A90" s="14"/>
      <c r="B90" s="14"/>
      <c r="C90" s="14"/>
    </row>
  </sheetData>
  <sheetProtection/>
  <mergeCells count="6">
    <mergeCell ref="A8:C8"/>
    <mergeCell ref="A80:C80"/>
    <mergeCell ref="B2:C2"/>
    <mergeCell ref="B3:C3"/>
    <mergeCell ref="B4:C4"/>
    <mergeCell ref="B5:C5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Феденко Олена Станіславівна</cp:lastModifiedBy>
  <cp:lastPrinted>2019-03-29T06:40:48Z</cp:lastPrinted>
  <dcterms:created xsi:type="dcterms:W3CDTF">1996-10-08T23:32:33Z</dcterms:created>
  <dcterms:modified xsi:type="dcterms:W3CDTF">2019-03-29T06:40:53Z</dcterms:modified>
  <cp:category/>
  <cp:version/>
  <cp:contentType/>
  <cp:contentStatus/>
</cp:coreProperties>
</file>